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_gmahecha\Downloads\"/>
    </mc:Choice>
  </mc:AlternateContent>
  <xr:revisionPtr revIDLastSave="0" documentId="8_{DDD32A7A-0B91-4518-9617-B9B6E77F65F7}" xr6:coauthVersionLast="47" xr6:coauthVersionMax="47" xr10:uidLastSave="{00000000-0000-0000-0000-000000000000}"/>
  <bookViews>
    <workbookView xWindow="-110" yWindow="-110" windowWidth="19420" windowHeight="10300" xr2:uid="{4EAB163D-1FA2-4262-8055-DD71397D49DB}"/>
  </bookViews>
  <sheets>
    <sheet name="SIC 2025-2027" sheetId="1" r:id="rId1"/>
  </sheets>
  <externalReferences>
    <externalReference r:id="rId2"/>
    <externalReference r:id="rId3"/>
  </externalReferences>
  <definedNames>
    <definedName name="_xlnm._FilterDatabase" localSheetId="0" hidden="1">'SIC 2025-2027'!$T$8:$U$52</definedName>
    <definedName name="A_IMPRESIÓN_IM">#REF!</definedName>
    <definedName name="_xlnm.Print_Area" localSheetId="0">'SIC 2025-2027'!$A$1:$V$57</definedName>
    <definedName name="calificacion">[2]Datos!$A$2:$A$5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51" i="1" l="1"/>
  <c r="R51" i="1"/>
  <c r="I51" i="1"/>
  <c r="H51" i="1"/>
  <c r="U50" i="1"/>
  <c r="O50" i="1"/>
  <c r="N50" i="1"/>
  <c r="T50" i="1" s="1"/>
  <c r="O49" i="1"/>
  <c r="U49" i="1" s="1"/>
  <c r="N49" i="1"/>
  <c r="T49" i="1" s="1"/>
  <c r="U48" i="1"/>
  <c r="O48" i="1"/>
  <c r="O51" i="1" s="1"/>
  <c r="N48" i="1"/>
  <c r="T48" i="1" s="1"/>
  <c r="S46" i="1"/>
  <c r="R46" i="1"/>
  <c r="N46" i="1"/>
  <c r="I46" i="1"/>
  <c r="H46" i="1"/>
  <c r="U45" i="1"/>
  <c r="O45" i="1"/>
  <c r="N45" i="1"/>
  <c r="T45" i="1" s="1"/>
  <c r="U44" i="1"/>
  <c r="T44" i="1"/>
  <c r="U43" i="1"/>
  <c r="T43" i="1"/>
  <c r="U42" i="1"/>
  <c r="O42" i="1"/>
  <c r="N42" i="1"/>
  <c r="T42" i="1" s="1"/>
  <c r="T41" i="1"/>
  <c r="O41" i="1"/>
  <c r="O46" i="1" s="1"/>
  <c r="N41" i="1"/>
  <c r="U40" i="1"/>
  <c r="O40" i="1"/>
  <c r="N40" i="1"/>
  <c r="T40" i="1" s="1"/>
  <c r="U39" i="1"/>
  <c r="T39" i="1"/>
  <c r="S37" i="1"/>
  <c r="I37" i="1"/>
  <c r="H37" i="1"/>
  <c r="T36" i="1"/>
  <c r="O36" i="1"/>
  <c r="U36" i="1" s="1"/>
  <c r="N36" i="1"/>
  <c r="U35" i="1"/>
  <c r="O35" i="1"/>
  <c r="N35" i="1"/>
  <c r="N37" i="1" s="1"/>
  <c r="S33" i="1"/>
  <c r="R33" i="1"/>
  <c r="R37" i="1" s="1"/>
  <c r="I33" i="1"/>
  <c r="H33" i="1"/>
  <c r="U32" i="1"/>
  <c r="T32" i="1"/>
  <c r="T31" i="1"/>
  <c r="O31" i="1"/>
  <c r="U31" i="1" s="1"/>
  <c r="N31" i="1"/>
  <c r="N33" i="1" s="1"/>
  <c r="U30" i="1"/>
  <c r="T30" i="1"/>
  <c r="U29" i="1"/>
  <c r="T29" i="1"/>
  <c r="R27" i="1"/>
  <c r="I27" i="1"/>
  <c r="H27" i="1"/>
  <c r="U26" i="1"/>
  <c r="T26" i="1"/>
  <c r="T25" i="1"/>
  <c r="O25" i="1"/>
  <c r="U25" i="1" s="1"/>
  <c r="N25" i="1"/>
  <c r="N27" i="1" s="1"/>
  <c r="S23" i="1"/>
  <c r="S27" i="1" s="1"/>
  <c r="R23" i="1"/>
  <c r="I23" i="1"/>
  <c r="H23" i="1"/>
  <c r="U22" i="1"/>
  <c r="T22" i="1"/>
  <c r="U21" i="1"/>
  <c r="T21" i="1"/>
  <c r="O20" i="1"/>
  <c r="O23" i="1" s="1"/>
  <c r="N20" i="1"/>
  <c r="T20" i="1" s="1"/>
  <c r="S18" i="1"/>
  <c r="R18" i="1"/>
  <c r="O18" i="1"/>
  <c r="I18" i="1"/>
  <c r="H18" i="1"/>
  <c r="U17" i="1"/>
  <c r="T17" i="1"/>
  <c r="U16" i="1"/>
  <c r="T16" i="1"/>
  <c r="U15" i="1"/>
  <c r="O15" i="1"/>
  <c r="N15" i="1"/>
  <c r="N18" i="1" s="1"/>
  <c r="S13" i="1"/>
  <c r="R13" i="1"/>
  <c r="O13" i="1"/>
  <c r="I13" i="1"/>
  <c r="O54" i="1" s="1"/>
  <c r="H13" i="1"/>
  <c r="N54" i="1" s="1"/>
  <c r="O12" i="1"/>
  <c r="U12" i="1" s="1"/>
  <c r="N12" i="1"/>
  <c r="N13" i="1" s="1"/>
  <c r="U11" i="1"/>
  <c r="T11" i="1"/>
  <c r="U10" i="1"/>
  <c r="T10" i="1"/>
  <c r="U9" i="1"/>
  <c r="T9" i="1"/>
  <c r="T12" i="1" l="1"/>
  <c r="N23" i="1"/>
  <c r="N55" i="1" s="1"/>
  <c r="N51" i="1"/>
  <c r="U20" i="1"/>
  <c r="O33" i="1"/>
  <c r="T15" i="1"/>
  <c r="T35" i="1"/>
  <c r="O37" i="1"/>
  <c r="O27" i="1"/>
  <c r="O55" i="1" s="1"/>
  <c r="U41" i="1"/>
</calcChain>
</file>

<file path=xl/sharedStrings.xml><?xml version="1.0" encoding="utf-8"?>
<sst xmlns="http://schemas.openxmlformats.org/spreadsheetml/2006/main" count="147" uniqueCount="92">
  <si>
    <t>CRONOGRAMA -  SISTEMA INTEGRADO DE CONSERVACIÓN SIC 2025-2027</t>
  </si>
  <si>
    <t xml:space="preserve">Fiduprevisora S.A. | Gerencia de Gestión Documental </t>
  </si>
  <si>
    <t>DEFINICIÓN DE PLAZOS</t>
  </si>
  <si>
    <t>CORTO PLAZO
(Acciones inmediatas 2025)</t>
  </si>
  <si>
    <t>MEDIANO PLAZO
(Consolidación 2026)</t>
  </si>
  <si>
    <t>LARGO PLAZO
(Sostenibilidad 2027)</t>
  </si>
  <si>
    <t>% AVANCE TOTAL</t>
  </si>
  <si>
    <t>Notas</t>
  </si>
  <si>
    <t>N°</t>
  </si>
  <si>
    <t xml:space="preserve">PROGRAMA/ACTIVIDADES </t>
  </si>
  <si>
    <t>RESPONSABLES</t>
  </si>
  <si>
    <t>Ene-Mar</t>
  </si>
  <si>
    <t>Abr-Jun</t>
  </si>
  <si>
    <t>Jul-Sep.</t>
  </si>
  <si>
    <t>Oct-Dic</t>
  </si>
  <si>
    <t>% Real</t>
  </si>
  <si>
    <t xml:space="preserve">% Esperado </t>
  </si>
  <si>
    <t xml:space="preserve">% Real </t>
  </si>
  <si>
    <t>PLAN DE CONSERVACIÓN</t>
  </si>
  <si>
    <t xml:space="preserve">Programa de Capacitación y Sensibilización </t>
  </si>
  <si>
    <t>3.1</t>
  </si>
  <si>
    <t>Actualizar el documento plan de preservación de acuerdo con las necesidad de la entidad</t>
  </si>
  <si>
    <t>Gerencia de Gestión Documental</t>
  </si>
  <si>
    <t>N/A</t>
  </si>
  <si>
    <t>1.1</t>
  </si>
  <si>
    <t xml:space="preserve">Socializar el Sistema Integrado de Conservación SIC a través del Boletín SOMOS </t>
  </si>
  <si>
    <t>1.2</t>
  </si>
  <si>
    <t>Publicar el Sistema Integrado de Conservación en la Página Web de la Entidad</t>
  </si>
  <si>
    <t xml:space="preserve">Gerencia de Gestión Documental </t>
  </si>
  <si>
    <t>3.4</t>
  </si>
  <si>
    <t xml:space="preserve">Realizar seguimiento y control a la ejecución de los programas y las actividades del Sistema Integrado de Conservación SIC </t>
  </si>
  <si>
    <t>Programa De Inspección Y Mantenimiento De Sistemas De Almacenamiento E Instalaciones Físicas</t>
  </si>
  <si>
    <t>2.1</t>
  </si>
  <si>
    <t xml:space="preserve">Realizar inspección periódica de las Áreas de Archivo y mobiliario (estantería, cableado, estructura, entre otras) </t>
  </si>
  <si>
    <t xml:space="preserve">Gerencia de Gestión Documental
Dirección de Recursos Fisicos </t>
  </si>
  <si>
    <t>2.2</t>
  </si>
  <si>
    <t>Realizar visita de inspección al archivo central para verificar que cumpla las condiciones físicas para la custodia y almacenamiento de información</t>
  </si>
  <si>
    <t>Gerencia de Gestión Documental/  Outsourcing de servicios de archivo.</t>
  </si>
  <si>
    <t>2.3</t>
  </si>
  <si>
    <t>Realizar mantenimiento preventivo a las áreas de archivo, mobiliarios y sistemas de control de ambiental en el archivo central.</t>
  </si>
  <si>
    <t>Programa De Saneamiento Ambiental: Limpieza, Desinfección, Desratización Y Desinsectación</t>
  </si>
  <si>
    <t>Realizar inspección periódica de las Áreas de Archivo y mobiliario (estantería, mobiliario y estructura,) para verificar las condiciones de limpieza.</t>
  </si>
  <si>
    <t>3.2</t>
  </si>
  <si>
    <t>Realizar jornadas de desinfección, desratización y desinsectación.</t>
  </si>
  <si>
    <t>3.3</t>
  </si>
  <si>
    <t>Solicitar al contratista encargado del proceso de custodia llevar el control y la aplicación de procesos de limpieza, desinfección y la entrega de los formatos que evidencien lo anterior.</t>
  </si>
  <si>
    <t>Programa de Monitoreo y Control de Condiciones Ambientales</t>
  </si>
  <si>
    <t>4.1</t>
  </si>
  <si>
    <t>Realizar el seguimiento de humedad, temperatura, iluminación y aire acondicionado en los espacios de los depósitos de archivo</t>
  </si>
  <si>
    <t>4.2</t>
  </si>
  <si>
    <t>Realizar el control de los deshumidificadores en los depósitos de archivo.</t>
  </si>
  <si>
    <t>Programa de Almacenamiento y Re-Almacenamiento</t>
  </si>
  <si>
    <t>5.1</t>
  </si>
  <si>
    <t>Definir el plan re-almacenamiento anual y entregarlo a la Gerencia de Gestión Documental</t>
  </si>
  <si>
    <t xml:space="preserve">Verificar el estado de las unidades de almacenamiento </t>
  </si>
  <si>
    <t>5.2</t>
  </si>
  <si>
    <t>Realizar seguimiento mensual a las actividades de almacenamiento y re-almacenamiento</t>
  </si>
  <si>
    <t>5.3</t>
  </si>
  <si>
    <t xml:space="preserve">Entregar consolidado de los procesos de re-almacenamiento mensual </t>
  </si>
  <si>
    <t xml:space="preserve">Programa de Emergencias y Atención de Desastres. </t>
  </si>
  <si>
    <t>6.1</t>
  </si>
  <si>
    <t xml:space="preserve">Solicitar al proveedor el plan de emergencias en caso de desastre natural y entregarlo al area competente de la entidad para su respectiva validación </t>
  </si>
  <si>
    <t>6.2</t>
  </si>
  <si>
    <t xml:space="preserve">Solicitar al proveedor evidencias del simulacro de evacuación en los depósitos de archivo  </t>
  </si>
  <si>
    <t>Plan de Preservación Digital</t>
  </si>
  <si>
    <t>10.1</t>
  </si>
  <si>
    <t xml:space="preserve">Elaborar y revisar la Política de Preservación Digital a Largo Plazo con la Vicepresidencia de tecnología   </t>
  </si>
  <si>
    <t>10.2</t>
  </si>
  <si>
    <t xml:space="preserve">Presentar la Política de Preservación Digital a Largo Plazo y presentarla al Comité de Gestión y Desempeño para aprobación  </t>
  </si>
  <si>
    <t>10.3</t>
  </si>
  <si>
    <t xml:space="preserve">Publicar la Política de Preservación Digital en el portal de transparencia y acceso a la información </t>
  </si>
  <si>
    <t>10.4</t>
  </si>
  <si>
    <t xml:space="preserve">Socializar la Política de Preservación Digital con las áreas productoras de información </t>
  </si>
  <si>
    <t>10.5</t>
  </si>
  <si>
    <t xml:space="preserve">Elaborar instructivo para la clasificación y organización de documentos electrónicos en las rutas compartidas </t>
  </si>
  <si>
    <t>10.6</t>
  </si>
  <si>
    <t>Actualizar la Política de Preservacion Digital en lo referente a lineamientos para el uso transitorio de rutas compartidas para almacenamiento de información</t>
  </si>
  <si>
    <t>10.7</t>
  </si>
  <si>
    <t>Elaborar el Plan de Trabajo para la implementación de repositorios digitales institucionales y su articulación con el SGDEA</t>
  </si>
  <si>
    <t>Seguimiento a la Producción de Documentos Electrónicos</t>
  </si>
  <si>
    <t>12.1</t>
  </si>
  <si>
    <t>Diseñar y presentar Plan de Auditoría Interna Anual con la aprobación del Comité Institucional de Gestión y Desempeño las áreas productoras de la entidad</t>
  </si>
  <si>
    <t>12.2</t>
  </si>
  <si>
    <t>Implementar Plan de Auditoría Interna aprobado</t>
  </si>
  <si>
    <t>12.3</t>
  </si>
  <si>
    <t>Realizar informe General de Auditoria y presentarlo al Comité Institucional de Gestión y desempeño</t>
  </si>
  <si>
    <t>CONVENCIONES</t>
  </si>
  <si>
    <t>Vigencia</t>
  </si>
  <si>
    <t>% Esperado</t>
  </si>
  <si>
    <t>Tareas Prioritarias</t>
  </si>
  <si>
    <t>Tareas Prioridad Media</t>
  </si>
  <si>
    <t>Tareas Prioridad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</si>
</sst>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FFFFFF"/>
      <name val="Calibri Light"/>
      <family val="2"/>
    </font>
    <font>
      <sz val="11"/>
      <name val="Calibri"/>
      <family val="2"/>
      <scheme val="minor"/>
    </font>
    <font>
      <b/>
      <sz val="12"/>
      <color theme="1"/>
      <name val="Calibri Light"/>
      <family val="2"/>
    </font>
    <font>
      <b/>
      <sz val="11"/>
      <color rgb="FFFFFFFF"/>
      <name val="Calibri Light"/>
      <family val="2"/>
    </font>
    <font>
      <b/>
      <sz val="13"/>
      <color rgb="FFFF0000"/>
      <name val="Calibri Light"/>
      <family val="2"/>
    </font>
    <font>
      <b/>
      <sz val="12"/>
      <color rgb="FFFFFFFF"/>
      <name val="Calibri Light"/>
      <family val="2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 Light"/>
      <family val="2"/>
    </font>
    <font>
      <u/>
      <sz val="11"/>
      <color theme="1"/>
      <name val="Calibri"/>
      <family val="2"/>
      <scheme val="minor"/>
    </font>
    <font>
      <sz val="11"/>
      <color rgb="FFFFFFFF"/>
      <name val="Calibri Light"/>
      <family val="2"/>
      <scheme val="major"/>
    </font>
    <font>
      <b/>
      <sz val="11"/>
      <color rgb="FFFFFFFF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B1A1A"/>
        <bgColor rgb="FF800000"/>
      </patternFill>
    </fill>
    <fill>
      <patternFill patternType="solid">
        <fgColor theme="0"/>
        <bgColor rgb="FF993366"/>
      </patternFill>
    </fill>
    <fill>
      <patternFill patternType="solid">
        <fgColor theme="0"/>
        <bgColor rgb="FF800000"/>
      </patternFill>
    </fill>
    <fill>
      <patternFill patternType="solid">
        <fgColor theme="4" tint="0.79998168889431442"/>
        <bgColor rgb="FF8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392B"/>
        <bgColor rgb="FF993366"/>
      </patternFill>
    </fill>
    <fill>
      <patternFill patternType="solid">
        <fgColor rgb="FFFFFFFF"/>
        <bgColor indexed="64"/>
      </patternFill>
    </fill>
    <fill>
      <patternFill patternType="solid">
        <fgColor indexed="50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4" fillId="0" borderId="5" xfId="0" applyFont="1" applyBorder="1"/>
    <xf numFmtId="0" fontId="0" fillId="0" borderId="7" xfId="0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horizontal="center" vertical="center"/>
      <protection locked="0"/>
    </xf>
    <xf numFmtId="0" fontId="9" fillId="6" borderId="17" xfId="0" applyFont="1" applyFill="1" applyBorder="1" applyAlignment="1" applyProtection="1">
      <alignment vertical="center" wrapText="1"/>
      <protection locked="0"/>
    </xf>
    <xf numFmtId="0" fontId="9" fillId="6" borderId="9" xfId="0" applyFont="1" applyFill="1" applyBorder="1" applyAlignment="1" applyProtection="1">
      <alignment vertical="center" wrapText="1"/>
      <protection locked="0"/>
    </xf>
    <xf numFmtId="0" fontId="9" fillId="6" borderId="0" xfId="0" applyFont="1" applyFill="1" applyAlignment="1" applyProtection="1">
      <alignment vertical="center" wrapText="1"/>
      <protection locked="0"/>
    </xf>
    <xf numFmtId="0" fontId="9" fillId="6" borderId="10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10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horizontal="center" vertical="center" wrapText="1"/>
    </xf>
    <xf numFmtId="0" fontId="11" fillId="7" borderId="20" xfId="0" applyFont="1" applyFill="1" applyBorder="1"/>
    <xf numFmtId="0" fontId="12" fillId="8" borderId="20" xfId="0" applyFont="1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/>
    </xf>
    <xf numFmtId="9" fontId="4" fillId="9" borderId="20" xfId="0" applyNumberFormat="1" applyFont="1" applyFill="1" applyBorder="1" applyAlignment="1">
      <alignment horizontal="center" vertical="center"/>
    </xf>
    <xf numFmtId="0" fontId="0" fillId="8" borderId="20" xfId="0" applyFill="1" applyBorder="1"/>
    <xf numFmtId="10" fontId="4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9" fontId="4" fillId="9" borderId="20" xfId="1" applyFont="1" applyFill="1" applyBorder="1" applyAlignment="1">
      <alignment horizontal="center" vertical="center"/>
    </xf>
    <xf numFmtId="10" fontId="4" fillId="8" borderId="20" xfId="0" applyNumberFormat="1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vertical="center" wrapText="1"/>
    </xf>
    <xf numFmtId="0" fontId="13" fillId="10" borderId="9" xfId="0" applyFont="1" applyFill="1" applyBorder="1" applyAlignment="1">
      <alignment vertical="center" wrapText="1"/>
    </xf>
    <xf numFmtId="9" fontId="14" fillId="10" borderId="9" xfId="1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vertical="center" wrapText="1"/>
    </xf>
    <xf numFmtId="0" fontId="15" fillId="0" borderId="0" xfId="0" applyFont="1"/>
    <xf numFmtId="0" fontId="0" fillId="0" borderId="21" xfId="0" applyBorder="1" applyAlignment="1">
      <alignment horizontal="center" vertical="center"/>
    </xf>
    <xf numFmtId="9" fontId="4" fillId="9" borderId="22" xfId="0" applyNumberFormat="1" applyFont="1" applyFill="1" applyBorder="1" applyAlignment="1">
      <alignment horizontal="center" vertical="center"/>
    </xf>
    <xf numFmtId="10" fontId="4" fillId="0" borderId="23" xfId="0" applyNumberFormat="1" applyFont="1" applyBorder="1" applyAlignment="1">
      <alignment horizontal="center" vertical="center"/>
    </xf>
    <xf numFmtId="10" fontId="4" fillId="0" borderId="21" xfId="0" applyNumberFormat="1" applyFont="1" applyBorder="1" applyAlignment="1">
      <alignment horizontal="center" vertical="center"/>
    </xf>
    <xf numFmtId="10" fontId="4" fillId="0" borderId="24" xfId="0" applyNumberFormat="1" applyFont="1" applyBorder="1" applyAlignment="1">
      <alignment horizontal="center" vertical="center"/>
    </xf>
    <xf numFmtId="0" fontId="10" fillId="11" borderId="20" xfId="0" applyFont="1" applyFill="1" applyBorder="1" applyAlignment="1">
      <alignment horizontal="justify" vertical="center" wrapText="1"/>
    </xf>
    <xf numFmtId="0" fontId="0" fillId="12" borderId="20" xfId="0" applyFill="1" applyBorder="1" applyAlignment="1">
      <alignment horizontal="left" vertical="center"/>
    </xf>
    <xf numFmtId="0" fontId="13" fillId="10" borderId="1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vertical="center" wrapText="1"/>
    </xf>
    <xf numFmtId="9" fontId="14" fillId="10" borderId="2" xfId="1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vertical="center" wrapText="1"/>
    </xf>
    <xf numFmtId="0" fontId="16" fillId="0" borderId="20" xfId="0" applyFont="1" applyBorder="1" applyAlignment="1">
      <alignment horizontal="justify" vertical="center" wrapText="1"/>
    </xf>
    <xf numFmtId="16" fontId="0" fillId="0" borderId="21" xfId="0" applyNumberFormat="1" applyBorder="1" applyAlignment="1">
      <alignment horizontal="center" vertical="center"/>
    </xf>
    <xf numFmtId="0" fontId="16" fillId="11" borderId="20" xfId="0" applyFont="1" applyFill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horizontal="justify" vertical="center" wrapText="1"/>
    </xf>
    <xf numFmtId="9" fontId="4" fillId="9" borderId="20" xfId="0" applyNumberFormat="1" applyFont="1" applyFill="1" applyBorder="1" applyAlignment="1">
      <alignment horizontal="center" vertical="center" wrapText="1"/>
    </xf>
    <xf numFmtId="10" fontId="4" fillId="0" borderId="20" xfId="0" applyNumberFormat="1" applyFont="1" applyBorder="1" applyAlignment="1">
      <alignment horizontal="center" vertical="center" wrapText="1"/>
    </xf>
    <xf numFmtId="9" fontId="4" fillId="0" borderId="23" xfId="0" applyNumberFormat="1" applyFont="1" applyBorder="1" applyAlignment="1">
      <alignment horizontal="center" vertical="center"/>
    </xf>
    <xf numFmtId="9" fontId="4" fillId="0" borderId="23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center" vertical="center" wrapText="1"/>
    </xf>
    <xf numFmtId="9" fontId="4" fillId="9" borderId="22" xfId="0" applyNumberFormat="1" applyFont="1" applyFill="1" applyBorder="1" applyAlignment="1">
      <alignment horizontal="center" vertical="center" wrapText="1"/>
    </xf>
    <xf numFmtId="0" fontId="0" fillId="8" borderId="20" xfId="0" applyFill="1" applyBorder="1" applyAlignment="1">
      <alignment vertical="center" wrapText="1"/>
    </xf>
    <xf numFmtId="0" fontId="0" fillId="8" borderId="20" xfId="0" applyFill="1" applyBorder="1" applyAlignment="1">
      <alignment horizontal="center" vertical="center" wrapText="1"/>
    </xf>
    <xf numFmtId="10" fontId="4" fillId="0" borderId="20" xfId="1" applyNumberFormat="1" applyFont="1" applyBorder="1" applyAlignment="1">
      <alignment horizontal="center" vertical="center" wrapText="1"/>
    </xf>
    <xf numFmtId="0" fontId="17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9" fontId="4" fillId="0" borderId="0" xfId="0" applyNumberFormat="1" applyFont="1" applyAlignment="1">
      <alignment horizontal="center" vertical="center"/>
    </xf>
    <xf numFmtId="9" fontId="14" fillId="10" borderId="22" xfId="1" applyFont="1" applyFill="1" applyBorder="1" applyAlignment="1">
      <alignment horizontal="center" vertical="center" wrapText="1"/>
    </xf>
    <xf numFmtId="9" fontId="14" fillId="10" borderId="25" xfId="1" applyFont="1" applyFill="1" applyBorder="1" applyAlignment="1">
      <alignment horizontal="center" vertical="center" wrapText="1"/>
    </xf>
    <xf numFmtId="9" fontId="14" fillId="10" borderId="20" xfId="1" applyFont="1" applyFill="1" applyBorder="1" applyAlignment="1">
      <alignment horizontal="center" vertical="center" wrapText="1"/>
    </xf>
    <xf numFmtId="9" fontId="14" fillId="10" borderId="25" xfId="1" applyFont="1" applyFill="1" applyBorder="1" applyAlignment="1">
      <alignment horizontal="center" vertical="center" wrapText="1"/>
    </xf>
    <xf numFmtId="0" fontId="2" fillId="0" borderId="20" xfId="0" applyFont="1" applyBorder="1"/>
    <xf numFmtId="0" fontId="0" fillId="8" borderId="0" xfId="0" applyFill="1" applyAlignment="1">
      <alignment horizontal="center"/>
    </xf>
    <xf numFmtId="0" fontId="2" fillId="0" borderId="20" xfId="0" applyFont="1" applyBorder="1" applyAlignment="1">
      <alignment horizontal="center" vertical="center"/>
    </xf>
    <xf numFmtId="9" fontId="2" fillId="0" borderId="20" xfId="0" applyNumberFormat="1" applyFont="1" applyBorder="1" applyAlignment="1">
      <alignment horizontal="center" vertical="center"/>
    </xf>
    <xf numFmtId="0" fontId="4" fillId="0" borderId="0" xfId="0" applyFont="1"/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9" fontId="4" fillId="0" borderId="0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1226497</xdr:colOff>
      <xdr:row>1</xdr:row>
      <xdr:rowOff>50478</xdr:rowOff>
    </xdr:from>
    <xdr:to>
      <xdr:col>1</xdr:col>
      <xdr:colOff>3131497</xdr:colOff>
      <xdr:row>2</xdr:row>
      <xdr:rowOff>230381</xdr:rowOff>
    </xdr:to>
    <xdr:pic>
      <xdr:nvPicPr>
        <xdr:cNvPr id="2" name="Imagen 1" descr="Nuestra historia - FIDUPREVISORA">
          <a:extLst>
            <a:ext uri="{FF2B5EF4-FFF2-40B4-BE49-F238E27FC236}">
              <a16:creationId xmlns:a16="http://schemas.microsoft.com/office/drawing/2014/main" id="{EB0C47F2-CBBB-454F-8F98-8F45F7758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282" b="29457"/>
        <a:stretch/>
      </xdr:blipFill>
      <xdr:spPr bwMode="auto">
        <a:xfrm>
          <a:off x="1772597" y="526728"/>
          <a:ext cx="1905000" cy="433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ppData/Local/Microsoft/Windows/INetCache/Content.Outlook/JW6IEN4G/Plan%20de%20trabajo%20Def.%202026%20Monica%20Ch-Julio.xlsx" TargetMode="External"/><Relationship Id="rId2" Type="http://schemas.openxmlformats.org/officeDocument/2006/relationships/externalLinkPath" Target="file:///C:\Users\t_gmahecha\AppData\Local\Microsoft\Windows\INetCache\Content.Outlook\JW6IEN4G\Plan%20de%20trabajo%20Def.%202026%20Monica%20Ch-Julio.xlsx" TargetMode="External"/><Relationship Id="rId1" Type="http://schemas.openxmlformats.org/officeDocument/2006/relationships/externalLinkPath" Target="/Users/t_gmahecha/AppData/Local/Microsoft/Windows/INetCache/Content.Outlook/JW6IEN4G/Plan%20de%20trabajo%20Def.%202026%20Monica%20Ch-Jul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duprevisora-my.sharepoint.com/Perfil/Escritorio/CS/Plantilla%20para%20calificacion%20de%20VeR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ENIDO"/>
      <sheetName val="INSTRUMENTOS"/>
      <sheetName val="HOJARUTA_PGD_PINAR_2026-2028"/>
      <sheetName val="SIC 2025-2027"/>
      <sheetName val="Plan de Trabajo 2026"/>
      <sheetName val="TrazabilidadActividadesMatriz"/>
      <sheetName val="Seguimiento Trimestral 2026"/>
      <sheetName val="Politicas de Preservaciòn"/>
      <sheetName val="Distribución semestral 2026"/>
      <sheetName val="PROGRAMAS PGD "/>
      <sheetName val="Programa_1"/>
      <sheetName val="Programa_2."/>
      <sheetName val="Programa_3"/>
      <sheetName val="Programa_4"/>
      <sheetName val="Programa_5"/>
      <sheetName val="Resumen "/>
      <sheetName val="PTEP"/>
      <sheetName val="Furag"/>
      <sheetName val="MIPG"/>
      <sheetName val="Cronograma Manuales 2026"/>
      <sheetName val="CronogramaMigraciónExpedien (2)"/>
      <sheetName val="CronogramaActualizaciónTRD"/>
    </sheetNames>
    <sheetDataSet>
      <sheetData sheetId="0"/>
      <sheetData sheetId="1"/>
      <sheetData sheetId="2"/>
      <sheetData sheetId="3"/>
      <sheetData sheetId="4">
        <row r="22">
          <cell r="H22">
            <v>0.5</v>
          </cell>
        </row>
        <row r="25">
          <cell r="F25">
            <v>0.49998000000000004</v>
          </cell>
        </row>
        <row r="76">
          <cell r="F76">
            <v>0</v>
          </cell>
          <cell r="G76">
            <v>0</v>
          </cell>
        </row>
        <row r="77">
          <cell r="F77">
            <v>0</v>
          </cell>
        </row>
        <row r="78">
          <cell r="F78">
            <v>0</v>
          </cell>
          <cell r="G78">
            <v>0</v>
          </cell>
        </row>
        <row r="113">
          <cell r="F113">
            <v>1</v>
          </cell>
          <cell r="G113">
            <v>1</v>
          </cell>
        </row>
        <row r="114">
          <cell r="F114">
            <v>1</v>
          </cell>
          <cell r="G114">
            <v>1</v>
          </cell>
        </row>
        <row r="115">
          <cell r="F115">
            <v>1</v>
          </cell>
          <cell r="G115">
            <v>1</v>
          </cell>
        </row>
        <row r="116">
          <cell r="F116">
            <v>1</v>
          </cell>
          <cell r="G116">
            <v>1</v>
          </cell>
        </row>
        <row r="122">
          <cell r="H122">
            <v>0.5</v>
          </cell>
        </row>
        <row r="125">
          <cell r="F125">
            <v>0.49998000000000004</v>
          </cell>
        </row>
        <row r="127">
          <cell r="H127">
            <v>0.5</v>
          </cell>
        </row>
        <row r="130">
          <cell r="F130">
            <v>0.49998000000000004</v>
          </cell>
        </row>
        <row r="132">
          <cell r="H132">
            <v>0.5</v>
          </cell>
        </row>
        <row r="135">
          <cell r="F135">
            <v>0.49998000000000004</v>
          </cell>
        </row>
        <row r="137">
          <cell r="H137">
            <v>1</v>
          </cell>
        </row>
        <row r="140">
          <cell r="F140">
            <v>1</v>
          </cell>
        </row>
        <row r="142">
          <cell r="F142">
            <v>1</v>
          </cell>
          <cell r="G142">
            <v>1</v>
          </cell>
        </row>
        <row r="143">
          <cell r="F143">
            <v>0</v>
          </cell>
          <cell r="G14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Glosario de términos "/>
      <sheetName val="Evaluación"/>
      <sheetName val="Hoja3"/>
      <sheetName val="Hoja2"/>
      <sheetName val="Dat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62D6-052A-47C7-AD5B-4AFF407078A4}">
  <dimension ref="A1:V73"/>
  <sheetViews>
    <sheetView showGridLines="0" tabSelected="1" view="pageBreakPreview" zoomScale="55" zoomScaleNormal="60" zoomScaleSheetLayoutView="55" workbookViewId="0">
      <pane ySplit="7" topLeftCell="A50" activePane="bottomLeft" state="frozen"/>
      <selection pane="bottomLeft" activeCell="B19" sqref="B19:C19"/>
    </sheetView>
  </sheetViews>
  <sheetFormatPr baseColWidth="10" defaultColWidth="11.453125" defaultRowHeight="14.5" x14ac:dyDescent="0.35"/>
  <cols>
    <col min="1" max="1" width="7.81640625" customWidth="1"/>
    <col min="2" max="2" width="68.1796875" customWidth="1"/>
    <col min="3" max="3" width="52.26953125" customWidth="1"/>
    <col min="4" max="4" width="12.1796875" bestFit="1" customWidth="1"/>
    <col min="5" max="5" width="11.54296875" bestFit="1" customWidth="1"/>
    <col min="6" max="6" width="11.81640625" bestFit="1" customWidth="1"/>
    <col min="7" max="7" width="11.26953125" bestFit="1" customWidth="1"/>
    <col min="8" max="9" width="15" customWidth="1"/>
    <col min="10" max="10" width="12.1796875" bestFit="1" customWidth="1"/>
    <col min="11" max="11" width="11.54296875" bestFit="1" customWidth="1"/>
    <col min="12" max="12" width="11.81640625" bestFit="1" customWidth="1"/>
    <col min="13" max="13" width="12.54296875" customWidth="1"/>
    <col min="14" max="15" width="15" customWidth="1"/>
    <col min="16" max="17" width="15.54296875" customWidth="1"/>
    <col min="18" max="18" width="12.54296875" hidden="1" customWidth="1"/>
    <col min="19" max="19" width="14.7265625" hidden="1" customWidth="1"/>
    <col min="20" max="21" width="15.26953125" style="101" hidden="1" customWidth="1"/>
    <col min="22" max="22" width="45.81640625" customWidth="1"/>
  </cols>
  <sheetData>
    <row r="1" spans="1:22" ht="37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20.2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7"/>
      <c r="R2" s="8"/>
      <c r="S2" s="8"/>
      <c r="T2" s="9"/>
      <c r="U2" s="9"/>
      <c r="V2" s="10"/>
    </row>
    <row r="3" spans="1:22" ht="20.25" customHeight="1" x14ac:dyDescent="0.3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spans="1:22" ht="43.5" customHeight="1" x14ac:dyDescent="0.35">
      <c r="A4" s="14" t="s">
        <v>2</v>
      </c>
      <c r="B4" s="15"/>
      <c r="C4" s="16"/>
      <c r="D4" s="14" t="s">
        <v>3</v>
      </c>
      <c r="E4" s="15"/>
      <c r="F4" s="15"/>
      <c r="G4" s="15"/>
      <c r="H4" s="15"/>
      <c r="I4" s="16"/>
      <c r="J4" s="14" t="s">
        <v>4</v>
      </c>
      <c r="K4" s="15"/>
      <c r="L4" s="15"/>
      <c r="M4" s="15"/>
      <c r="N4" s="15"/>
      <c r="O4" s="16"/>
      <c r="P4" s="14" t="s">
        <v>5</v>
      </c>
      <c r="Q4" s="15"/>
      <c r="R4" s="15"/>
      <c r="S4" s="16"/>
      <c r="T4" s="17" t="s">
        <v>6</v>
      </c>
      <c r="U4" s="18"/>
      <c r="V4" s="19" t="s">
        <v>7</v>
      </c>
    </row>
    <row r="5" spans="1:22" ht="15.75" customHeight="1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20"/>
      <c r="T5" s="22"/>
      <c r="U5" s="23"/>
      <c r="V5" s="24"/>
    </row>
    <row r="6" spans="1:22" ht="64.5" customHeight="1" x14ac:dyDescent="0.35">
      <c r="A6" s="25" t="s">
        <v>8</v>
      </c>
      <c r="B6" s="26" t="s">
        <v>9</v>
      </c>
      <c r="C6" s="27" t="s">
        <v>10</v>
      </c>
      <c r="D6" s="28" t="s">
        <v>11</v>
      </c>
      <c r="E6" s="28" t="s">
        <v>12</v>
      </c>
      <c r="F6" s="28" t="s">
        <v>13</v>
      </c>
      <c r="G6" s="28" t="s">
        <v>14</v>
      </c>
      <c r="H6" s="29" t="s">
        <v>15</v>
      </c>
      <c r="I6" s="30" t="s">
        <v>16</v>
      </c>
      <c r="J6" s="28" t="s">
        <v>11</v>
      </c>
      <c r="K6" s="28" t="s">
        <v>12</v>
      </c>
      <c r="L6" s="28" t="s">
        <v>13</v>
      </c>
      <c r="M6" s="28" t="s">
        <v>14</v>
      </c>
      <c r="N6" s="29" t="s">
        <v>17</v>
      </c>
      <c r="O6" s="30" t="s">
        <v>16</v>
      </c>
      <c r="P6" s="28" t="s">
        <v>11</v>
      </c>
      <c r="Q6" s="28" t="s">
        <v>12</v>
      </c>
      <c r="R6" s="29" t="s">
        <v>17</v>
      </c>
      <c r="S6" s="30" t="s">
        <v>16</v>
      </c>
      <c r="T6" s="31" t="s">
        <v>17</v>
      </c>
      <c r="U6" s="27" t="s">
        <v>16</v>
      </c>
      <c r="V6" s="17"/>
    </row>
    <row r="7" spans="1:22" s="38" customFormat="1" ht="17.25" customHeight="1" x14ac:dyDescent="0.35">
      <c r="A7" s="32" t="s">
        <v>18</v>
      </c>
      <c r="B7" s="33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5"/>
      <c r="Q7" s="35"/>
      <c r="R7" s="35"/>
      <c r="S7" s="36"/>
      <c r="T7" s="36"/>
      <c r="U7" s="36"/>
      <c r="V7" s="37"/>
    </row>
    <row r="8" spans="1:22" x14ac:dyDescent="0.35">
      <c r="A8" s="39">
        <v>1</v>
      </c>
      <c r="B8" s="40" t="s">
        <v>19</v>
      </c>
      <c r="C8" s="41"/>
      <c r="D8" s="42"/>
      <c r="E8" s="43"/>
      <c r="F8" s="43"/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22" ht="29.15" customHeight="1" x14ac:dyDescent="0.35">
      <c r="A9" s="45" t="s">
        <v>20</v>
      </c>
      <c r="B9" s="46" t="s">
        <v>21</v>
      </c>
      <c r="C9" s="47" t="s">
        <v>22</v>
      </c>
      <c r="D9" s="48"/>
      <c r="E9" s="48"/>
      <c r="F9" s="49"/>
      <c r="G9" s="50"/>
      <c r="H9" s="51">
        <v>1</v>
      </c>
      <c r="I9" s="51">
        <v>1</v>
      </c>
      <c r="J9" s="52"/>
      <c r="K9" s="52"/>
      <c r="L9" s="52"/>
      <c r="M9" s="52"/>
      <c r="N9" s="51" t="s">
        <v>23</v>
      </c>
      <c r="O9" s="51" t="s">
        <v>23</v>
      </c>
      <c r="P9" s="48"/>
      <c r="Q9" s="48"/>
      <c r="R9" s="51"/>
      <c r="S9" s="51"/>
      <c r="T9" s="53">
        <f>+AVERAGE(H9,N9,R9)</f>
        <v>1</v>
      </c>
      <c r="U9" s="53">
        <f>+AVERAGE(I9,O9,S9)</f>
        <v>1</v>
      </c>
      <c r="V9" s="53"/>
    </row>
    <row r="10" spans="1:22" ht="33.65" customHeight="1" x14ac:dyDescent="0.35">
      <c r="A10" s="45" t="s">
        <v>24</v>
      </c>
      <c r="B10" s="46" t="s">
        <v>25</v>
      </c>
      <c r="C10" s="47" t="s">
        <v>22</v>
      </c>
      <c r="D10" s="48"/>
      <c r="E10" s="48"/>
      <c r="F10" s="49"/>
      <c r="G10" s="50"/>
      <c r="H10" s="51">
        <v>1</v>
      </c>
      <c r="I10" s="51">
        <v>1</v>
      </c>
      <c r="J10" s="52"/>
      <c r="K10" s="52"/>
      <c r="L10" s="52"/>
      <c r="M10" s="52"/>
      <c r="N10" s="51" t="s">
        <v>23</v>
      </c>
      <c r="O10" s="51" t="s">
        <v>23</v>
      </c>
      <c r="P10" s="48"/>
      <c r="Q10" s="48"/>
      <c r="R10" s="51"/>
      <c r="S10" s="51"/>
      <c r="T10" s="53">
        <f t="shared" ref="T10:U12" si="0">+AVERAGE(H10,N10,R10)</f>
        <v>1</v>
      </c>
      <c r="U10" s="53">
        <f t="shared" si="0"/>
        <v>1</v>
      </c>
      <c r="V10" s="53"/>
    </row>
    <row r="11" spans="1:22" ht="37.5" customHeight="1" x14ac:dyDescent="0.35">
      <c r="A11" s="45" t="s">
        <v>26</v>
      </c>
      <c r="B11" s="46" t="s">
        <v>27</v>
      </c>
      <c r="C11" s="47" t="s">
        <v>28</v>
      </c>
      <c r="D11" s="54"/>
      <c r="E11" s="48"/>
      <c r="F11" s="49"/>
      <c r="G11" s="50"/>
      <c r="H11" s="51">
        <v>1</v>
      </c>
      <c r="I11" s="51">
        <v>1</v>
      </c>
      <c r="J11" s="52"/>
      <c r="K11" s="52"/>
      <c r="L11" s="52"/>
      <c r="M11" s="52"/>
      <c r="N11" s="51" t="s">
        <v>23</v>
      </c>
      <c r="O11" s="51" t="s">
        <v>23</v>
      </c>
      <c r="P11" s="48"/>
      <c r="Q11" s="48"/>
      <c r="R11" s="51"/>
      <c r="S11" s="51"/>
      <c r="T11" s="53">
        <f t="shared" si="0"/>
        <v>1</v>
      </c>
      <c r="U11" s="53">
        <f t="shared" si="0"/>
        <v>1</v>
      </c>
      <c r="V11" s="53"/>
    </row>
    <row r="12" spans="1:22" ht="36.75" customHeight="1" x14ac:dyDescent="0.35">
      <c r="A12" s="45" t="s">
        <v>29</v>
      </c>
      <c r="B12" s="46" t="s">
        <v>30</v>
      </c>
      <c r="C12" s="47" t="s">
        <v>22</v>
      </c>
      <c r="D12" s="55"/>
      <c r="E12" s="55"/>
      <c r="F12" s="55"/>
      <c r="G12" s="55"/>
      <c r="H12" s="56">
        <v>1</v>
      </c>
      <c r="I12" s="56">
        <v>1</v>
      </c>
      <c r="J12" s="55"/>
      <c r="K12" s="55"/>
      <c r="L12" s="55"/>
      <c r="M12" s="55"/>
      <c r="N12" s="51">
        <f>+'[1]Plan de Trabajo 2026'!H22</f>
        <v>0.5</v>
      </c>
      <c r="O12" s="51">
        <f>+'[1]Plan de Trabajo 2026'!F25</f>
        <v>0.49998000000000004</v>
      </c>
      <c r="P12" s="55"/>
      <c r="Q12" s="55"/>
      <c r="R12" s="51"/>
      <c r="S12" s="51"/>
      <c r="T12" s="53">
        <f t="shared" si="0"/>
        <v>0.75</v>
      </c>
      <c r="U12" s="53">
        <f t="shared" si="0"/>
        <v>0.74999000000000005</v>
      </c>
      <c r="V12" s="57"/>
    </row>
    <row r="13" spans="1:22" s="62" customFormat="1" ht="17.25" customHeight="1" x14ac:dyDescent="0.35">
      <c r="A13" s="58"/>
      <c r="B13" s="59"/>
      <c r="C13" s="59"/>
      <c r="D13" s="59"/>
      <c r="E13" s="59"/>
      <c r="F13" s="59"/>
      <c r="G13" s="59"/>
      <c r="H13" s="60">
        <f>+AVERAGE(H9:H12)</f>
        <v>1</v>
      </c>
      <c r="I13" s="60">
        <f>+AVERAGE(I9:I12)</f>
        <v>1</v>
      </c>
      <c r="J13" s="59"/>
      <c r="K13" s="59"/>
      <c r="L13" s="59"/>
      <c r="M13" s="59"/>
      <c r="N13" s="60">
        <f>+AVERAGE(N9:N12)</f>
        <v>0.5</v>
      </c>
      <c r="O13" s="60">
        <f>+AVERAGE(O9:O12)</f>
        <v>0.49998000000000004</v>
      </c>
      <c r="P13" s="59"/>
      <c r="Q13" s="59"/>
      <c r="R13" s="59" t="e">
        <f>+AVERAGE(R9:R12)</f>
        <v>#DIV/0!</v>
      </c>
      <c r="S13" s="59" t="e">
        <f>+AVERAGE(S9:S12)</f>
        <v>#DIV/0!</v>
      </c>
      <c r="T13" s="59"/>
      <c r="U13" s="59"/>
      <c r="V13" s="61"/>
    </row>
    <row r="14" spans="1:22" x14ac:dyDescent="0.35">
      <c r="A14" s="39">
        <v>2</v>
      </c>
      <c r="B14" s="40" t="s">
        <v>31</v>
      </c>
      <c r="C14" s="41"/>
      <c r="D14" s="42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4"/>
      <c r="S14" s="44"/>
      <c r="T14" s="44"/>
      <c r="U14" s="44"/>
      <c r="V14" s="44"/>
    </row>
    <row r="15" spans="1:22" ht="39" customHeight="1" x14ac:dyDescent="0.35">
      <c r="A15" s="63" t="s">
        <v>32</v>
      </c>
      <c r="B15" s="46" t="s">
        <v>33</v>
      </c>
      <c r="C15" s="47" t="s">
        <v>34</v>
      </c>
      <c r="D15" s="55"/>
      <c r="E15" s="55"/>
      <c r="F15" s="55"/>
      <c r="G15" s="55"/>
      <c r="H15" s="51">
        <v>1</v>
      </c>
      <c r="I15" s="51">
        <v>1</v>
      </c>
      <c r="J15" s="55"/>
      <c r="K15" s="55"/>
      <c r="L15" s="55"/>
      <c r="M15" s="55"/>
      <c r="N15" s="51">
        <f>+'[1]Plan de Trabajo 2026'!H122</f>
        <v>0.5</v>
      </c>
      <c r="O15" s="51">
        <f>+'[1]Plan de Trabajo 2026'!F125</f>
        <v>0.49998000000000004</v>
      </c>
      <c r="P15" s="55"/>
      <c r="Q15" s="55"/>
      <c r="R15" s="51"/>
      <c r="S15" s="64"/>
      <c r="T15" s="53">
        <f t="shared" ref="T15:U17" si="1">+AVERAGE(H15,N15,R15)</f>
        <v>0.75</v>
      </c>
      <c r="U15" s="53">
        <f t="shared" si="1"/>
        <v>0.74999000000000005</v>
      </c>
      <c r="V15" s="65"/>
    </row>
    <row r="16" spans="1:22" ht="48.65" hidden="1" customHeight="1" x14ac:dyDescent="0.35">
      <c r="A16" s="63" t="s">
        <v>35</v>
      </c>
      <c r="B16" s="46" t="s">
        <v>36</v>
      </c>
      <c r="C16" s="47" t="s">
        <v>37</v>
      </c>
      <c r="D16" s="55"/>
      <c r="E16" s="55"/>
      <c r="F16" s="55"/>
      <c r="G16" s="55"/>
      <c r="H16" s="51">
        <v>1</v>
      </c>
      <c r="I16" s="51">
        <v>1</v>
      </c>
      <c r="J16" s="55"/>
      <c r="K16" s="55"/>
      <c r="L16" s="55"/>
      <c r="M16" s="55"/>
      <c r="N16" s="51"/>
      <c r="O16" s="51"/>
      <c r="P16" s="55"/>
      <c r="Q16" s="55"/>
      <c r="R16" s="51"/>
      <c r="S16" s="64"/>
      <c r="T16" s="66">
        <f t="shared" si="1"/>
        <v>1</v>
      </c>
      <c r="U16" s="67">
        <f t="shared" si="1"/>
        <v>1</v>
      </c>
      <c r="V16" s="65"/>
    </row>
    <row r="17" spans="1:22" ht="42" hidden="1" customHeight="1" x14ac:dyDescent="0.35">
      <c r="A17" s="63" t="s">
        <v>38</v>
      </c>
      <c r="B17" s="68" t="s">
        <v>39</v>
      </c>
      <c r="C17" s="47" t="s">
        <v>37</v>
      </c>
      <c r="D17" s="69"/>
      <c r="E17" s="69"/>
      <c r="F17" s="69"/>
      <c r="G17" s="69"/>
      <c r="H17" s="51">
        <v>1</v>
      </c>
      <c r="I17" s="51">
        <v>1</v>
      </c>
      <c r="J17" s="69"/>
      <c r="K17" s="69"/>
      <c r="L17" s="69"/>
      <c r="M17" s="69"/>
      <c r="N17" s="51"/>
      <c r="O17" s="51"/>
      <c r="P17" s="69"/>
      <c r="Q17" s="69"/>
      <c r="R17" s="51"/>
      <c r="S17" s="64"/>
      <c r="T17" s="66">
        <f t="shared" si="1"/>
        <v>1</v>
      </c>
      <c r="U17" s="67">
        <f t="shared" si="1"/>
        <v>1</v>
      </c>
      <c r="V17" s="65"/>
    </row>
    <row r="18" spans="1:22" s="62" customFormat="1" ht="17.25" customHeight="1" x14ac:dyDescent="0.35">
      <c r="A18" s="70"/>
      <c r="B18" s="71"/>
      <c r="C18" s="71"/>
      <c r="D18" s="71"/>
      <c r="E18" s="71"/>
      <c r="F18" s="71"/>
      <c r="G18" s="71"/>
      <c r="H18" s="72">
        <f>+AVERAGE(H15:H17)</f>
        <v>1</v>
      </c>
      <c r="I18" s="72">
        <f>+AVERAGE(I15:I17)</f>
        <v>1</v>
      </c>
      <c r="J18" s="71"/>
      <c r="K18" s="71"/>
      <c r="L18" s="71"/>
      <c r="M18" s="71"/>
      <c r="N18" s="72">
        <f>+AVERAGE(N15:N17)</f>
        <v>0.5</v>
      </c>
      <c r="O18" s="72">
        <f>+AVERAGE(O15:O17)</f>
        <v>0.49998000000000004</v>
      </c>
      <c r="P18" s="71"/>
      <c r="Q18" s="71"/>
      <c r="R18" s="71" t="e">
        <f>+AVERAGE(R14:R17)</f>
        <v>#DIV/0!</v>
      </c>
      <c r="S18" s="71" t="e">
        <f>+AVERAGE(S14:S17)</f>
        <v>#DIV/0!</v>
      </c>
      <c r="T18" s="71"/>
      <c r="U18" s="71"/>
      <c r="V18" s="73"/>
    </row>
    <row r="19" spans="1:22" x14ac:dyDescent="0.35">
      <c r="A19" s="39">
        <v>3</v>
      </c>
      <c r="B19" s="40" t="s">
        <v>40</v>
      </c>
      <c r="C19" s="41"/>
      <c r="D19" s="42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4"/>
      <c r="S19" s="44"/>
      <c r="T19" s="44"/>
      <c r="U19" s="44"/>
      <c r="V19" s="44"/>
    </row>
    <row r="20" spans="1:22" ht="52.5" customHeight="1" x14ac:dyDescent="0.35">
      <c r="A20" s="63" t="s">
        <v>20</v>
      </c>
      <c r="B20" s="74" t="s">
        <v>41</v>
      </c>
      <c r="C20" s="47" t="s">
        <v>37</v>
      </c>
      <c r="D20" s="55"/>
      <c r="E20" s="55"/>
      <c r="F20" s="55"/>
      <c r="G20" s="55"/>
      <c r="H20" s="51">
        <v>1</v>
      </c>
      <c r="I20" s="51">
        <v>1</v>
      </c>
      <c r="J20" s="55"/>
      <c r="K20" s="55"/>
      <c r="L20" s="55"/>
      <c r="M20" s="55"/>
      <c r="N20" s="51">
        <f>+'[1]Plan de Trabajo 2026'!H127</f>
        <v>0.5</v>
      </c>
      <c r="O20" s="51">
        <f>+'[1]Plan de Trabajo 2026'!F130</f>
        <v>0.49998000000000004</v>
      </c>
      <c r="P20" s="55"/>
      <c r="Q20" s="55"/>
      <c r="R20" s="51"/>
      <c r="S20" s="64"/>
      <c r="T20" s="53">
        <f t="shared" ref="T20:U22" si="2">+AVERAGE(H20,N20,R20)</f>
        <v>0.75</v>
      </c>
      <c r="U20" s="53">
        <f t="shared" si="2"/>
        <v>0.74999000000000005</v>
      </c>
      <c r="V20" s="65"/>
    </row>
    <row r="21" spans="1:22" ht="35.25" hidden="1" customHeight="1" x14ac:dyDescent="0.35">
      <c r="A21" s="75" t="s">
        <v>42</v>
      </c>
      <c r="B21" s="74" t="s">
        <v>43</v>
      </c>
      <c r="C21" s="47" t="s">
        <v>37</v>
      </c>
      <c r="D21" s="48"/>
      <c r="E21" s="48"/>
      <c r="F21" s="48"/>
      <c r="G21" s="48"/>
      <c r="H21" s="51">
        <v>1</v>
      </c>
      <c r="I21" s="51">
        <v>1</v>
      </c>
      <c r="J21" s="48"/>
      <c r="K21" s="48"/>
      <c r="L21" s="48"/>
      <c r="M21" s="48"/>
      <c r="N21" s="51"/>
      <c r="O21" s="51"/>
      <c r="P21" s="48"/>
      <c r="Q21" s="48"/>
      <c r="R21" s="51"/>
      <c r="S21" s="64"/>
      <c r="T21" s="66">
        <f t="shared" si="2"/>
        <v>1</v>
      </c>
      <c r="U21" s="67">
        <f t="shared" si="2"/>
        <v>1</v>
      </c>
      <c r="V21" s="65"/>
    </row>
    <row r="22" spans="1:22" ht="68.25" hidden="1" customHeight="1" x14ac:dyDescent="0.35">
      <c r="A22" s="63" t="s">
        <v>44</v>
      </c>
      <c r="B22" s="76" t="s">
        <v>45</v>
      </c>
      <c r="C22" s="47" t="s">
        <v>37</v>
      </c>
      <c r="D22" s="55"/>
      <c r="E22" s="55"/>
      <c r="F22" s="55"/>
      <c r="G22" s="55"/>
      <c r="H22" s="51">
        <v>1</v>
      </c>
      <c r="I22" s="51">
        <v>1</v>
      </c>
      <c r="J22" s="55"/>
      <c r="K22" s="55"/>
      <c r="L22" s="55"/>
      <c r="M22" s="55"/>
      <c r="N22" s="51"/>
      <c r="O22" s="51"/>
      <c r="P22" s="55"/>
      <c r="Q22" s="55"/>
      <c r="R22" s="51"/>
      <c r="S22" s="64"/>
      <c r="T22" s="66">
        <f t="shared" si="2"/>
        <v>1</v>
      </c>
      <c r="U22" s="67">
        <f t="shared" si="2"/>
        <v>1</v>
      </c>
      <c r="V22" s="65"/>
    </row>
    <row r="23" spans="1:22" s="62" customFormat="1" ht="17.25" customHeight="1" x14ac:dyDescent="0.35">
      <c r="A23" s="70"/>
      <c r="B23" s="71"/>
      <c r="C23" s="71"/>
      <c r="D23" s="71"/>
      <c r="E23" s="71"/>
      <c r="F23" s="71"/>
      <c r="G23" s="71"/>
      <c r="H23" s="72">
        <f>+AVERAGE(H20:H22)</f>
        <v>1</v>
      </c>
      <c r="I23" s="72">
        <f>+AVERAGE(I20:I22)</f>
        <v>1</v>
      </c>
      <c r="J23" s="71"/>
      <c r="K23" s="71"/>
      <c r="L23" s="71"/>
      <c r="M23" s="71"/>
      <c r="N23" s="72">
        <f>+AVERAGE(N20:N22)</f>
        <v>0.5</v>
      </c>
      <c r="O23" s="72">
        <f>+AVERAGE(O20:O22)</f>
        <v>0.49998000000000004</v>
      </c>
      <c r="P23" s="71"/>
      <c r="Q23" s="71"/>
      <c r="R23" s="71" t="e">
        <f>+AVERAGE(R19:R22)</f>
        <v>#DIV/0!</v>
      </c>
      <c r="S23" s="71" t="e">
        <f>+AVERAGE(S19:S22)</f>
        <v>#DIV/0!</v>
      </c>
      <c r="T23" s="71"/>
      <c r="U23" s="71"/>
      <c r="V23" s="73"/>
    </row>
    <row r="24" spans="1:22" x14ac:dyDescent="0.35">
      <c r="A24" s="39">
        <v>4</v>
      </c>
      <c r="B24" s="40" t="s">
        <v>46</v>
      </c>
      <c r="C24" s="41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77"/>
      <c r="S24" s="44"/>
      <c r="T24" s="44"/>
      <c r="U24" s="44"/>
      <c r="V24" s="44"/>
    </row>
    <row r="25" spans="1:22" ht="46.5" customHeight="1" x14ac:dyDescent="0.35">
      <c r="A25" s="45" t="s">
        <v>47</v>
      </c>
      <c r="B25" s="78" t="s">
        <v>48</v>
      </c>
      <c r="C25" s="47" t="s">
        <v>37</v>
      </c>
      <c r="D25" s="55"/>
      <c r="E25" s="55"/>
      <c r="F25" s="55"/>
      <c r="G25" s="55"/>
      <c r="H25" s="51">
        <v>1</v>
      </c>
      <c r="I25" s="51">
        <v>1</v>
      </c>
      <c r="J25" s="55"/>
      <c r="K25" s="55"/>
      <c r="L25" s="55"/>
      <c r="M25" s="55"/>
      <c r="N25" s="79">
        <f>+'[1]Plan de Trabajo 2026'!H132</f>
        <v>0.5</v>
      </c>
      <c r="O25" s="79">
        <f>+'[1]Plan de Trabajo 2026'!F135</f>
        <v>0.49998000000000004</v>
      </c>
      <c r="P25" s="55"/>
      <c r="Q25" s="55"/>
      <c r="R25" s="79"/>
      <c r="S25" s="79"/>
      <c r="T25" s="53">
        <f t="shared" ref="T25:U26" si="3">+AVERAGE(H25,N25,R25)</f>
        <v>0.75</v>
      </c>
      <c r="U25" s="53">
        <f t="shared" si="3"/>
        <v>0.74999000000000005</v>
      </c>
      <c r="V25" s="80"/>
    </row>
    <row r="26" spans="1:22" ht="31" hidden="1" customHeight="1" x14ac:dyDescent="0.35">
      <c r="A26" s="63" t="s">
        <v>49</v>
      </c>
      <c r="B26" s="78" t="s">
        <v>50</v>
      </c>
      <c r="C26" s="47" t="s">
        <v>37</v>
      </c>
      <c r="D26" s="48"/>
      <c r="E26" s="48"/>
      <c r="F26" s="48"/>
      <c r="G26" s="48"/>
      <c r="H26" s="51">
        <v>1</v>
      </c>
      <c r="I26" s="51">
        <v>1</v>
      </c>
      <c r="J26" s="48"/>
      <c r="K26" s="48"/>
      <c r="L26" s="48"/>
      <c r="M26" s="48"/>
      <c r="N26" s="51"/>
      <c r="O26" s="51"/>
      <c r="P26" s="48"/>
      <c r="Q26" s="48"/>
      <c r="R26" s="51"/>
      <c r="S26" s="51"/>
      <c r="T26" s="66">
        <f t="shared" si="3"/>
        <v>1</v>
      </c>
      <c r="U26" s="67">
        <f t="shared" si="3"/>
        <v>1</v>
      </c>
      <c r="V26" s="81"/>
    </row>
    <row r="27" spans="1:22" s="62" customFormat="1" ht="17.25" customHeight="1" x14ac:dyDescent="0.35">
      <c r="A27" s="70"/>
      <c r="B27" s="71"/>
      <c r="C27" s="71"/>
      <c r="D27" s="71"/>
      <c r="E27" s="71"/>
      <c r="F27" s="71"/>
      <c r="G27" s="71"/>
      <c r="H27" s="72">
        <f>+AVERAGE(H25:H26)</f>
        <v>1</v>
      </c>
      <c r="I27" s="72">
        <f>+AVERAGE(I25:I26)</f>
        <v>1</v>
      </c>
      <c r="J27" s="71"/>
      <c r="K27" s="71"/>
      <c r="L27" s="71"/>
      <c r="M27" s="71"/>
      <c r="N27" s="72">
        <f>+AVERAGE(N25:N26)</f>
        <v>0.5</v>
      </c>
      <c r="O27" s="72">
        <f>+AVERAGE(O25:O26)</f>
        <v>0.49998000000000004</v>
      </c>
      <c r="P27" s="71"/>
      <c r="Q27" s="71"/>
      <c r="R27" s="71" t="e">
        <f>+AVERAGE(R23:R26)</f>
        <v>#DIV/0!</v>
      </c>
      <c r="S27" s="71" t="e">
        <f>+AVERAGE(S23:S26)</f>
        <v>#DIV/0!</v>
      </c>
      <c r="T27" s="71"/>
      <c r="U27" s="71"/>
      <c r="V27" s="73"/>
    </row>
    <row r="28" spans="1:22" x14ac:dyDescent="0.35">
      <c r="A28" s="39">
        <v>5</v>
      </c>
      <c r="B28" s="40" t="s">
        <v>51</v>
      </c>
      <c r="C28" s="41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  <c r="T28" s="44"/>
      <c r="U28" s="44"/>
      <c r="V28" s="44"/>
    </row>
    <row r="29" spans="1:22" ht="39.75" hidden="1" customHeight="1" x14ac:dyDescent="0.35">
      <c r="A29" s="45" t="s">
        <v>52</v>
      </c>
      <c r="B29" s="78" t="s">
        <v>53</v>
      </c>
      <c r="C29" s="47" t="s">
        <v>37</v>
      </c>
      <c r="D29" s="55"/>
      <c r="E29" s="54"/>
      <c r="F29" s="54"/>
      <c r="G29" s="54"/>
      <c r="H29" s="51">
        <v>1</v>
      </c>
      <c r="I29" s="51">
        <v>1</v>
      </c>
      <c r="J29" s="55"/>
      <c r="K29" s="54"/>
      <c r="L29" s="54"/>
      <c r="M29" s="54"/>
      <c r="N29" s="79" t="s">
        <v>23</v>
      </c>
      <c r="O29" s="79" t="s">
        <v>23</v>
      </c>
      <c r="P29" s="55"/>
      <c r="Q29" s="54"/>
      <c r="R29" s="79"/>
      <c r="S29" s="79"/>
      <c r="T29" s="66">
        <f t="shared" ref="T29:U32" si="4">+AVERAGE(H29,N29,R29)</f>
        <v>1</v>
      </c>
      <c r="U29" s="67">
        <f t="shared" si="4"/>
        <v>1</v>
      </c>
      <c r="V29" s="82"/>
    </row>
    <row r="30" spans="1:22" ht="35.25" hidden="1" customHeight="1" x14ac:dyDescent="0.35">
      <c r="A30" s="45" t="s">
        <v>52</v>
      </c>
      <c r="B30" s="83" t="s">
        <v>54</v>
      </c>
      <c r="C30" s="84" t="s">
        <v>37</v>
      </c>
      <c r="D30" s="55"/>
      <c r="E30" s="55"/>
      <c r="F30" s="55"/>
      <c r="G30" s="55"/>
      <c r="H30" s="51">
        <v>1</v>
      </c>
      <c r="I30" s="51">
        <v>1</v>
      </c>
      <c r="J30" s="55"/>
      <c r="K30" s="55"/>
      <c r="L30" s="55"/>
      <c r="M30" s="55"/>
      <c r="N30" s="79" t="s">
        <v>23</v>
      </c>
      <c r="O30" s="79" t="s">
        <v>23</v>
      </c>
      <c r="P30" s="55"/>
      <c r="Q30" s="55"/>
      <c r="R30" s="79"/>
      <c r="S30" s="79"/>
      <c r="T30" s="66">
        <f t="shared" si="4"/>
        <v>1</v>
      </c>
      <c r="U30" s="67">
        <f t="shared" si="4"/>
        <v>1</v>
      </c>
      <c r="V30" s="81"/>
    </row>
    <row r="31" spans="1:22" ht="42" customHeight="1" x14ac:dyDescent="0.35">
      <c r="A31" s="45" t="s">
        <v>55</v>
      </c>
      <c r="B31" s="78" t="s">
        <v>56</v>
      </c>
      <c r="C31" s="47" t="s">
        <v>37</v>
      </c>
      <c r="D31" s="55"/>
      <c r="E31" s="55"/>
      <c r="F31" s="55"/>
      <c r="G31" s="55"/>
      <c r="H31" s="51">
        <v>1</v>
      </c>
      <c r="I31" s="51">
        <v>1</v>
      </c>
      <c r="J31" s="55"/>
      <c r="K31" s="55"/>
      <c r="L31" s="55"/>
      <c r="M31" s="55"/>
      <c r="N31" s="79">
        <f>+'[1]Plan de Trabajo 2026'!H137</f>
        <v>1</v>
      </c>
      <c r="O31" s="79">
        <f>+'[1]Plan de Trabajo 2026'!F140</f>
        <v>1</v>
      </c>
      <c r="P31" s="55"/>
      <c r="Q31" s="55"/>
      <c r="R31" s="79"/>
      <c r="S31" s="85"/>
      <c r="T31" s="53">
        <f t="shared" si="4"/>
        <v>1</v>
      </c>
      <c r="U31" s="53">
        <f t="shared" si="4"/>
        <v>1</v>
      </c>
      <c r="V31" s="65"/>
    </row>
    <row r="32" spans="1:22" ht="41.25" hidden="1" customHeight="1" x14ac:dyDescent="0.35">
      <c r="A32" s="45" t="s">
        <v>57</v>
      </c>
      <c r="B32" s="78" t="s">
        <v>58</v>
      </c>
      <c r="C32" s="47" t="s">
        <v>37</v>
      </c>
      <c r="D32" s="48"/>
      <c r="E32" s="48"/>
      <c r="F32" s="48"/>
      <c r="G32" s="48"/>
      <c r="H32" s="51">
        <v>1</v>
      </c>
      <c r="I32" s="51">
        <v>1</v>
      </c>
      <c r="J32" s="48"/>
      <c r="K32" s="48"/>
      <c r="L32" s="48"/>
      <c r="M32" s="48"/>
      <c r="N32" s="79" t="s">
        <v>23</v>
      </c>
      <c r="O32" s="79" t="s">
        <v>23</v>
      </c>
      <c r="P32" s="48"/>
      <c r="Q32" s="48"/>
      <c r="R32" s="79"/>
      <c r="S32" s="79"/>
      <c r="T32" s="66">
        <f t="shared" si="4"/>
        <v>1</v>
      </c>
      <c r="U32" s="67">
        <f t="shared" si="4"/>
        <v>1</v>
      </c>
      <c r="V32" s="81"/>
    </row>
    <row r="33" spans="1:22" s="62" customFormat="1" ht="17.25" customHeight="1" x14ac:dyDescent="0.35">
      <c r="A33" s="70"/>
      <c r="B33" s="71"/>
      <c r="C33" s="71"/>
      <c r="D33" s="71"/>
      <c r="E33" s="71"/>
      <c r="F33" s="71"/>
      <c r="G33" s="71"/>
      <c r="H33" s="72">
        <f>+AVERAGE(H29:H32)</f>
        <v>1</v>
      </c>
      <c r="I33" s="72">
        <f>+AVERAGE(I29:I32)</f>
        <v>1</v>
      </c>
      <c r="J33" s="71"/>
      <c r="K33" s="71"/>
      <c r="L33" s="71"/>
      <c r="M33" s="71"/>
      <c r="N33" s="72">
        <f>+AVERAGE(N29:N32)</f>
        <v>1</v>
      </c>
      <c r="O33" s="72">
        <f>+AVERAGE(O29:O32)</f>
        <v>1</v>
      </c>
      <c r="P33" s="71"/>
      <c r="Q33" s="71"/>
      <c r="R33" s="71" t="e">
        <f>+AVERAGE(R29:R32)</f>
        <v>#DIV/0!</v>
      </c>
      <c r="S33" s="71" t="e">
        <f>+AVERAGE(S29:S32)</f>
        <v>#DIV/0!</v>
      </c>
      <c r="T33" s="71"/>
      <c r="U33" s="71"/>
      <c r="V33" s="73"/>
    </row>
    <row r="34" spans="1:22" x14ac:dyDescent="0.35">
      <c r="A34" s="39">
        <v>6</v>
      </c>
      <c r="B34" s="40" t="s">
        <v>59</v>
      </c>
      <c r="C34" s="41"/>
      <c r="D34" s="42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4"/>
      <c r="T34" s="44"/>
      <c r="U34" s="44"/>
      <c r="V34" s="44"/>
    </row>
    <row r="35" spans="1:22" ht="42.75" customHeight="1" x14ac:dyDescent="0.35">
      <c r="A35" s="45" t="s">
        <v>60</v>
      </c>
      <c r="B35" s="46" t="s">
        <v>61</v>
      </c>
      <c r="C35" s="47" t="s">
        <v>37</v>
      </c>
      <c r="D35" s="55"/>
      <c r="E35" s="86"/>
      <c r="F35" s="55"/>
      <c r="G35" s="87"/>
      <c r="H35" s="51">
        <v>1</v>
      </c>
      <c r="I35" s="51">
        <v>1</v>
      </c>
      <c r="J35" s="55"/>
      <c r="K35" s="86"/>
      <c r="L35" s="55"/>
      <c r="M35" s="86"/>
      <c r="N35" s="79">
        <f>+'[1]Plan de Trabajo 2026'!F142</f>
        <v>1</v>
      </c>
      <c r="O35" s="79">
        <f>+'[1]Plan de Trabajo 2026'!G142</f>
        <v>1</v>
      </c>
      <c r="P35" s="55"/>
      <c r="Q35" s="86"/>
      <c r="R35" s="79"/>
      <c r="S35" s="79"/>
      <c r="T35" s="53">
        <f t="shared" ref="T35:U36" si="5">+AVERAGE(H35,N35,R35)</f>
        <v>1</v>
      </c>
      <c r="U35" s="53">
        <f t="shared" si="5"/>
        <v>1</v>
      </c>
      <c r="V35" s="88"/>
    </row>
    <row r="36" spans="1:22" ht="29" x14ac:dyDescent="0.35">
      <c r="A36" s="45" t="s">
        <v>62</v>
      </c>
      <c r="B36" s="89" t="s">
        <v>63</v>
      </c>
      <c r="C36" s="47" t="s">
        <v>37</v>
      </c>
      <c r="D36" s="86"/>
      <c r="E36" s="86"/>
      <c r="F36" s="86"/>
      <c r="G36" s="55"/>
      <c r="H36" s="51">
        <v>1</v>
      </c>
      <c r="I36" s="51">
        <v>1</v>
      </c>
      <c r="J36" s="86"/>
      <c r="K36" s="86"/>
      <c r="L36" s="86"/>
      <c r="M36" s="55"/>
      <c r="N36" s="79">
        <f>+'[1]Plan de Trabajo 2026'!F143</f>
        <v>0</v>
      </c>
      <c r="O36" s="79">
        <f>+'[1]Plan de Trabajo 2026'!G143</f>
        <v>0</v>
      </c>
      <c r="P36" s="86"/>
      <c r="Q36" s="86"/>
      <c r="R36" s="79"/>
      <c r="S36" s="79"/>
      <c r="T36" s="53">
        <f t="shared" si="5"/>
        <v>0.5</v>
      </c>
      <c r="U36" s="53">
        <f t="shared" si="5"/>
        <v>0.5</v>
      </c>
      <c r="V36" s="53"/>
    </row>
    <row r="37" spans="1:22" s="62" customFormat="1" ht="17.25" customHeight="1" x14ac:dyDescent="0.35">
      <c r="A37" s="58"/>
      <c r="B37" s="59"/>
      <c r="C37" s="59"/>
      <c r="D37" s="59"/>
      <c r="E37" s="59"/>
      <c r="F37" s="59"/>
      <c r="G37" s="59"/>
      <c r="H37" s="60">
        <f>+AVERAGE(H35:H36)</f>
        <v>1</v>
      </c>
      <c r="I37" s="60">
        <f>+AVERAGE(I35:I36)</f>
        <v>1</v>
      </c>
      <c r="J37" s="59"/>
      <c r="K37" s="59"/>
      <c r="L37" s="59"/>
      <c r="M37" s="59"/>
      <c r="N37" s="60">
        <f>+AVERAGE(N35:N36)</f>
        <v>0.5</v>
      </c>
      <c r="O37" s="60">
        <f>+AVERAGE(O35:O36)</f>
        <v>0.5</v>
      </c>
      <c r="P37" s="59"/>
      <c r="Q37" s="59"/>
      <c r="R37" s="59" t="e">
        <f>+AVERAGE(R33:R36)</f>
        <v>#DIV/0!</v>
      </c>
      <c r="S37" s="59" t="e">
        <f>+AVERAGE(S33:S36)</f>
        <v>#DIV/0!</v>
      </c>
      <c r="T37" s="59"/>
      <c r="U37" s="59"/>
      <c r="V37" s="61"/>
    </row>
    <row r="38" spans="1:22" x14ac:dyDescent="0.35">
      <c r="A38" s="39">
        <v>10</v>
      </c>
      <c r="B38" s="40" t="s">
        <v>64</v>
      </c>
      <c r="C38" s="41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4"/>
      <c r="T38" s="44"/>
      <c r="U38" s="44"/>
      <c r="V38" s="44"/>
    </row>
    <row r="39" spans="1:22" ht="33.75" customHeight="1" x14ac:dyDescent="0.35">
      <c r="A39" s="45" t="s">
        <v>65</v>
      </c>
      <c r="B39" s="89" t="s">
        <v>66</v>
      </c>
      <c r="C39" s="90" t="s">
        <v>22</v>
      </c>
      <c r="D39" s="48"/>
      <c r="E39" s="91"/>
      <c r="F39" s="91"/>
      <c r="G39" s="54"/>
      <c r="H39" s="79">
        <v>1</v>
      </c>
      <c r="I39" s="79">
        <v>1</v>
      </c>
      <c r="J39" s="91"/>
      <c r="K39" s="91"/>
      <c r="L39" s="91"/>
      <c r="M39" s="54"/>
      <c r="N39" s="79" t="s">
        <v>23</v>
      </c>
      <c r="O39" s="79" t="s">
        <v>23</v>
      </c>
      <c r="P39" s="91"/>
      <c r="Q39" s="91"/>
      <c r="R39" s="79"/>
      <c r="S39" s="85"/>
      <c r="T39" s="53">
        <f t="shared" ref="T39:U45" si="6">+AVERAGE(H39,N39,R39)</f>
        <v>1</v>
      </c>
      <c r="U39" s="53">
        <f t="shared" si="6"/>
        <v>1</v>
      </c>
      <c r="V39" s="65"/>
    </row>
    <row r="40" spans="1:22" ht="33.75" customHeight="1" x14ac:dyDescent="0.35">
      <c r="A40" s="45" t="s">
        <v>67</v>
      </c>
      <c r="B40" s="89" t="s">
        <v>68</v>
      </c>
      <c r="C40" s="90" t="s">
        <v>22</v>
      </c>
      <c r="D40" s="48"/>
      <c r="E40" s="48"/>
      <c r="F40" s="91"/>
      <c r="G40" s="54"/>
      <c r="H40" s="79">
        <v>1</v>
      </c>
      <c r="I40" s="79">
        <v>1</v>
      </c>
      <c r="J40" s="48"/>
      <c r="K40" s="91"/>
      <c r="L40" s="91"/>
      <c r="M40" s="54"/>
      <c r="N40" s="79">
        <f>+'[1]Plan de Trabajo 2026'!F113</f>
        <v>1</v>
      </c>
      <c r="O40" s="79">
        <f>+'[1]Plan de Trabajo 2026'!G113</f>
        <v>1</v>
      </c>
      <c r="P40" s="91"/>
      <c r="Q40" s="91"/>
      <c r="R40" s="79"/>
      <c r="S40" s="79"/>
      <c r="T40" s="53">
        <f t="shared" si="6"/>
        <v>1</v>
      </c>
      <c r="U40" s="53">
        <f t="shared" si="6"/>
        <v>1</v>
      </c>
      <c r="V40" s="53"/>
    </row>
    <row r="41" spans="1:22" ht="33.75" customHeight="1" x14ac:dyDescent="0.35">
      <c r="A41" s="45" t="s">
        <v>69</v>
      </c>
      <c r="B41" s="89" t="s">
        <v>70</v>
      </c>
      <c r="C41" s="90" t="s">
        <v>22</v>
      </c>
      <c r="D41" s="48"/>
      <c r="E41" s="48"/>
      <c r="F41" s="91"/>
      <c r="G41" s="54"/>
      <c r="H41" s="79">
        <v>1</v>
      </c>
      <c r="I41" s="79">
        <v>1</v>
      </c>
      <c r="J41" s="48"/>
      <c r="K41" s="91"/>
      <c r="L41" s="91"/>
      <c r="M41" s="54"/>
      <c r="N41" s="79">
        <f>+'[1]Plan de Trabajo 2026'!F114</f>
        <v>1</v>
      </c>
      <c r="O41" s="79">
        <f>+'[1]Plan de Trabajo 2026'!G114</f>
        <v>1</v>
      </c>
      <c r="P41" s="91"/>
      <c r="Q41" s="91"/>
      <c r="R41" s="79"/>
      <c r="S41" s="79"/>
      <c r="T41" s="53">
        <f t="shared" si="6"/>
        <v>1</v>
      </c>
      <c r="U41" s="53">
        <f t="shared" si="6"/>
        <v>1</v>
      </c>
      <c r="V41" s="53"/>
    </row>
    <row r="42" spans="1:22" ht="33.75" customHeight="1" x14ac:dyDescent="0.35">
      <c r="A42" s="45" t="s">
        <v>71</v>
      </c>
      <c r="B42" s="89" t="s">
        <v>72</v>
      </c>
      <c r="C42" s="90" t="s">
        <v>22</v>
      </c>
      <c r="D42" s="48"/>
      <c r="E42" s="48"/>
      <c r="F42" s="91"/>
      <c r="G42" s="54"/>
      <c r="H42" s="79">
        <v>1</v>
      </c>
      <c r="I42" s="79">
        <v>1</v>
      </c>
      <c r="J42" s="48"/>
      <c r="K42" s="91"/>
      <c r="L42" s="91"/>
      <c r="M42" s="54"/>
      <c r="N42" s="79">
        <f>+'[1]Plan de Trabajo 2026'!F115</f>
        <v>1</v>
      </c>
      <c r="O42" s="79">
        <f>+'[1]Plan de Trabajo 2026'!G115</f>
        <v>1</v>
      </c>
      <c r="P42" s="91"/>
      <c r="Q42" s="91"/>
      <c r="R42" s="79"/>
      <c r="S42" s="79"/>
      <c r="T42" s="53">
        <f t="shared" si="6"/>
        <v>1</v>
      </c>
      <c r="U42" s="53">
        <f t="shared" si="6"/>
        <v>1</v>
      </c>
      <c r="V42" s="53"/>
    </row>
    <row r="43" spans="1:22" ht="33.75" customHeight="1" x14ac:dyDescent="0.35">
      <c r="A43" s="45" t="s">
        <v>73</v>
      </c>
      <c r="B43" s="89" t="s">
        <v>74</v>
      </c>
      <c r="C43" s="90" t="s">
        <v>22</v>
      </c>
      <c r="D43" s="91"/>
      <c r="E43" s="91"/>
      <c r="F43" s="48"/>
      <c r="G43" s="54"/>
      <c r="H43" s="79">
        <v>1</v>
      </c>
      <c r="I43" s="79">
        <v>1</v>
      </c>
      <c r="J43" s="91"/>
      <c r="K43" s="91"/>
      <c r="L43" s="91"/>
      <c r="M43" s="54"/>
      <c r="N43" s="79" t="s">
        <v>23</v>
      </c>
      <c r="O43" s="79" t="s">
        <v>23</v>
      </c>
      <c r="P43" s="91"/>
      <c r="Q43" s="91"/>
      <c r="R43" s="79"/>
      <c r="S43" s="79"/>
      <c r="T43" s="53">
        <f t="shared" si="6"/>
        <v>1</v>
      </c>
      <c r="U43" s="53">
        <f t="shared" si="6"/>
        <v>1</v>
      </c>
      <c r="V43" s="53"/>
    </row>
    <row r="44" spans="1:22" ht="42.75" customHeight="1" x14ac:dyDescent="0.35">
      <c r="A44" s="45" t="s">
        <v>75</v>
      </c>
      <c r="B44" s="89" t="s">
        <v>76</v>
      </c>
      <c r="C44" s="90" t="s">
        <v>22</v>
      </c>
      <c r="D44" s="91"/>
      <c r="E44" s="91"/>
      <c r="F44" s="48"/>
      <c r="G44" s="48"/>
      <c r="H44" s="79">
        <v>1</v>
      </c>
      <c r="I44" s="79">
        <v>1</v>
      </c>
      <c r="J44" s="91"/>
      <c r="K44" s="91"/>
      <c r="L44" s="91"/>
      <c r="M44" s="54"/>
      <c r="N44" s="79" t="s">
        <v>23</v>
      </c>
      <c r="O44" s="79" t="s">
        <v>23</v>
      </c>
      <c r="P44" s="91"/>
      <c r="Q44" s="91"/>
      <c r="R44" s="79"/>
      <c r="S44" s="79"/>
      <c r="T44" s="53">
        <f t="shared" si="6"/>
        <v>1</v>
      </c>
      <c r="U44" s="53">
        <f t="shared" si="6"/>
        <v>1</v>
      </c>
      <c r="V44" s="53"/>
    </row>
    <row r="45" spans="1:22" ht="33" customHeight="1" x14ac:dyDescent="0.35">
      <c r="A45" s="45" t="s">
        <v>77</v>
      </c>
      <c r="B45" s="89" t="s">
        <v>78</v>
      </c>
      <c r="C45" s="90" t="s">
        <v>22</v>
      </c>
      <c r="D45" s="91"/>
      <c r="E45" s="91"/>
      <c r="F45" s="48"/>
      <c r="G45" s="48"/>
      <c r="H45" s="79">
        <v>1</v>
      </c>
      <c r="I45" s="79">
        <v>1</v>
      </c>
      <c r="J45" s="48"/>
      <c r="K45" s="91"/>
      <c r="L45" s="91"/>
      <c r="M45" s="54"/>
      <c r="N45" s="79">
        <f>+'[1]Plan de Trabajo 2026'!F116</f>
        <v>1</v>
      </c>
      <c r="O45" s="79">
        <f>+'[1]Plan de Trabajo 2026'!G116</f>
        <v>1</v>
      </c>
      <c r="P45" s="91"/>
      <c r="Q45" s="91"/>
      <c r="R45" s="79"/>
      <c r="S45" s="79"/>
      <c r="T45" s="53">
        <f t="shared" si="6"/>
        <v>1</v>
      </c>
      <c r="U45" s="53">
        <f t="shared" si="6"/>
        <v>1</v>
      </c>
      <c r="V45" s="53"/>
    </row>
    <row r="46" spans="1:22" s="62" customFormat="1" ht="17.25" customHeight="1" x14ac:dyDescent="0.35">
      <c r="A46" s="58"/>
      <c r="B46" s="59"/>
      <c r="C46" s="59"/>
      <c r="D46" s="59"/>
      <c r="E46" s="59"/>
      <c r="F46" s="59"/>
      <c r="G46" s="59"/>
      <c r="H46" s="60">
        <f>+AVERAGE(H44:H45)</f>
        <v>1</v>
      </c>
      <c r="I46" s="60">
        <f>+AVERAGE(I44:I45)</f>
        <v>1</v>
      </c>
      <c r="J46" s="59"/>
      <c r="K46" s="59"/>
      <c r="L46" s="59"/>
      <c r="M46" s="59"/>
      <c r="N46" s="60">
        <f>+AVERAGE(N39:N45)</f>
        <v>1</v>
      </c>
      <c r="O46" s="60">
        <f>+AVERAGE(O39:O45)</f>
        <v>1</v>
      </c>
      <c r="P46" s="59"/>
      <c r="Q46" s="59"/>
      <c r="R46" s="59" t="e">
        <f>+AVERAGE(R42:R45)</f>
        <v>#DIV/0!</v>
      </c>
      <c r="S46" s="59" t="e">
        <f>+AVERAGE(S42:S45)</f>
        <v>#DIV/0!</v>
      </c>
      <c r="T46" s="59"/>
      <c r="U46" s="59"/>
      <c r="V46" s="61"/>
    </row>
    <row r="47" spans="1:22" x14ac:dyDescent="0.35">
      <c r="A47" s="39">
        <v>12</v>
      </c>
      <c r="B47" s="40" t="s">
        <v>79</v>
      </c>
      <c r="C47" s="41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ht="45" customHeight="1" x14ac:dyDescent="0.35">
      <c r="A48" s="45" t="s">
        <v>80</v>
      </c>
      <c r="B48" s="89" t="s">
        <v>81</v>
      </c>
      <c r="C48" s="90" t="s">
        <v>22</v>
      </c>
      <c r="D48" s="54"/>
      <c r="E48" s="48"/>
      <c r="F48" s="48"/>
      <c r="G48" s="48"/>
      <c r="H48" s="51">
        <v>1</v>
      </c>
      <c r="I48" s="51">
        <v>1</v>
      </c>
      <c r="J48" s="91"/>
      <c r="K48" s="48"/>
      <c r="L48" s="48"/>
      <c r="M48" s="48"/>
      <c r="N48" s="79">
        <f>+'[1]Plan de Trabajo 2026'!F78</f>
        <v>0</v>
      </c>
      <c r="O48" s="79">
        <f>+'[1]Plan de Trabajo 2026'!G78</f>
        <v>0</v>
      </c>
      <c r="P48" s="91"/>
      <c r="Q48" s="91"/>
      <c r="R48" s="79"/>
      <c r="S48" s="79"/>
      <c r="T48" s="53">
        <f t="shared" ref="T48:U50" si="7">+AVERAGE(H48,N48,R48)</f>
        <v>0.5</v>
      </c>
      <c r="U48" s="53">
        <f t="shared" si="7"/>
        <v>0.5</v>
      </c>
      <c r="V48" s="53"/>
    </row>
    <row r="49" spans="1:22" ht="33.75" customHeight="1" x14ac:dyDescent="0.35">
      <c r="A49" s="45" t="s">
        <v>82</v>
      </c>
      <c r="B49" s="89" t="s">
        <v>83</v>
      </c>
      <c r="C49" s="90" t="s">
        <v>22</v>
      </c>
      <c r="D49" s="54"/>
      <c r="E49" s="48"/>
      <c r="F49" s="48"/>
      <c r="G49" s="48"/>
      <c r="H49" s="51">
        <v>1</v>
      </c>
      <c r="I49" s="51">
        <v>1</v>
      </c>
      <c r="J49" s="91"/>
      <c r="K49" s="48"/>
      <c r="L49" s="48"/>
      <c r="M49" s="48"/>
      <c r="N49" s="79">
        <f>+'[1]Plan de Trabajo 2026'!F76</f>
        <v>0</v>
      </c>
      <c r="O49" s="79">
        <f>+'[1]Plan de Trabajo 2026'!G76</f>
        <v>0</v>
      </c>
      <c r="P49" s="91"/>
      <c r="Q49" s="91"/>
      <c r="R49" s="79"/>
      <c r="S49" s="79"/>
      <c r="T49" s="53">
        <f t="shared" si="7"/>
        <v>0.5</v>
      </c>
      <c r="U49" s="53">
        <f t="shared" si="7"/>
        <v>0.5</v>
      </c>
      <c r="V49" s="53"/>
    </row>
    <row r="50" spans="1:22" ht="33.75" customHeight="1" x14ac:dyDescent="0.35">
      <c r="A50" s="45" t="s">
        <v>84</v>
      </c>
      <c r="B50" s="89" t="s">
        <v>85</v>
      </c>
      <c r="C50" s="90" t="s">
        <v>22</v>
      </c>
      <c r="D50" s="54"/>
      <c r="E50" s="54"/>
      <c r="F50" s="48"/>
      <c r="G50" s="48"/>
      <c r="H50" s="51">
        <v>1</v>
      </c>
      <c r="I50" s="51">
        <v>1</v>
      </c>
      <c r="J50" s="91"/>
      <c r="K50" s="91"/>
      <c r="L50" s="48"/>
      <c r="M50" s="48"/>
      <c r="N50" s="79">
        <f>+'[1]Plan de Trabajo 2026'!F77</f>
        <v>0</v>
      </c>
      <c r="O50" s="79">
        <f>+'[1]Plan de Trabajo 2026'!G78</f>
        <v>0</v>
      </c>
      <c r="P50" s="91"/>
      <c r="Q50" s="91"/>
      <c r="R50" s="79"/>
      <c r="S50" s="79"/>
      <c r="T50" s="53">
        <f t="shared" si="7"/>
        <v>0.5</v>
      </c>
      <c r="U50" s="53">
        <f t="shared" si="7"/>
        <v>0.5</v>
      </c>
      <c r="V50" s="53"/>
    </row>
    <row r="51" spans="1:22" s="62" customFormat="1" ht="17.25" customHeight="1" x14ac:dyDescent="0.35">
      <c r="A51" s="58"/>
      <c r="B51" s="59"/>
      <c r="C51" s="59"/>
      <c r="D51" s="59"/>
      <c r="E51" s="59"/>
      <c r="F51" s="59"/>
      <c r="G51" s="59"/>
      <c r="H51" s="60">
        <f>+AVERAGE(H49:H50)</f>
        <v>1</v>
      </c>
      <c r="I51" s="60">
        <f>+AVERAGE(I49:I50)</f>
        <v>1</v>
      </c>
      <c r="J51" s="59"/>
      <c r="K51" s="59"/>
      <c r="L51" s="59"/>
      <c r="M51" s="59"/>
      <c r="N51" s="60">
        <f>+AVERAGE(N48:N50)</f>
        <v>0</v>
      </c>
      <c r="O51" s="60">
        <f>+AVERAGE(O48:O50)</f>
        <v>0</v>
      </c>
      <c r="P51" s="59"/>
      <c r="Q51" s="59"/>
      <c r="R51" s="59" t="e">
        <f>+AVERAGE(R47:R50)</f>
        <v>#DIV/0!</v>
      </c>
      <c r="S51" s="59" t="e">
        <f>+AVERAGE(S47:S50)</f>
        <v>#DIV/0!</v>
      </c>
      <c r="T51" s="59"/>
      <c r="U51" s="59"/>
      <c r="V51" s="61"/>
    </row>
    <row r="52" spans="1:22" x14ac:dyDescent="0.35">
      <c r="T52" s="92"/>
      <c r="U52" s="92"/>
    </row>
    <row r="53" spans="1:22" ht="15" customHeight="1" x14ac:dyDescent="0.35">
      <c r="B53" s="93" t="s">
        <v>86</v>
      </c>
      <c r="C53" s="94"/>
      <c r="M53" s="95" t="s">
        <v>87</v>
      </c>
      <c r="N53" s="96" t="s">
        <v>15</v>
      </c>
      <c r="O53" s="96" t="s">
        <v>88</v>
      </c>
      <c r="T53" s="92"/>
      <c r="U53" s="92"/>
    </row>
    <row r="54" spans="1:22" x14ac:dyDescent="0.35">
      <c r="B54" s="97" t="s">
        <v>89</v>
      </c>
      <c r="C54" s="48"/>
      <c r="G54" s="98"/>
      <c r="H54" s="98"/>
      <c r="I54" s="98"/>
      <c r="M54" s="99">
        <v>2025</v>
      </c>
      <c r="N54" s="100">
        <f>+AVERAGE(H13,H18,H23,H27,H33,H37,H46,H51)</f>
        <v>1</v>
      </c>
      <c r="O54" s="100">
        <f>+AVERAGE(I13,I18,I23,I27,I33,I37,I46,I51)</f>
        <v>1</v>
      </c>
    </row>
    <row r="55" spans="1:22" x14ac:dyDescent="0.35">
      <c r="B55" s="97" t="s">
        <v>90</v>
      </c>
      <c r="C55" s="55"/>
      <c r="G55" s="98"/>
      <c r="H55" s="98"/>
      <c r="I55" s="98"/>
      <c r="M55" s="99">
        <v>2026</v>
      </c>
      <c r="N55" s="100">
        <f>+AVERAGE(N13,N18,N23,N27,N33,N37,N46,N51)</f>
        <v>0.5625</v>
      </c>
      <c r="O55" s="100">
        <f>+AVERAGE(O13,O18,O23,O27,O33,O37,O46,O51)</f>
        <v>0.56249000000000005</v>
      </c>
    </row>
    <row r="56" spans="1:22" x14ac:dyDescent="0.35">
      <c r="B56" s="97" t="s">
        <v>91</v>
      </c>
      <c r="C56" s="69"/>
      <c r="G56" s="98"/>
      <c r="H56" s="98"/>
      <c r="I56" s="98"/>
    </row>
    <row r="58" spans="1:22" x14ac:dyDescent="0.35">
      <c r="T58" s="102"/>
      <c r="U58" s="102"/>
    </row>
    <row r="59" spans="1:22" x14ac:dyDescent="0.35">
      <c r="T59" s="92"/>
      <c r="U59" s="92"/>
    </row>
    <row r="60" spans="1:22" x14ac:dyDescent="0.35">
      <c r="T60" s="92"/>
      <c r="U60" s="92"/>
    </row>
    <row r="61" spans="1:22" x14ac:dyDescent="0.35">
      <c r="T61" s="92"/>
      <c r="U61" s="92"/>
    </row>
    <row r="62" spans="1:22" x14ac:dyDescent="0.35">
      <c r="T62" s="92"/>
      <c r="U62" s="92"/>
    </row>
    <row r="63" spans="1:22" x14ac:dyDescent="0.35">
      <c r="T63" s="103"/>
      <c r="U63" s="103"/>
    </row>
    <row r="64" spans="1:22" x14ac:dyDescent="0.35">
      <c r="T64" s="92"/>
      <c r="U64" s="92"/>
    </row>
    <row r="65" spans="20:21" x14ac:dyDescent="0.35">
      <c r="T65" s="92"/>
      <c r="U65" s="92"/>
    </row>
    <row r="66" spans="20:21" x14ac:dyDescent="0.35">
      <c r="T66" s="103"/>
      <c r="U66" s="103"/>
    </row>
    <row r="67" spans="20:21" x14ac:dyDescent="0.35">
      <c r="T67" s="92"/>
      <c r="U67" s="92"/>
    </row>
    <row r="68" spans="20:21" x14ac:dyDescent="0.35">
      <c r="T68" s="92"/>
      <c r="U68" s="92"/>
    </row>
    <row r="69" spans="20:21" x14ac:dyDescent="0.35">
      <c r="T69" s="92"/>
      <c r="U69" s="104"/>
    </row>
    <row r="70" spans="20:21" x14ac:dyDescent="0.35">
      <c r="T70" s="92"/>
      <c r="U70" s="92"/>
    </row>
    <row r="71" spans="20:21" x14ac:dyDescent="0.35">
      <c r="T71" s="103"/>
      <c r="U71" s="103"/>
    </row>
    <row r="72" spans="20:21" x14ac:dyDescent="0.35">
      <c r="T72" s="92"/>
      <c r="U72" s="92"/>
    </row>
    <row r="73" spans="20:21" x14ac:dyDescent="0.35">
      <c r="T73" s="92"/>
      <c r="U73" s="92"/>
    </row>
  </sheetData>
  <mergeCells count="18">
    <mergeCell ref="B34:C34"/>
    <mergeCell ref="B38:C38"/>
    <mergeCell ref="B47:C47"/>
    <mergeCell ref="B53:C53"/>
    <mergeCell ref="A7:C7"/>
    <mergeCell ref="B8:C8"/>
    <mergeCell ref="B14:C14"/>
    <mergeCell ref="B19:C19"/>
    <mergeCell ref="B24:C24"/>
    <mergeCell ref="B28:C28"/>
    <mergeCell ref="A1:V1"/>
    <mergeCell ref="A3:V3"/>
    <mergeCell ref="A4:C4"/>
    <mergeCell ref="D4:I4"/>
    <mergeCell ref="J4:O4"/>
    <mergeCell ref="P4:S4"/>
    <mergeCell ref="T4:U4"/>
    <mergeCell ref="V4:V6"/>
  </mergeCells>
  <pageMargins left="0.70866141732283472" right="0.70866141732283472" top="0.74803149606299213" bottom="0.74803149606299213" header="0.31496062992125984" footer="0.31496062992125984"/>
  <pageSetup scale="28" fitToWidth="2" fitToHeight="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SIC 2025-2027</vt:lpstr>
      <vt:lpstr>'SIC 2025-2027'!Área_de_impresión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Mahecha Lopez Gina Natalia</dc:creator>
  <cp:lastModifiedBy>Mahecha Lopez Gina Natalia</cp:lastModifiedBy>
  <dcterms:created xsi:type="dcterms:W3CDTF">2026-08-11T18:01:53Z</dcterms:created>
  <dcterms:modified xsi:type="dcterms:W3CDTF">2026-08-11T18:02:14Z</dcterms:modified>
</cp:coreProperties>
</file>