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_gmahecha\Downloads\"/>
    </mc:Choice>
  </mc:AlternateContent>
  <xr:revisionPtr revIDLastSave="0" documentId="8_{04CF9085-2E79-4ED1-AE02-558434D7947E}" xr6:coauthVersionLast="47" xr6:coauthVersionMax="47" xr10:uidLastSave="{00000000-0000-0000-0000-000000000000}"/>
  <bookViews>
    <workbookView xWindow="-110" yWindow="-110" windowWidth="19420" windowHeight="10300" xr2:uid="{24522C42-03C1-4774-AFE7-2756DCA87D97}"/>
  </bookViews>
  <sheets>
    <sheet name="HOJARUTA_PGD_PINAR_2026-2028" sheetId="1" r:id="rId1"/>
  </sheets>
  <externalReferences>
    <externalReference r:id="rId2"/>
    <externalReference r:id="rId3"/>
  </externalReferences>
  <definedNames>
    <definedName name="A_IMPRESIÓN_IM">#REF!</definedName>
    <definedName name="_xlnm.Print_Area" localSheetId="0">'HOJARUTA_PGD_PINAR_2026-2028'!$B$1:$Q$91</definedName>
    <definedName name="calificacion">[2]Datos!$A$2:$A$5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80" i="1" l="1"/>
  <c r="O80" i="1"/>
  <c r="P76" i="1"/>
  <c r="O76" i="1"/>
  <c r="P73" i="1"/>
  <c r="O73" i="1"/>
  <c r="P72" i="1"/>
  <c r="O72" i="1"/>
  <c r="P68" i="1"/>
  <c r="P69" i="1" s="1"/>
  <c r="O68" i="1"/>
  <c r="O69" i="1" s="1"/>
  <c r="P67" i="1"/>
  <c r="O67" i="1"/>
  <c r="P58" i="1"/>
  <c r="O58" i="1"/>
  <c r="P57" i="1"/>
  <c r="O57" i="1"/>
  <c r="O61" i="1" s="1"/>
  <c r="P55" i="1"/>
  <c r="P61" i="1" s="1"/>
  <c r="O55" i="1"/>
  <c r="P52" i="1"/>
  <c r="O52" i="1"/>
  <c r="P50" i="1"/>
  <c r="O50" i="1"/>
  <c r="P49" i="1"/>
  <c r="O49" i="1"/>
  <c r="P48" i="1"/>
  <c r="P53" i="1" s="1"/>
  <c r="O48" i="1"/>
  <c r="O53" i="1" s="1"/>
  <c r="P45" i="1"/>
  <c r="P46" i="1" s="1"/>
  <c r="O45" i="1"/>
  <c r="O46" i="1" s="1"/>
  <c r="P43" i="1"/>
  <c r="O43" i="1"/>
  <c r="P39" i="1"/>
  <c r="O39" i="1"/>
  <c r="P38" i="1"/>
  <c r="P40" i="1" s="1"/>
  <c r="O38" i="1"/>
  <c r="O40" i="1" s="1"/>
  <c r="P32" i="1"/>
  <c r="O32" i="1"/>
  <c r="P31" i="1"/>
  <c r="O31" i="1"/>
  <c r="P30" i="1"/>
  <c r="O30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7" i="1"/>
  <c r="O17" i="1"/>
  <c r="P15" i="1"/>
  <c r="O15" i="1"/>
  <c r="P13" i="1"/>
  <c r="O13" i="1"/>
  <c r="P11" i="1"/>
  <c r="O11" i="1"/>
  <c r="P9" i="1"/>
  <c r="P36" i="1" s="1"/>
  <c r="O9" i="1"/>
  <c r="O36" i="1" s="1"/>
  <c r="P88" i="1" l="1"/>
  <c r="O88" i="1"/>
  <c r="Q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tc={E2924160-9E63-47EE-AF03-586A4ADA428A}</author>
    <author>Gisela Chaux</author>
  </authors>
  <commentList>
    <comment ref="E19" authorId="0" shapeId="0" xr:uid="{E2924160-9E63-47EE-AF03-586A4ADA428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acorde en fechas con lo aprobado por el comité?
Respuesta:
    Si señora jefe</t>
      </text>
    </comment>
    <comment ref="C29" authorId="1" shapeId="0" xr:uid="{52D05B44-6645-4412-A154-9BAF57C56E75}">
      <text>
        <r>
          <rPr>
            <sz val="12"/>
            <color indexed="81"/>
            <rFont val="Tahoma"/>
            <family val="2"/>
          </rPr>
          <t>Actividad que se genera de factor crítico (no en matriz)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8" authorId="1" shapeId="0" xr:uid="{AD571110-EC4C-46E5-A1BB-FACAC2D99323}">
      <text>
        <r>
          <rPr>
            <sz val="12"/>
            <color indexed="81"/>
            <rFont val="Tahoma"/>
            <family val="2"/>
          </rPr>
          <t>Se trae del PGD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<sst xmlns="http://schemas.openxmlformats.org/spreadsheetml/2006/main" count="287" uniqueCount="153">
  <si>
    <t>HOJA DE RUTA PGD Y PINAR (2026 - 2028)</t>
  </si>
  <si>
    <t>Fiduprevisora S.A. | Gerencia de Gestión Documental | Diagnóstico Integral Oct. 2025</t>
  </si>
  <si>
    <t>DEFINICIÓN DE PLAZOS</t>
  </si>
  <si>
    <t>CORTO PLAZO
(Acciones inmediatas 2026)</t>
  </si>
  <si>
    <t>MEDIANO PLAZO
(Consolidación 2027)</t>
  </si>
  <si>
    <t>LARGO PLAZO
(Sostenibilidad 2028)</t>
  </si>
  <si>
    <t>% AVANCE</t>
  </si>
  <si>
    <t>% Total Avance</t>
  </si>
  <si>
    <t>N°</t>
  </si>
  <si>
    <t>ACTIVIDAD</t>
  </si>
  <si>
    <t>RESPONSABLE</t>
  </si>
  <si>
    <t>Jul-Sep</t>
  </si>
  <si>
    <t>Oct-Dic</t>
  </si>
  <si>
    <t>Ene-Mar</t>
  </si>
  <si>
    <t>Abr-Jun</t>
  </si>
  <si>
    <t>% Real</t>
  </si>
  <si>
    <t>% Esperado</t>
  </si>
  <si>
    <t>PROGRAMA DE ACTUALIZACIÓN E IMPLEMENTACIÓN DE INSTRUMENTOS ARCHIVÍSTICOS</t>
  </si>
  <si>
    <t>1.1</t>
  </si>
  <si>
    <t>Actualizar el PINAR de acuerdo con las necesidades de la entidad, presentarlo al Comité de Gestión y Desempeño para aprobación, posterior publicación y socializarlo al interior de la entidad.</t>
  </si>
  <si>
    <t>Gerencia de Gestión Documental</t>
  </si>
  <si>
    <t>N/A</t>
  </si>
  <si>
    <t>1.2</t>
  </si>
  <si>
    <t xml:space="preserve">Realizar seguimiento y control a la ejecución  de los planes y actividades  del PINAR </t>
  </si>
  <si>
    <t>Estos aplicaran según el programa específico y están determinados en el  PINAR donde los responsables las áreas productoras y áreas de apoyo.</t>
  </si>
  <si>
    <t>2.1</t>
  </si>
  <si>
    <t>Actualizar el PGD de acuerdo con las necesidades de la entidad, presentarlo al Comité de Gestión y Desempeño para aprobación, posterior publicación y socializarlo al interior de la entidad.</t>
  </si>
  <si>
    <t>2.2</t>
  </si>
  <si>
    <t>Realizar seguimiento y control a la ejecución de los programas y actividades del PGD.</t>
  </si>
  <si>
    <t>Áreas productoras y áreas de apoyo</t>
  </si>
  <si>
    <t>2.3</t>
  </si>
  <si>
    <t>Actualizar el programa de normalización de formatos y formularios del PGD.</t>
  </si>
  <si>
    <t>2.4</t>
  </si>
  <si>
    <t>Elaborar informe anual de Gestión del Proceso de Administración Documental y envío a la auditoría corporativa.</t>
  </si>
  <si>
    <t>3.1</t>
  </si>
  <si>
    <t>Actualización del SIC, conforme a las necesidades de la entidad, presentarlo al Comité de Gestión y Desempeño para aprobación, posterior publicación y socializarlo al interior de la entidad.</t>
  </si>
  <si>
    <t xml:space="preserve">Gerencia de Gestión Documental </t>
  </si>
  <si>
    <t>3.2</t>
  </si>
  <si>
    <t xml:space="preserve">Realizar seguimiento y control a la ejecución de los programas y las actividades del Sistema Integrado de Conservación SIC </t>
  </si>
  <si>
    <t>3.3</t>
  </si>
  <si>
    <t>Actualizar la Política de Preservación Digital conforme a las necesiadades de la entidad, presentarlo al Comité de Gestión y Desempeño para aprobación, posterior publicación y socializarlo al interior de la entidad.</t>
  </si>
  <si>
    <t>4.2</t>
  </si>
  <si>
    <t>Actualizar manuales, instructivos y formatos de acuerdo a las necesidades de la Entidad y según cronograma de trabajo.</t>
  </si>
  <si>
    <t>Gerencia GD - Optimización y Arquitectura Organizacional</t>
  </si>
  <si>
    <t>4.3</t>
  </si>
  <si>
    <t>Elaborar Manual de Diplomática para la creación de documentos (físicos y electrónicos).</t>
  </si>
  <si>
    <t>Gerencia GD - Vicepresidencia de Tecnología</t>
  </si>
  <si>
    <t>5.3</t>
  </si>
  <si>
    <t>Realizar ajustes a las TVD de los periodos 1 y 2.</t>
  </si>
  <si>
    <t>5.4</t>
  </si>
  <si>
    <t>Presentar la TVD ajustada al Comité Institucional para aprobación.</t>
  </si>
  <si>
    <t>5.5</t>
  </si>
  <si>
    <t xml:space="preserve">Participar en las mesas técnicas de revisión de las TVD con el Archivo General de la Nación </t>
  </si>
  <si>
    <t>5.6</t>
  </si>
  <si>
    <t>Gestionar el proceso de convalidación ante el AGN.</t>
  </si>
  <si>
    <t>6.6</t>
  </si>
  <si>
    <t>Consolidar inventario con series y subseries documentales de las Tablas de Retención Documental con disposicion final de eliminación.</t>
  </si>
  <si>
    <t>6.7</t>
  </si>
  <si>
    <t xml:space="preserve">Proyectar un plan de disposición final de TRD conforme  a la disponibilidad de recursos de la entidad y aprobaciones de la Alta Gerencia de la entidad </t>
  </si>
  <si>
    <t>6.8</t>
  </si>
  <si>
    <t>Actualizar las TRD cuando existan cambios que afecten la producción documental.</t>
  </si>
  <si>
    <t>6.9</t>
  </si>
  <si>
    <t>Elaborar y verificar el Listado Maestro de Documentos alineado con las TRD.</t>
  </si>
  <si>
    <t>Gerencia GD - Calidad</t>
  </si>
  <si>
    <t>6.4</t>
  </si>
  <si>
    <t>Actualizar las Tablas de Control de Acceso en sinergia con la actualización de las TRD y publicar en el portal de Transparencia.</t>
  </si>
  <si>
    <t>6.5</t>
  </si>
  <si>
    <t>Actualizar y publicar en el portal de Transparencia el índice de información reservada, confidencial y pública, conforme a la Ley 1712 de 2014.</t>
  </si>
  <si>
    <t>6.10</t>
  </si>
  <si>
    <t>Elaborar el Plan de Análisis de Procesos y Procedimientos de la Producción Documental, articulado con el mapa de procesos institucional.</t>
  </si>
  <si>
    <t>7.1</t>
  </si>
  <si>
    <t>Actualizar la Política de Gestión Documental para integrar lineamientos del SIC, criterios para documentos electrónicos y articulación con la Política de Seguridad de la Información.</t>
  </si>
  <si>
    <t>7.2</t>
  </si>
  <si>
    <t>Presentación  de la Política de GD ante el Comité de Gestión y Desempeño para aprobación</t>
  </si>
  <si>
    <t>Gerencia GD - Comité Institucional</t>
  </si>
  <si>
    <t>7.3</t>
  </si>
  <si>
    <t>Publicación (Boletin Somos) y socialización de la Politica de GD al interior de la entidad.</t>
  </si>
  <si>
    <t>7.4</t>
  </si>
  <si>
    <t xml:space="preserve">Elaborar matriz de autodiagnóstico que permita validar el cumplimiento a la implementación de la Política de GD </t>
  </si>
  <si>
    <t>7.5</t>
  </si>
  <si>
    <t>Elaborar informe consolidado del resultado de la implementación de la Política de GD y presentar al Comité de Gestión y Desempeño.</t>
  </si>
  <si>
    <t>Actualizar Modelo de Requisitos para la gestión de expedientes electrónicos (MOREQ), incluyendo interfaz, flujos y  requisitos de preservación a largo plazo para el SGDEA. Presentarlo al Comité de Gestión y Desempeño para aprobación, posterior publicación y socializarlo al interior de la entidad.</t>
  </si>
  <si>
    <t>TOTAL</t>
  </si>
  <si>
    <t>PROGRAMA DE REPROGRAFÍA</t>
  </si>
  <si>
    <t xml:space="preserve">Realizar seguimiento a la aplicación de  procesos de digitalización e indexación a la serie documental de pagos </t>
  </si>
  <si>
    <t>Realizar sensibilización del buen uso del papel para evitar fotocopiar o digitalizar documentos innecesarios (política cero papel).</t>
  </si>
  <si>
    <t>Contratista de Reprografía</t>
  </si>
  <si>
    <t>PROGRAMA DE CAPACITACIÓN, GESTIÓN DEL CAMBIO Y CULTURA ARCHIVÍSTICA</t>
  </si>
  <si>
    <t>Establecer e implementar estrategia de gestión del cambio para la apropiación de cultura archivística en funcionarios, con mediciones anuales de efectividad.</t>
  </si>
  <si>
    <t>Gerencia GD - Talento Humano</t>
  </si>
  <si>
    <t>Diseñar y ejecutar capacitaciones en el Plan Anual de Capacitación (PIC) alineado con la estrategia de gestión del cambio</t>
  </si>
  <si>
    <t>Gerencia GD - Gerencia de Talento Humano</t>
  </si>
  <si>
    <t>Identificar necesidades de capacitación del personal de GD (temas archivísticos y complementarios).</t>
  </si>
  <si>
    <t>3.5</t>
  </si>
  <si>
    <t xml:space="preserve">Retroalimentar a los funcionarios de la Gerencia de Gestión Documental sobre Normatividad, procesos y procedimientos nuevos establecidos por las diferentes entidades en materia archivística </t>
  </si>
  <si>
    <t>PROGRAMA DE AUDITORÍA Y CONTROL</t>
  </si>
  <si>
    <t>4.1</t>
  </si>
  <si>
    <t>Implementar el Plan de Auditoría Interna aprobado.</t>
  </si>
  <si>
    <t>Elaborar y presentar informe general de auditoría al Comité Institucional.</t>
  </si>
  <si>
    <t>Diseñar y presentar Plan de Auditoría Interna para la siguiente vigencia.</t>
  </si>
  <si>
    <t>4.4</t>
  </si>
  <si>
    <t>Elaborar la matriz de riesgos del proceso de Gestión Documental.</t>
  </si>
  <si>
    <t>4.5</t>
  </si>
  <si>
    <t>Analizar y actualizar la matriz de riesgos de GD, estableciendo puntos de control efectivos para la mitigación.</t>
  </si>
  <si>
    <t>PROGRAMA DE GESTIÓN DE DOCUMENTOS ELECTRÓNICOS (SGDEA)</t>
  </si>
  <si>
    <t>5.1</t>
  </si>
  <si>
    <t>Implementar mejoras técnicas y funcionales al SGDEA conforme a las necesidades identificadas.</t>
  </si>
  <si>
    <t>5.2</t>
  </si>
  <si>
    <t>Actualizar el esquema de metadatos de forma integrada con la Vicepresidencia de Tecnología.</t>
  </si>
  <si>
    <t xml:space="preserve">Establecer guia en la cual se definan directrices y necesidades para el uso de firma digital y electrónica en la entidad </t>
  </si>
  <si>
    <t>Gerencia GD</t>
  </si>
  <si>
    <t>Asegurar que los documentos que conforman los expedientes electrónicos en el SGDEA, queden en formato PDF/A para garantizar la preservación de la información</t>
  </si>
  <si>
    <t>Gerencia GD - Dependencias productoras</t>
  </si>
  <si>
    <t xml:space="preserve">Realizar analisis para determinar los expedientes que esten almacenados en otros sistemas de información (servidores de archivo, one drive) y  se deben cargar por parte de las dependencias en el SGDEA </t>
  </si>
  <si>
    <t xml:space="preserve">Definir acciones para asegurar que dependencias realicen la creación y conformación de expedientes electrónicos en el SGDEA conforme a lineamientos. </t>
  </si>
  <si>
    <t>PLAN DE ORGANIZACIÓN DOCUMENTAL</t>
  </si>
  <si>
    <t>6.1</t>
  </si>
  <si>
    <t>Establecer plan  de organización documental conforme a las necesidades de la entidad.</t>
  </si>
  <si>
    <t>Proveedor de Administración Documental</t>
  </si>
  <si>
    <t>6.2</t>
  </si>
  <si>
    <t>Realizar control y seguimiento mensual a la ejecución del plan de organización del acervo documental.</t>
  </si>
  <si>
    <t>6.3</t>
  </si>
  <si>
    <t xml:space="preserve">Realizar analisis para identificar los registros en el inventario documental que deben ser actualizados porque tienen información sin diligenciar </t>
  </si>
  <si>
    <t>Gerencia de Gestión Documental - Contratista Administración Documental</t>
  </si>
  <si>
    <t>Actualizar y completar los registros del inventario documental (FUID) del Archivo Central con campos e información faltante.</t>
  </si>
  <si>
    <t>Realizar seguimiento al proceso de  actualización el inventario documental en el SGDEA y en el aplicativo del tercero de custodia.</t>
  </si>
  <si>
    <t>Gerencia GD - Proveedor Administración Documental</t>
  </si>
  <si>
    <t>Definir e implementar estrategia para realizar el cierre de los expedientes que ya finalizaron su trámite en el archivo central y en el SGDEA</t>
  </si>
  <si>
    <t>PLAN DE TRANSFERENCIAS DOCUMENTALES</t>
  </si>
  <si>
    <t>Definir, legalizar y publicar el cronograma anual de transferencias primarias en Fidugestor e ISOLUCION.</t>
  </si>
  <si>
    <t>Revisión y seguimiento al cronograma de transferencias documentales de la vigencia.</t>
  </si>
  <si>
    <t>Elaborar el Plan de Transferencias Secundarias y presnetarlo para aprobación  al AGN</t>
  </si>
  <si>
    <t>Realizar proceso de digitalización de series y subseries a transferir al AGN, con indexación en formato ISAD-G.</t>
  </si>
  <si>
    <t>Realizar el traslado definitivo de unidades documentales históricas al AGN, previa aprobación de transferencia secundaria.</t>
  </si>
  <si>
    <t>Gerencia de Gestión Documental - Contratista de Administración Documental</t>
  </si>
  <si>
    <t>PLAN  DE DISPOSICIÓN FINAL</t>
  </si>
  <si>
    <t>8.1</t>
  </si>
  <si>
    <t>Presentar el inventario ddisposicion final por periodo de TVD analizado al Comité para aprobación.</t>
  </si>
  <si>
    <t>8.2</t>
  </si>
  <si>
    <t>Aplicar proceso de disposición final definido en la TVD de los periodos I y II.</t>
  </si>
  <si>
    <t>GESTIÓN DE EXPEDIENTES ELECTRÓNICOS</t>
  </si>
  <si>
    <t>9.1</t>
  </si>
  <si>
    <t>Realzar análisis de las Tablas de Retención Documental y determinar que expedientes  deben ser preservados a largo plazo por sus valores secundarios e identificar en que repositorio se encuentran y su peso, consolidar inventario documental de esta información</t>
  </si>
  <si>
    <t xml:space="preserve">Gerencia de GD </t>
  </si>
  <si>
    <t>9.2</t>
  </si>
  <si>
    <t>Definir condiciones técnicas para implementar estrategia de preservación a largo plazo.</t>
  </si>
  <si>
    <t>9.3</t>
  </si>
  <si>
    <t>Definir presupuesto parea la implementación de la estrategia de preservación digital a largo plazo para presentar propuesta ante la alta dirección</t>
  </si>
  <si>
    <t>CONVENCIONES</t>
  </si>
  <si>
    <t>Vigencia</t>
  </si>
  <si>
    <t>Tareas Prioritarias</t>
  </si>
  <si>
    <t>Tareas Prioridad Media</t>
  </si>
  <si>
    <t>Tareas Prioridad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</si>
</sst>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8"/>
      <color rgb="FFFFFFFF"/>
      <name val="Calibri Light"/>
      <family val="2"/>
    </font>
    <font>
      <sz val="18"/>
      <color theme="1"/>
      <name val="Calibri Light"/>
      <family val="2"/>
    </font>
    <font>
      <b/>
      <sz val="11"/>
      <color theme="1"/>
      <name val="Calibri Light"/>
      <family val="2"/>
    </font>
    <font>
      <b/>
      <sz val="12"/>
      <color theme="1"/>
      <name val="Calibri Light"/>
      <family val="2"/>
    </font>
    <font>
      <b/>
      <sz val="10"/>
      <color rgb="FFFFFFFF"/>
      <name val="Calibri Light"/>
      <family val="2"/>
    </font>
    <font>
      <sz val="10"/>
      <color theme="1"/>
      <name val="Calibri Light"/>
      <family val="2"/>
    </font>
    <font>
      <i/>
      <sz val="9"/>
      <color theme="1"/>
      <name val="Calibri Light"/>
      <family val="2"/>
    </font>
    <font>
      <b/>
      <sz val="11"/>
      <color rgb="FFFFFFFF"/>
      <name val="Calibri Light"/>
      <family val="2"/>
    </font>
    <font>
      <b/>
      <sz val="9"/>
      <color rgb="FFFFFFFF"/>
      <name val="Calibri Light"/>
      <family val="2"/>
    </font>
    <font>
      <b/>
      <sz val="11"/>
      <name val="Calibri"/>
      <family val="2"/>
      <scheme val="minor"/>
    </font>
    <font>
      <b/>
      <sz val="11"/>
      <color rgb="FF1B5E20"/>
      <name val="Arial"/>
      <family val="2"/>
    </font>
    <font>
      <b/>
      <sz val="11"/>
      <color rgb="FF7D6608"/>
      <name val="Arial"/>
      <family val="2"/>
    </font>
    <font>
      <b/>
      <sz val="11"/>
      <color rgb="FFFFFFFF"/>
      <name val="Calibri Light"/>
      <family val="2"/>
      <scheme val="major"/>
    </font>
    <font>
      <sz val="12"/>
      <color indexed="81"/>
      <name val="Tahoma"/>
      <family val="2"/>
    </font>
    <font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8B1A1A"/>
        <bgColor rgb="FF800000"/>
      </patternFill>
    </fill>
    <fill>
      <patternFill patternType="solid">
        <fgColor theme="0"/>
        <bgColor rgb="FF993366"/>
      </patternFill>
    </fill>
    <fill>
      <patternFill patternType="solid">
        <fgColor theme="4" tint="0.79998168889431442"/>
        <bgColor rgb="FF8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3300"/>
        <bgColor rgb="FFF2F2F2"/>
      </patternFill>
    </fill>
    <fill>
      <patternFill patternType="solid">
        <fgColor theme="7" tint="0.39997558519241921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392B"/>
        <bgColor rgb="FF993366"/>
      </patternFill>
    </fill>
    <fill>
      <patternFill patternType="solid">
        <fgColor rgb="FFFFFFFF"/>
        <bgColor rgb="FFF2F2F2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BDBDBD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/>
      <right/>
      <top style="thin">
        <color rgb="FFBDBDBD"/>
      </top>
      <bottom style="thin">
        <color rgb="FFBDBDBD"/>
      </bottom>
      <diagonal/>
    </border>
    <border>
      <left/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thin">
        <color rgb="FFBDBDBD"/>
      </left>
      <right/>
      <top style="thin">
        <color rgb="FFBDBDBD"/>
      </top>
      <bottom/>
      <diagonal/>
    </border>
    <border>
      <left/>
      <right style="thin">
        <color rgb="FFBDBDBD"/>
      </right>
      <top style="thin">
        <color rgb="FFBDBDBD"/>
      </top>
      <bottom/>
      <diagonal/>
    </border>
    <border>
      <left/>
      <right/>
      <top style="thin">
        <color rgb="FFBDBDBD"/>
      </top>
      <bottom/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9" fontId="6" fillId="0" borderId="0" xfId="1" applyFont="1" applyAlignment="1"/>
    <xf numFmtId="0" fontId="4" fillId="0" borderId="0" xfId="0" applyFont="1"/>
    <xf numFmtId="0" fontId="7" fillId="3" borderId="0" xfId="0" applyFont="1" applyFill="1" applyAlignment="1">
      <alignment horizontal="center" vertical="center" wrapText="1"/>
    </xf>
    <xf numFmtId="0" fontId="4" fillId="0" borderId="0" xfId="0" applyFont="1"/>
    <xf numFmtId="9" fontId="4" fillId="0" borderId="0" xfId="1" applyFont="1" applyAlignment="1"/>
    <xf numFmtId="0" fontId="8" fillId="3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9" fontId="9" fillId="2" borderId="5" xfId="1" applyFont="1" applyFill="1" applyBorder="1" applyAlignment="1">
      <alignment horizontal="center" vertical="center" wrapText="1"/>
    </xf>
    <xf numFmtId="9" fontId="9" fillId="2" borderId="6" xfId="1" applyFont="1" applyFill="1" applyBorder="1" applyAlignment="1">
      <alignment horizontal="center" vertical="center" wrapText="1"/>
    </xf>
    <xf numFmtId="9" fontId="9" fillId="2" borderId="7" xfId="1" applyFont="1" applyFill="1" applyBorder="1" applyAlignment="1">
      <alignment horizontal="center" vertical="center" wrapText="1"/>
    </xf>
    <xf numFmtId="9" fontId="9" fillId="2" borderId="8" xfId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9" fontId="9" fillId="2" borderId="2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9" fillId="2" borderId="9" xfId="0" applyFont="1" applyFill="1" applyBorder="1" applyAlignment="1">
      <alignment horizontal="center" vertical="center" wrapText="1"/>
    </xf>
    <xf numFmtId="9" fontId="12" fillId="2" borderId="9" xfId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9" fontId="13" fillId="2" borderId="9" xfId="1" applyFont="1" applyFill="1" applyBorder="1" applyAlignment="1">
      <alignment horizontal="center" vertical="center" wrapText="1"/>
    </xf>
    <xf numFmtId="0" fontId="14" fillId="5" borderId="12" xfId="0" applyFont="1" applyFill="1" applyBorder="1" applyAlignment="1" applyProtection="1">
      <alignment horizontal="center" vertical="center" wrapText="1"/>
      <protection locked="0"/>
    </xf>
    <xf numFmtId="0" fontId="14" fillId="5" borderId="12" xfId="0" applyFont="1" applyFill="1" applyBorder="1" applyAlignment="1" applyProtection="1">
      <alignment horizontal="center" vertical="center" wrapText="1"/>
      <protection locked="0"/>
    </xf>
    <xf numFmtId="0" fontId="14" fillId="5" borderId="12" xfId="0" applyFont="1" applyFill="1" applyBorder="1" applyAlignment="1" applyProtection="1">
      <alignment vertical="center" wrapText="1"/>
      <protection locked="0"/>
    </xf>
    <xf numFmtId="0" fontId="4" fillId="6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0" fillId="0" borderId="14" xfId="0" applyBorder="1" applyAlignment="1">
      <alignment horizontal="left" vertical="center"/>
    </xf>
    <xf numFmtId="0" fontId="4" fillId="0" borderId="14" xfId="0" applyFont="1" applyBorder="1"/>
    <xf numFmtId="0" fontId="15" fillId="7" borderId="14" xfId="0" applyFont="1" applyFill="1" applyBorder="1" applyAlignment="1">
      <alignment horizontal="center" vertical="center" wrapText="1"/>
    </xf>
    <xf numFmtId="9" fontId="4" fillId="6" borderId="13" xfId="1" applyFont="1" applyFill="1" applyBorder="1" applyAlignment="1">
      <alignment horizontal="center" vertical="center"/>
    </xf>
    <xf numFmtId="9" fontId="7" fillId="0" borderId="15" xfId="1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5" borderId="14" xfId="0" applyFill="1" applyBorder="1" applyAlignment="1">
      <alignment horizontal="left" vertical="center"/>
    </xf>
    <xf numFmtId="0" fontId="4" fillId="5" borderId="14" xfId="0" applyFont="1" applyFill="1" applyBorder="1"/>
    <xf numFmtId="0" fontId="15" fillId="8" borderId="14" xfId="0" applyFont="1" applyFill="1" applyBorder="1" applyAlignment="1">
      <alignment horizontal="center" vertical="center" wrapText="1"/>
    </xf>
    <xf numFmtId="9" fontId="7" fillId="6" borderId="13" xfId="1" applyFont="1" applyFill="1" applyBorder="1" applyAlignment="1">
      <alignment horizontal="center" vertical="center"/>
    </xf>
    <xf numFmtId="9" fontId="7" fillId="0" borderId="16" xfId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9" fontId="7" fillId="6" borderId="14" xfId="1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17" xfId="0" applyFont="1" applyBorder="1"/>
    <xf numFmtId="0" fontId="15" fillId="9" borderId="14" xfId="0" applyFont="1" applyFill="1" applyBorder="1" applyAlignment="1">
      <alignment horizontal="center" vertical="center" wrapText="1"/>
    </xf>
    <xf numFmtId="0" fontId="4" fillId="0" borderId="18" xfId="0" applyFont="1" applyBorder="1"/>
    <xf numFmtId="9" fontId="4" fillId="6" borderId="14" xfId="1" applyFont="1" applyFill="1" applyBorder="1" applyAlignment="1">
      <alignment horizontal="center" vertical="center"/>
    </xf>
    <xf numFmtId="0" fontId="0" fillId="10" borderId="14" xfId="0" applyFill="1" applyBorder="1" applyAlignment="1">
      <alignment horizontal="left" vertical="center"/>
    </xf>
    <xf numFmtId="0" fontId="15" fillId="11" borderId="14" xfId="0" applyFont="1" applyFill="1" applyBorder="1" applyAlignment="1">
      <alignment horizontal="center" vertical="center" wrapText="1"/>
    </xf>
    <xf numFmtId="0" fontId="0" fillId="0" borderId="14" xfId="0" applyBorder="1"/>
    <xf numFmtId="0" fontId="4" fillId="0" borderId="0" xfId="0" applyFont="1" applyAlignment="1">
      <alignment vertical="center"/>
    </xf>
    <xf numFmtId="0" fontId="4" fillId="12" borderId="14" xfId="0" applyFont="1" applyFill="1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4" fillId="9" borderId="14" xfId="0" applyFont="1" applyFill="1" applyBorder="1" applyAlignment="1">
      <alignment vertical="center" wrapText="1"/>
    </xf>
    <xf numFmtId="0" fontId="4" fillId="13" borderId="14" xfId="0" applyFont="1" applyFill="1" applyBorder="1" applyAlignment="1">
      <alignment horizontal="center" vertical="center"/>
    </xf>
    <xf numFmtId="0" fontId="0" fillId="9" borderId="14" xfId="0" applyFill="1" applyBorder="1" applyAlignment="1">
      <alignment vertical="center" wrapText="1"/>
    </xf>
    <xf numFmtId="0" fontId="4" fillId="9" borderId="14" xfId="0" applyFont="1" applyFill="1" applyBorder="1" applyAlignment="1">
      <alignment vertical="center"/>
    </xf>
    <xf numFmtId="0" fontId="0" fillId="9" borderId="14" xfId="0" applyFill="1" applyBorder="1" applyAlignment="1">
      <alignment horizontal="left" vertical="center" wrapText="1"/>
    </xf>
    <xf numFmtId="0" fontId="17" fillId="14" borderId="19" xfId="0" applyFont="1" applyFill="1" applyBorder="1" applyAlignment="1">
      <alignment horizontal="right" vertical="center" wrapText="1"/>
    </xf>
    <xf numFmtId="0" fontId="17" fillId="14" borderId="20" xfId="0" applyFont="1" applyFill="1" applyBorder="1" applyAlignment="1">
      <alignment horizontal="right" vertical="center" wrapText="1"/>
    </xf>
    <xf numFmtId="9" fontId="17" fillId="14" borderId="21" xfId="1" applyFont="1" applyFill="1" applyBorder="1" applyAlignment="1">
      <alignment horizontal="center" vertical="center" wrapText="1"/>
    </xf>
    <xf numFmtId="0" fontId="14" fillId="5" borderId="2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9" borderId="13" xfId="0" applyFont="1" applyFill="1" applyBorder="1" applyAlignment="1">
      <alignment vertical="center" wrapText="1"/>
    </xf>
    <xf numFmtId="0" fontId="15" fillId="15" borderId="14" xfId="0" applyFont="1" applyFill="1" applyBorder="1" applyAlignment="1">
      <alignment horizontal="center" vertical="center" wrapText="1"/>
    </xf>
    <xf numFmtId="0" fontId="0" fillId="15" borderId="14" xfId="0" applyFill="1" applyBorder="1"/>
    <xf numFmtId="0" fontId="2" fillId="0" borderId="14" xfId="0" applyFont="1" applyBorder="1" applyAlignment="1">
      <alignment horizontal="left" vertical="center"/>
    </xf>
    <xf numFmtId="9" fontId="7" fillId="0" borderId="23" xfId="1" applyFont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9" borderId="0" xfId="0" applyFont="1" applyFill="1"/>
    <xf numFmtId="9" fontId="4" fillId="0" borderId="0" xfId="1" applyFont="1" applyAlignment="1">
      <alignment horizontal="center" vertical="center"/>
    </xf>
    <xf numFmtId="9" fontId="17" fillId="14" borderId="17" xfId="1" applyFont="1" applyFill="1" applyBorder="1" applyAlignment="1">
      <alignment horizontal="center" vertical="center" wrapText="1"/>
    </xf>
    <xf numFmtId="9" fontId="17" fillId="14" borderId="18" xfId="1" applyFont="1" applyFill="1" applyBorder="1" applyAlignment="1">
      <alignment horizontal="center" vertical="center" wrapText="1"/>
    </xf>
    <xf numFmtId="9" fontId="17" fillId="14" borderId="14" xfId="1" applyFont="1" applyFill="1" applyBorder="1" applyAlignment="1">
      <alignment horizontal="center" vertical="center" wrapText="1"/>
    </xf>
    <xf numFmtId="9" fontId="17" fillId="14" borderId="18" xfId="1" applyFont="1" applyFill="1" applyBorder="1" applyAlignment="1">
      <alignment horizontal="center" vertical="center" wrapText="1"/>
    </xf>
    <xf numFmtId="0" fontId="3" fillId="0" borderId="14" xfId="0" applyFont="1" applyBorder="1"/>
    <xf numFmtId="0" fontId="4" fillId="16" borderId="14" xfId="0" applyFont="1" applyFill="1" applyBorder="1"/>
    <xf numFmtId="0" fontId="3" fillId="0" borderId="14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4" fillId="9" borderId="0" xfId="0" applyFont="1" applyFill="1" applyAlignment="1">
      <alignment vertical="center" wrapText="1"/>
    </xf>
    <xf numFmtId="0" fontId="4" fillId="9" borderId="0" xfId="0" applyFont="1" applyFill="1" applyAlignment="1">
      <alignment vertical="center"/>
    </xf>
    <xf numFmtId="9" fontId="4" fillId="9" borderId="0" xfId="1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1208149</xdr:colOff>
      <xdr:row>0</xdr:row>
      <xdr:rowOff>509236</xdr:rowOff>
    </xdr:from>
    <xdr:to>
      <xdr:col>2</xdr:col>
      <xdr:colOff>3113149</xdr:colOff>
      <xdr:row>3</xdr:row>
      <xdr:rowOff>40945</xdr:rowOff>
    </xdr:to>
    <xdr:pic>
      <xdr:nvPicPr>
        <xdr:cNvPr id="2" name="Imagen 1" descr="Nuestra historia - FIDUPREVISORA">
          <a:extLst>
            <a:ext uri="{FF2B5EF4-FFF2-40B4-BE49-F238E27FC236}">
              <a16:creationId xmlns:a16="http://schemas.microsoft.com/office/drawing/2014/main" id="{B867DEFC-652C-421E-8759-7C04E6C3F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282" b="29457"/>
        <a:stretch/>
      </xdr:blipFill>
      <xdr:spPr bwMode="auto">
        <a:xfrm>
          <a:off x="1881249" y="509236"/>
          <a:ext cx="1905000" cy="4270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_gmahecha\Downloads\Plan%20de%20trabajo_julio.xlsx" TargetMode="External"/><Relationship Id="rId1" Type="http://schemas.openxmlformats.org/officeDocument/2006/relationships/externalLinkPath" Target="Plan%20de%20trabajo_jul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duprevisora-my.sharepoint.com/Perfil/Escritorio/CS/Plantilla%20para%20calificacion%20de%20VeR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ENIDO"/>
      <sheetName val="INSTRUMENTOS"/>
      <sheetName val="HOJARUTA_PGD_PINAR_2026-2028"/>
      <sheetName val="SIC 2025-2027"/>
      <sheetName val="Plan de Trabajo 2026"/>
      <sheetName val="TrazabilidadActividadesMatriz"/>
      <sheetName val="Seguimiento Trimestral 2026"/>
      <sheetName val="Politicas de Preservaciòn"/>
      <sheetName val="Distribución semestral 2026"/>
      <sheetName val="PROGRAMAS PGD "/>
      <sheetName val="Programa_1"/>
      <sheetName val="Programa_2."/>
      <sheetName val="Programa_3"/>
      <sheetName val="Programa_4"/>
      <sheetName val="Programa_5"/>
      <sheetName val="Resumen "/>
      <sheetName val="PTEP"/>
      <sheetName val="Furag"/>
      <sheetName val="MIPG"/>
      <sheetName val="Cronograma Manuales 2026"/>
      <sheetName val="CronogramaMigraciónExpedien (2)"/>
      <sheetName val="CronogramaActualizaciónTRD"/>
    </sheetNames>
    <sheetDataSet>
      <sheetData sheetId="0"/>
      <sheetData sheetId="1"/>
      <sheetData sheetId="2"/>
      <sheetData sheetId="3"/>
      <sheetData sheetId="4">
        <row r="8">
          <cell r="F8">
            <v>0.58333333333333337</v>
          </cell>
          <cell r="G8">
            <v>0.58331</v>
          </cell>
        </row>
        <row r="16">
          <cell r="F16">
            <v>0.58333333333333337</v>
          </cell>
          <cell r="G16">
            <v>0.58331</v>
          </cell>
        </row>
        <row r="19">
          <cell r="F19">
            <v>0</v>
          </cell>
          <cell r="G19">
            <v>0</v>
          </cell>
        </row>
        <row r="22">
          <cell r="H22">
            <v>0.58333333333333337</v>
          </cell>
        </row>
        <row r="25">
          <cell r="F25">
            <v>0.58331</v>
          </cell>
        </row>
        <row r="27">
          <cell r="H27">
            <v>0.81</v>
          </cell>
        </row>
        <row r="31">
          <cell r="F31">
            <v>0.81</v>
          </cell>
        </row>
        <row r="34">
          <cell r="F34">
            <v>1</v>
          </cell>
          <cell r="G34">
            <v>1</v>
          </cell>
        </row>
        <row r="35">
          <cell r="F35">
            <v>1</v>
          </cell>
          <cell r="G35">
            <v>0</v>
          </cell>
        </row>
        <row r="36">
          <cell r="F36">
            <v>0</v>
          </cell>
          <cell r="G36">
            <v>0</v>
          </cell>
        </row>
        <row r="37">
          <cell r="F37">
            <v>0</v>
          </cell>
          <cell r="G37">
            <v>0</v>
          </cell>
        </row>
        <row r="49">
          <cell r="F49">
            <v>1</v>
          </cell>
          <cell r="G49">
            <v>1</v>
          </cell>
        </row>
        <row r="50">
          <cell r="F50">
            <v>0</v>
          </cell>
          <cell r="G50">
            <v>0</v>
          </cell>
        </row>
        <row r="51">
          <cell r="F51" t="str">
            <v>16.6.%</v>
          </cell>
        </row>
        <row r="56">
          <cell r="F56">
            <v>0</v>
          </cell>
          <cell r="G56">
            <v>0</v>
          </cell>
        </row>
        <row r="57">
          <cell r="F57">
            <v>0</v>
          </cell>
          <cell r="G57">
            <v>0</v>
          </cell>
        </row>
        <row r="58">
          <cell r="F58">
            <v>0</v>
          </cell>
          <cell r="G58">
            <v>0</v>
          </cell>
        </row>
        <row r="61">
          <cell r="F61">
            <v>1</v>
          </cell>
          <cell r="G61">
            <v>0.99600000000000011</v>
          </cell>
        </row>
        <row r="64">
          <cell r="F64">
            <v>0.5</v>
          </cell>
          <cell r="G64">
            <v>0</v>
          </cell>
        </row>
        <row r="69">
          <cell r="F69">
            <v>0</v>
          </cell>
          <cell r="G69">
            <v>0</v>
          </cell>
        </row>
        <row r="71">
          <cell r="F71">
            <v>0.5</v>
          </cell>
          <cell r="G71">
            <v>0</v>
          </cell>
        </row>
        <row r="76">
          <cell r="F76">
            <v>1</v>
          </cell>
          <cell r="G76">
            <v>1</v>
          </cell>
        </row>
        <row r="77">
          <cell r="F77">
            <v>0</v>
          </cell>
          <cell r="G77">
            <v>0</v>
          </cell>
        </row>
        <row r="78">
          <cell r="F78">
            <v>0</v>
          </cell>
          <cell r="G78">
            <v>0</v>
          </cell>
        </row>
        <row r="80">
          <cell r="F80">
            <v>0.5</v>
          </cell>
          <cell r="G80">
            <v>0</v>
          </cell>
        </row>
        <row r="85">
          <cell r="F85">
            <v>0</v>
          </cell>
          <cell r="G85">
            <v>0</v>
          </cell>
        </row>
        <row r="88">
          <cell r="F88">
            <v>0</v>
          </cell>
          <cell r="G88">
            <v>0</v>
          </cell>
        </row>
        <row r="89">
          <cell r="F89">
            <v>0</v>
          </cell>
          <cell r="G89">
            <v>0</v>
          </cell>
        </row>
        <row r="95">
          <cell r="F95">
            <v>0.58333333333333337</v>
          </cell>
          <cell r="G95">
            <v>0.58333099999999993</v>
          </cell>
        </row>
        <row r="98">
          <cell r="F98">
            <v>0</v>
          </cell>
          <cell r="G98">
            <v>0</v>
          </cell>
        </row>
        <row r="102">
          <cell r="F102">
            <v>0.41666666666666669</v>
          </cell>
          <cell r="G102">
            <v>0.41665000000000002</v>
          </cell>
        </row>
        <row r="105">
          <cell r="F105">
            <v>1</v>
          </cell>
          <cell r="G10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Glosario de términos "/>
      <sheetName val="Evaluación"/>
      <sheetName val="Hoja3"/>
      <sheetName val="Hoja2"/>
      <sheetName val="Dat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Forero Sanchez Angela Maria" id="{3ABA0EAE-3D28-4E87-9724-B8875E221B42}" userId="S::amforero@fiduprevisora.com.co::02caa08e-d416-4312-94c5-3a81b8932b46" providerId="AD"/>
  <person displayName="Mahecha Lopez Gina Natalia" id="{5127973E-1E8E-42DF-95AD-0229B1FFFBA8}" userId="S::t_gmahecha@fiduprevisora.com.co::3743ab30-3925-4102-a77f-9b5d18474b5b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9" dT="2026-04-23T15:49:43.21" personId="{3ABA0EAE-3D28-4E87-9724-B8875E221B42}" id="{E2924160-9E63-47EE-AF03-586A4ADA428A}">
    <text>Esta acorde en fechas con lo aprobado por el comité?</text>
  </threadedComment>
  <threadedComment ref="E19" dT="2026-04-24T13:12:37.13" personId="{5127973E-1E8E-42DF-95AD-0229B1FFFBA8}" id="{97120B0E-9CF4-4D55-888E-2D9C67B72B7D}" parentId="{E2924160-9E63-47EE-AF03-586A4ADA428A}">
    <text>Si señora jefe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9F1F8-A31C-4097-84C2-0B9BEE8C8DB7}">
  <dimension ref="A1:R91"/>
  <sheetViews>
    <sheetView tabSelected="1" view="pageBreakPreview" zoomScale="50" zoomScaleNormal="55" zoomScaleSheetLayoutView="50" workbookViewId="0">
      <pane xSplit="4" ySplit="6" topLeftCell="E83" activePane="bottomRight" state="frozen"/>
      <selection pane="topRight" activeCell="E1" sqref="E1"/>
      <selection pane="bottomLeft" activeCell="A7" sqref="A7"/>
      <selection pane="bottomRight" activeCell="L88" sqref="L88"/>
    </sheetView>
  </sheetViews>
  <sheetFormatPr baseColWidth="10" defaultColWidth="10.81640625" defaultRowHeight="14.5" x14ac:dyDescent="0.35"/>
  <cols>
    <col min="1" max="1" width="4.453125" style="1" customWidth="1"/>
    <col min="2" max="2" width="5.1796875" style="1" customWidth="1"/>
    <col min="3" max="3" width="62" style="76" customWidth="1"/>
    <col min="4" max="4" width="59.54296875" style="56" customWidth="1"/>
    <col min="5" max="13" width="11" style="5" customWidth="1"/>
    <col min="14" max="14" width="12.54296875" style="5" customWidth="1"/>
    <col min="15" max="15" width="13.7265625" style="78" customWidth="1"/>
    <col min="16" max="16" width="16.81640625" style="78" customWidth="1"/>
    <col min="17" max="17" width="14.81640625" style="5" customWidth="1"/>
    <col min="18" max="18" width="20.1796875" style="5" customWidth="1"/>
    <col min="19" max="16384" width="10.81640625" style="5"/>
  </cols>
  <sheetData>
    <row r="1" spans="1:17" ht="41" customHeight="1" x14ac:dyDescent="0.55000000000000004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</row>
    <row r="2" spans="1:17" x14ac:dyDescent="0.35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8"/>
    </row>
    <row r="3" spans="1:17" ht="15" customHeight="1" x14ac:dyDescent="0.35"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51" customHeight="1" x14ac:dyDescent="0.35">
      <c r="B4" s="10" t="s">
        <v>2</v>
      </c>
      <c r="C4" s="11"/>
      <c r="D4" s="12"/>
      <c r="E4" s="13" t="s">
        <v>3</v>
      </c>
      <c r="F4" s="14"/>
      <c r="G4" s="13" t="s">
        <v>4</v>
      </c>
      <c r="H4" s="15"/>
      <c r="I4" s="15"/>
      <c r="J4" s="14"/>
      <c r="K4" s="13" t="s">
        <v>5</v>
      </c>
      <c r="L4" s="15"/>
      <c r="M4" s="15"/>
      <c r="N4" s="14"/>
      <c r="O4" s="16" t="s">
        <v>6</v>
      </c>
      <c r="P4" s="17"/>
      <c r="Q4" s="18" t="s">
        <v>7</v>
      </c>
    </row>
    <row r="5" spans="1:17" x14ac:dyDescent="0.35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41.25" customHeight="1" x14ac:dyDescent="0.35">
      <c r="B6" s="21" t="s">
        <v>8</v>
      </c>
      <c r="C6" s="21" t="s">
        <v>9</v>
      </c>
      <c r="D6" s="21" t="s">
        <v>10</v>
      </c>
      <c r="E6" s="22" t="s">
        <v>11</v>
      </c>
      <c r="F6" s="22" t="s">
        <v>12</v>
      </c>
      <c r="G6" s="22" t="s">
        <v>13</v>
      </c>
      <c r="H6" s="22" t="s">
        <v>14</v>
      </c>
      <c r="I6" s="22" t="s">
        <v>11</v>
      </c>
      <c r="J6" s="22" t="s">
        <v>12</v>
      </c>
      <c r="K6" s="22" t="s">
        <v>13</v>
      </c>
      <c r="L6" s="22" t="s">
        <v>14</v>
      </c>
      <c r="M6" s="22" t="s">
        <v>11</v>
      </c>
      <c r="N6" s="22" t="s">
        <v>12</v>
      </c>
      <c r="O6" s="23" t="s">
        <v>15</v>
      </c>
      <c r="P6" s="24" t="s">
        <v>16</v>
      </c>
      <c r="Q6" s="25" t="s">
        <v>7</v>
      </c>
    </row>
    <row r="7" spans="1:17" ht="15" customHeight="1" x14ac:dyDescent="0.35">
      <c r="B7" s="26">
        <v>1</v>
      </c>
      <c r="C7" s="27" t="s">
        <v>17</v>
      </c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68.25" customHeight="1" x14ac:dyDescent="0.35">
      <c r="A8" s="1">
        <v>1</v>
      </c>
      <c r="B8" s="29" t="s">
        <v>18</v>
      </c>
      <c r="C8" s="30" t="s">
        <v>19</v>
      </c>
      <c r="D8" s="31" t="s">
        <v>20</v>
      </c>
      <c r="E8" s="32"/>
      <c r="F8" s="33"/>
      <c r="G8" s="33"/>
      <c r="H8" s="33"/>
      <c r="I8" s="33"/>
      <c r="J8" s="33"/>
      <c r="K8" s="33"/>
      <c r="L8" s="33"/>
      <c r="M8" s="34"/>
      <c r="N8" s="34"/>
      <c r="O8" s="35" t="s">
        <v>21</v>
      </c>
      <c r="P8" s="35" t="s">
        <v>21</v>
      </c>
      <c r="Q8" s="36">
        <f>+AVERAGE(O36,O40,O46,O53,O61,O69,O76,O80)</f>
        <v>0.31700396825396826</v>
      </c>
    </row>
    <row r="9" spans="1:17" ht="68.25" customHeight="1" x14ac:dyDescent="0.35">
      <c r="A9" s="1">
        <v>2</v>
      </c>
      <c r="B9" s="29" t="s">
        <v>22</v>
      </c>
      <c r="C9" s="37" t="s">
        <v>23</v>
      </c>
      <c r="D9" s="31" t="s">
        <v>24</v>
      </c>
      <c r="E9" s="38"/>
      <c r="F9" s="39"/>
      <c r="G9" s="40"/>
      <c r="H9" s="40"/>
      <c r="I9" s="39"/>
      <c r="J9" s="39"/>
      <c r="K9" s="39"/>
      <c r="L9" s="39"/>
      <c r="M9" s="38"/>
      <c r="N9" s="38"/>
      <c r="O9" s="41">
        <f>+'[1]Plan de Trabajo 2026'!F8</f>
        <v>0.58333333333333337</v>
      </c>
      <c r="P9" s="41">
        <f>+'[1]Plan de Trabajo 2026'!G8</f>
        <v>0.58331</v>
      </c>
      <c r="Q9" s="42"/>
    </row>
    <row r="10" spans="1:17" ht="68.25" customHeight="1" x14ac:dyDescent="0.35">
      <c r="A10" s="1">
        <v>3</v>
      </c>
      <c r="B10" s="43" t="s">
        <v>25</v>
      </c>
      <c r="C10" s="31" t="s">
        <v>26</v>
      </c>
      <c r="D10" s="31" t="s">
        <v>20</v>
      </c>
      <c r="E10" s="32"/>
      <c r="F10" s="33"/>
      <c r="G10" s="33"/>
      <c r="H10" s="33"/>
      <c r="I10" s="33"/>
      <c r="J10" s="33"/>
      <c r="K10" s="33"/>
      <c r="L10" s="33"/>
      <c r="M10" s="34"/>
      <c r="N10" s="34"/>
      <c r="O10" s="35" t="s">
        <v>21</v>
      </c>
      <c r="P10" s="35" t="s">
        <v>21</v>
      </c>
      <c r="Q10" s="42"/>
    </row>
    <row r="11" spans="1:17" ht="68.25" customHeight="1" x14ac:dyDescent="0.35">
      <c r="A11" s="1">
        <v>4</v>
      </c>
      <c r="B11" s="43" t="s">
        <v>27</v>
      </c>
      <c r="C11" s="44" t="s">
        <v>28</v>
      </c>
      <c r="D11" s="45" t="s">
        <v>29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46">
        <f>+'[1]Plan de Trabajo 2026'!F16</f>
        <v>0.58333333333333337</v>
      </c>
      <c r="P11" s="46">
        <f>+'[1]Plan de Trabajo 2026'!G16</f>
        <v>0.58331</v>
      </c>
      <c r="Q11" s="42"/>
    </row>
    <row r="12" spans="1:17" ht="68.25" customHeight="1" x14ac:dyDescent="0.35">
      <c r="A12" s="1">
        <v>5</v>
      </c>
      <c r="B12" s="43" t="s">
        <v>30</v>
      </c>
      <c r="C12" s="44" t="s">
        <v>31</v>
      </c>
      <c r="D12" s="45" t="s">
        <v>20</v>
      </c>
      <c r="E12" s="33"/>
      <c r="F12" s="33"/>
      <c r="G12" s="38"/>
      <c r="H12" s="38"/>
      <c r="I12" s="33"/>
      <c r="J12" s="33"/>
      <c r="K12" s="33"/>
      <c r="L12" s="33"/>
      <c r="M12" s="33"/>
      <c r="N12" s="33"/>
      <c r="O12" s="35" t="s">
        <v>21</v>
      </c>
      <c r="P12" s="35" t="s">
        <v>21</v>
      </c>
      <c r="Q12" s="42"/>
    </row>
    <row r="13" spans="1:17" ht="68.25" customHeight="1" x14ac:dyDescent="0.35">
      <c r="A13" s="1">
        <v>6</v>
      </c>
      <c r="B13" s="43" t="s">
        <v>32</v>
      </c>
      <c r="C13" s="44" t="s">
        <v>33</v>
      </c>
      <c r="D13" s="45" t="s">
        <v>20</v>
      </c>
      <c r="E13" s="33"/>
      <c r="F13" s="34"/>
      <c r="G13" s="33"/>
      <c r="H13" s="33"/>
      <c r="I13" s="33"/>
      <c r="J13" s="34"/>
      <c r="K13" s="33"/>
      <c r="L13" s="33"/>
      <c r="M13" s="33"/>
      <c r="N13" s="34"/>
      <c r="O13" s="46">
        <f>+'[1]Plan de Trabajo 2026'!F19</f>
        <v>0</v>
      </c>
      <c r="P13" s="46">
        <f>+'[1]Plan de Trabajo 2026'!G19</f>
        <v>0</v>
      </c>
      <c r="Q13" s="42"/>
    </row>
    <row r="14" spans="1:17" ht="68.25" customHeight="1" x14ac:dyDescent="0.35">
      <c r="A14" s="1">
        <v>7</v>
      </c>
      <c r="B14" s="43" t="s">
        <v>34</v>
      </c>
      <c r="C14" s="44" t="s">
        <v>35</v>
      </c>
      <c r="D14" s="47" t="s">
        <v>36</v>
      </c>
      <c r="E14" s="33"/>
      <c r="F14" s="48"/>
      <c r="G14" s="34"/>
      <c r="H14" s="34"/>
      <c r="I14" s="33"/>
      <c r="J14" s="33"/>
      <c r="K14" s="34"/>
      <c r="L14" s="34"/>
      <c r="M14" s="33"/>
      <c r="N14" s="48"/>
      <c r="O14" s="35" t="s">
        <v>21</v>
      </c>
      <c r="P14" s="35" t="s">
        <v>21</v>
      </c>
      <c r="Q14" s="42"/>
    </row>
    <row r="15" spans="1:17" ht="68.25" customHeight="1" x14ac:dyDescent="0.35">
      <c r="A15" s="1">
        <v>8</v>
      </c>
      <c r="B15" s="43" t="s">
        <v>37</v>
      </c>
      <c r="C15" s="47" t="s">
        <v>38</v>
      </c>
      <c r="D15" s="47" t="s">
        <v>36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46">
        <f>+'[1]Plan de Trabajo 2026'!H22</f>
        <v>0.58333333333333337</v>
      </c>
      <c r="P15" s="46">
        <f>+'[1]Plan de Trabajo 2026'!F25</f>
        <v>0.58331</v>
      </c>
      <c r="Q15" s="42"/>
    </row>
    <row r="16" spans="1:17" ht="68.25" customHeight="1" x14ac:dyDescent="0.35">
      <c r="A16" s="1">
        <v>9</v>
      </c>
      <c r="B16" s="43" t="s">
        <v>39</v>
      </c>
      <c r="C16" s="44" t="s">
        <v>40</v>
      </c>
      <c r="D16" s="45" t="s">
        <v>20</v>
      </c>
      <c r="E16" s="49"/>
      <c r="F16" s="50"/>
      <c r="G16" s="38"/>
      <c r="H16" s="38"/>
      <c r="I16" s="51"/>
      <c r="J16" s="38"/>
      <c r="K16" s="38"/>
      <c r="L16" s="33"/>
      <c r="M16" s="33"/>
      <c r="N16" s="33"/>
      <c r="O16" s="52" t="s">
        <v>21</v>
      </c>
      <c r="P16" s="52" t="s">
        <v>21</v>
      </c>
      <c r="Q16" s="42"/>
    </row>
    <row r="17" spans="1:18" ht="68.25" customHeight="1" x14ac:dyDescent="0.35">
      <c r="A17" s="1">
        <v>10</v>
      </c>
      <c r="B17" s="43" t="s">
        <v>41</v>
      </c>
      <c r="C17" s="44" t="s">
        <v>42</v>
      </c>
      <c r="D17" s="45" t="s">
        <v>43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46">
        <f>+'[1]Plan de Trabajo 2026'!H27</f>
        <v>0.81</v>
      </c>
      <c r="P17" s="46">
        <f>+'[1]Plan de Trabajo 2026'!F31</f>
        <v>0.81</v>
      </c>
      <c r="Q17" s="42"/>
    </row>
    <row r="18" spans="1:18" ht="68.25" customHeight="1" x14ac:dyDescent="0.35">
      <c r="A18" s="1">
        <v>11</v>
      </c>
      <c r="B18" s="43" t="s">
        <v>44</v>
      </c>
      <c r="C18" s="44" t="s">
        <v>45</v>
      </c>
      <c r="D18" s="45" t="s">
        <v>46</v>
      </c>
      <c r="E18" s="54"/>
      <c r="F18" s="54"/>
      <c r="G18" s="33"/>
      <c r="H18" s="33"/>
      <c r="I18" s="48"/>
      <c r="J18" s="53"/>
      <c r="K18" s="53"/>
      <c r="L18" s="54"/>
      <c r="M18" s="54"/>
      <c r="N18" s="53"/>
      <c r="O18" s="35" t="s">
        <v>21</v>
      </c>
      <c r="P18" s="35" t="s">
        <v>21</v>
      </c>
      <c r="Q18" s="42"/>
    </row>
    <row r="19" spans="1:18" ht="68.25" customHeight="1" x14ac:dyDescent="0.35">
      <c r="A19" s="1">
        <v>12</v>
      </c>
      <c r="B19" s="43" t="s">
        <v>47</v>
      </c>
      <c r="C19" s="44" t="s">
        <v>48</v>
      </c>
      <c r="D19" s="44" t="s">
        <v>36</v>
      </c>
      <c r="E19" s="34"/>
      <c r="F19" s="34"/>
      <c r="G19" s="55"/>
      <c r="H19" s="55"/>
      <c r="I19" s="55"/>
      <c r="J19" s="55"/>
      <c r="K19" s="53"/>
      <c r="L19" s="53"/>
      <c r="M19" s="55"/>
      <c r="N19" s="55"/>
      <c r="O19" s="46">
        <f>+'[1]Plan de Trabajo 2026'!F34</f>
        <v>1</v>
      </c>
      <c r="P19" s="46">
        <f>+'[1]Plan de Trabajo 2026'!G34</f>
        <v>1</v>
      </c>
      <c r="Q19" s="42"/>
      <c r="R19" s="56"/>
    </row>
    <row r="20" spans="1:18" ht="68.25" customHeight="1" x14ac:dyDescent="0.35">
      <c r="A20" s="1">
        <v>13</v>
      </c>
      <c r="B20" s="43" t="s">
        <v>49</v>
      </c>
      <c r="C20" s="57" t="s">
        <v>50</v>
      </c>
      <c r="D20" s="44" t="s">
        <v>36</v>
      </c>
      <c r="E20" s="34"/>
      <c r="F20" s="34"/>
      <c r="G20" s="34"/>
      <c r="H20" s="58"/>
      <c r="I20" s="58"/>
      <c r="J20" s="58"/>
      <c r="K20" s="55"/>
      <c r="L20" s="55"/>
      <c r="M20" s="55"/>
      <c r="N20" s="55"/>
      <c r="O20" s="46">
        <f>+'[1]Plan de Trabajo 2026'!F35</f>
        <v>1</v>
      </c>
      <c r="P20" s="46">
        <f>+'[1]Plan de Trabajo 2026'!G35</f>
        <v>0</v>
      </c>
      <c r="Q20" s="42"/>
    </row>
    <row r="21" spans="1:18" ht="68.25" customHeight="1" x14ac:dyDescent="0.35">
      <c r="A21" s="1">
        <v>14</v>
      </c>
      <c r="B21" s="43" t="s">
        <v>51</v>
      </c>
      <c r="C21" s="57" t="s">
        <v>52</v>
      </c>
      <c r="D21" s="59" t="s">
        <v>36</v>
      </c>
      <c r="E21" s="34"/>
      <c r="F21" s="34"/>
      <c r="G21" s="34"/>
      <c r="H21" s="34"/>
      <c r="I21" s="58"/>
      <c r="J21" s="58"/>
      <c r="K21" s="55"/>
      <c r="L21" s="55"/>
      <c r="M21" s="55"/>
      <c r="N21" s="55"/>
      <c r="O21" s="46">
        <f>+'[1]Plan de Trabajo 2026'!F36</f>
        <v>0</v>
      </c>
      <c r="P21" s="46">
        <f>+'[1]Plan de Trabajo 2026'!G36</f>
        <v>0</v>
      </c>
      <c r="Q21" s="42"/>
    </row>
    <row r="22" spans="1:18" ht="68.25" customHeight="1" x14ac:dyDescent="0.35">
      <c r="A22" s="1">
        <v>15</v>
      </c>
      <c r="B22" s="43" t="s">
        <v>53</v>
      </c>
      <c r="C22" s="57" t="s">
        <v>54</v>
      </c>
      <c r="D22" s="44" t="s">
        <v>36</v>
      </c>
      <c r="E22" s="34"/>
      <c r="F22" s="34"/>
      <c r="G22" s="34"/>
      <c r="H22" s="34"/>
      <c r="I22" s="58"/>
      <c r="J22" s="58"/>
      <c r="K22" s="55"/>
      <c r="L22" s="55"/>
      <c r="M22" s="55"/>
      <c r="N22" s="55"/>
      <c r="O22" s="46">
        <f>+'[1]Plan de Trabajo 2026'!F37</f>
        <v>0</v>
      </c>
      <c r="P22" s="46">
        <f>+'[1]Plan de Trabajo 2026'!G37</f>
        <v>0</v>
      </c>
      <c r="Q22" s="42"/>
    </row>
    <row r="23" spans="1:18" ht="68.25" customHeight="1" x14ac:dyDescent="0.35">
      <c r="B23" s="60" t="s">
        <v>55</v>
      </c>
      <c r="C23" s="37" t="s">
        <v>56</v>
      </c>
      <c r="D23" s="45" t="s">
        <v>20</v>
      </c>
      <c r="E23" s="38"/>
      <c r="F23" s="38"/>
      <c r="G23" s="50"/>
      <c r="H23" s="50"/>
      <c r="I23" s="50"/>
      <c r="J23" s="50"/>
      <c r="K23" s="50"/>
      <c r="L23" s="50"/>
      <c r="M23" s="50"/>
      <c r="N23" s="50"/>
      <c r="O23" s="46">
        <f>+'[1]Plan de Trabajo 2026'!F49</f>
        <v>1</v>
      </c>
      <c r="P23" s="46">
        <f>+'[1]Plan de Trabajo 2026'!G49</f>
        <v>1</v>
      </c>
      <c r="Q23" s="42"/>
    </row>
    <row r="24" spans="1:18" ht="68.25" customHeight="1" x14ac:dyDescent="0.35">
      <c r="A24" s="1">
        <v>54</v>
      </c>
      <c r="B24" s="60" t="s">
        <v>57</v>
      </c>
      <c r="C24" s="61" t="s">
        <v>58</v>
      </c>
      <c r="D24" s="45" t="s">
        <v>20</v>
      </c>
      <c r="E24" s="38"/>
      <c r="F24" s="38"/>
      <c r="G24" s="50"/>
      <c r="H24" s="50"/>
      <c r="I24" s="50"/>
      <c r="J24" s="50"/>
      <c r="K24" s="50"/>
      <c r="L24" s="50"/>
      <c r="M24" s="50"/>
      <c r="N24" s="50"/>
      <c r="O24" s="46">
        <f>+'[1]Plan de Trabajo 2026'!F50</f>
        <v>0</v>
      </c>
      <c r="P24" s="46">
        <f>+'[1]Plan de Trabajo 2026'!G50</f>
        <v>0</v>
      </c>
      <c r="Q24" s="42"/>
    </row>
    <row r="25" spans="1:18" ht="68.25" customHeight="1" x14ac:dyDescent="0.35">
      <c r="A25" s="1">
        <v>16</v>
      </c>
      <c r="B25" s="43" t="s">
        <v>59</v>
      </c>
      <c r="C25" s="57" t="s">
        <v>60</v>
      </c>
      <c r="D25" s="62" t="s">
        <v>20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46" t="str">
        <f>+'[1]Plan de Trabajo 2026'!F51</f>
        <v>16.6.%</v>
      </c>
      <c r="P25" s="46">
        <f>+'[1]Plan de Trabajo 2026'!G50</f>
        <v>0</v>
      </c>
      <c r="Q25" s="42"/>
    </row>
    <row r="26" spans="1:18" ht="68.25" customHeight="1" x14ac:dyDescent="0.35">
      <c r="A26" s="1">
        <v>17</v>
      </c>
      <c r="B26" s="43" t="s">
        <v>61</v>
      </c>
      <c r="C26" s="44" t="s">
        <v>62</v>
      </c>
      <c r="D26" s="62" t="s">
        <v>63</v>
      </c>
      <c r="E26" s="55"/>
      <c r="F26" s="32"/>
      <c r="G26" s="38"/>
      <c r="H26" s="38"/>
      <c r="I26" s="58"/>
      <c r="J26" s="58"/>
      <c r="K26" s="55"/>
      <c r="L26" s="55"/>
      <c r="M26" s="55"/>
      <c r="N26" s="55"/>
      <c r="O26" s="52" t="s">
        <v>21</v>
      </c>
      <c r="P26" s="52" t="s">
        <v>21</v>
      </c>
      <c r="Q26" s="42"/>
    </row>
    <row r="27" spans="1:18" ht="68.25" customHeight="1" x14ac:dyDescent="0.35">
      <c r="A27" s="1">
        <v>19</v>
      </c>
      <c r="B27" s="43" t="s">
        <v>64</v>
      </c>
      <c r="C27" s="59" t="s">
        <v>65</v>
      </c>
      <c r="D27" s="62" t="s">
        <v>20</v>
      </c>
      <c r="E27" s="33"/>
      <c r="F27" s="33"/>
      <c r="G27" s="38"/>
      <c r="H27" s="33"/>
      <c r="I27" s="33"/>
      <c r="J27" s="33"/>
      <c r="K27" s="38"/>
      <c r="L27" s="33"/>
      <c r="M27" s="33"/>
      <c r="N27" s="33"/>
      <c r="O27" s="52" t="s">
        <v>21</v>
      </c>
      <c r="P27" s="52" t="s">
        <v>21</v>
      </c>
      <c r="Q27" s="42"/>
    </row>
    <row r="28" spans="1:18" ht="68.25" customHeight="1" x14ac:dyDescent="0.35">
      <c r="A28" s="1">
        <v>20</v>
      </c>
      <c r="B28" s="43" t="s">
        <v>66</v>
      </c>
      <c r="C28" s="59" t="s">
        <v>67</v>
      </c>
      <c r="D28" s="62" t="s">
        <v>20</v>
      </c>
      <c r="E28" s="33"/>
      <c r="F28" s="33"/>
      <c r="G28" s="38"/>
      <c r="H28" s="38"/>
      <c r="I28" s="33"/>
      <c r="J28" s="33"/>
      <c r="K28" s="38"/>
      <c r="L28" s="38"/>
      <c r="M28" s="33"/>
      <c r="N28" s="33"/>
      <c r="O28" s="52" t="s">
        <v>21</v>
      </c>
      <c r="P28" s="52" t="s">
        <v>21</v>
      </c>
      <c r="Q28" s="42"/>
    </row>
    <row r="29" spans="1:18" ht="68.25" customHeight="1" x14ac:dyDescent="0.35">
      <c r="A29" s="1">
        <v>21</v>
      </c>
      <c r="B29" s="43" t="s">
        <v>68</v>
      </c>
      <c r="C29" s="44" t="s">
        <v>69</v>
      </c>
      <c r="D29" s="62" t="s">
        <v>20</v>
      </c>
      <c r="E29" s="50"/>
      <c r="F29" s="50"/>
      <c r="G29" s="33"/>
      <c r="H29" s="33"/>
      <c r="I29" s="33"/>
      <c r="J29" s="38"/>
      <c r="K29" s="38"/>
      <c r="L29" s="33"/>
      <c r="M29" s="33"/>
      <c r="N29" s="33"/>
      <c r="O29" s="52" t="s">
        <v>21</v>
      </c>
      <c r="P29" s="52" t="s">
        <v>21</v>
      </c>
      <c r="Q29" s="42"/>
    </row>
    <row r="30" spans="1:18" ht="68.25" customHeight="1" x14ac:dyDescent="0.35">
      <c r="A30" s="1">
        <v>22</v>
      </c>
      <c r="B30" s="43" t="s">
        <v>70</v>
      </c>
      <c r="C30" s="44" t="s">
        <v>71</v>
      </c>
      <c r="D30" s="62" t="s">
        <v>20</v>
      </c>
      <c r="E30" s="53"/>
      <c r="F30" s="53"/>
      <c r="G30" s="33"/>
      <c r="H30" s="33"/>
      <c r="I30" s="33"/>
      <c r="J30" s="33"/>
      <c r="K30" s="53"/>
      <c r="L30" s="53"/>
      <c r="M30" s="33"/>
      <c r="N30" s="33"/>
      <c r="O30" s="46">
        <f>+'[1]Plan de Trabajo 2026'!F56</f>
        <v>0</v>
      </c>
      <c r="P30" s="46">
        <f>+'[1]Plan de Trabajo 2026'!G56</f>
        <v>0</v>
      </c>
      <c r="Q30" s="42"/>
    </row>
    <row r="31" spans="1:18" ht="68.25" customHeight="1" x14ac:dyDescent="0.35">
      <c r="A31" s="1">
        <v>23</v>
      </c>
      <c r="B31" s="43" t="s">
        <v>72</v>
      </c>
      <c r="C31" s="44" t="s">
        <v>73</v>
      </c>
      <c r="D31" s="62" t="s">
        <v>74</v>
      </c>
      <c r="E31" s="53"/>
      <c r="F31" s="53"/>
      <c r="G31" s="33"/>
      <c r="H31" s="33"/>
      <c r="I31" s="33"/>
      <c r="J31" s="33"/>
      <c r="K31" s="53"/>
      <c r="L31" s="53"/>
      <c r="M31" s="33"/>
      <c r="N31" s="33"/>
      <c r="O31" s="46">
        <f>+'[1]Plan de Trabajo 2026'!F57</f>
        <v>0</v>
      </c>
      <c r="P31" s="46">
        <f>+'[1]Plan de Trabajo 2026'!G57</f>
        <v>0</v>
      </c>
      <c r="Q31" s="42"/>
    </row>
    <row r="32" spans="1:18" ht="68.25" customHeight="1" x14ac:dyDescent="0.35">
      <c r="A32" s="1">
        <v>24</v>
      </c>
      <c r="B32" s="43" t="s">
        <v>75</v>
      </c>
      <c r="C32" s="44" t="s">
        <v>76</v>
      </c>
      <c r="D32" s="63" t="s">
        <v>36</v>
      </c>
      <c r="E32" s="53"/>
      <c r="F32" s="53"/>
      <c r="G32" s="33"/>
      <c r="H32" s="33"/>
      <c r="I32" s="33"/>
      <c r="J32" s="33"/>
      <c r="K32" s="53"/>
      <c r="L32" s="53"/>
      <c r="M32" s="33"/>
      <c r="N32" s="33"/>
      <c r="O32" s="46">
        <f>+'[1]Plan de Trabajo 2026'!F58</f>
        <v>0</v>
      </c>
      <c r="P32" s="46">
        <f>+'[1]Plan de Trabajo 2026'!G58</f>
        <v>0</v>
      </c>
      <c r="Q32" s="42"/>
    </row>
    <row r="33" spans="1:17" ht="68.25" customHeight="1" x14ac:dyDescent="0.35">
      <c r="A33" s="1">
        <v>25</v>
      </c>
      <c r="B33" s="43" t="s">
        <v>77</v>
      </c>
      <c r="C33" s="44" t="s">
        <v>78</v>
      </c>
      <c r="D33" s="62" t="s">
        <v>20</v>
      </c>
      <c r="E33" s="33"/>
      <c r="F33" s="33"/>
      <c r="G33" s="38"/>
      <c r="H33" s="38"/>
      <c r="I33" s="38"/>
      <c r="J33" s="38"/>
      <c r="K33" s="38"/>
      <c r="L33" s="38"/>
      <c r="M33" s="38"/>
      <c r="N33" s="38"/>
      <c r="O33" s="52" t="s">
        <v>21</v>
      </c>
      <c r="P33" s="52" t="s">
        <v>21</v>
      </c>
      <c r="Q33" s="42"/>
    </row>
    <row r="34" spans="1:17" ht="68.25" customHeight="1" x14ac:dyDescent="0.35">
      <c r="A34" s="1">
        <v>26</v>
      </c>
      <c r="B34" s="43" t="s">
        <v>79</v>
      </c>
      <c r="C34" s="59" t="s">
        <v>80</v>
      </c>
      <c r="D34" s="62" t="s">
        <v>74</v>
      </c>
      <c r="E34" s="33"/>
      <c r="F34" s="33"/>
      <c r="G34" s="34"/>
      <c r="H34" s="33"/>
      <c r="I34" s="33"/>
      <c r="J34" s="33"/>
      <c r="K34" s="33"/>
      <c r="L34" s="33"/>
      <c r="M34" s="34"/>
      <c r="N34" s="33"/>
      <c r="O34" s="52" t="s">
        <v>21</v>
      </c>
      <c r="P34" s="52" t="s">
        <v>21</v>
      </c>
      <c r="Q34" s="42"/>
    </row>
    <row r="35" spans="1:17" ht="96" customHeight="1" x14ac:dyDescent="0.35">
      <c r="A35" s="1">
        <v>27</v>
      </c>
      <c r="B35" s="43">
        <v>8</v>
      </c>
      <c r="C35" s="59" t="s">
        <v>81</v>
      </c>
      <c r="D35" s="62" t="s">
        <v>20</v>
      </c>
      <c r="E35" s="33"/>
      <c r="F35" s="33"/>
      <c r="G35" s="38"/>
      <c r="H35" s="38"/>
      <c r="I35" s="33"/>
      <c r="J35" s="33"/>
      <c r="K35" s="33"/>
      <c r="L35" s="33"/>
      <c r="M35" s="33"/>
      <c r="N35" s="33"/>
      <c r="O35" s="52" t="s">
        <v>21</v>
      </c>
      <c r="P35" s="52" t="s">
        <v>21</v>
      </c>
      <c r="Q35" s="42"/>
    </row>
    <row r="36" spans="1:17" ht="20.25" customHeight="1" x14ac:dyDescent="0.35">
      <c r="B36" s="64" t="s">
        <v>82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6">
        <f>+AVERAGE(O8:O35)</f>
        <v>0.39714285714285719</v>
      </c>
      <c r="P36" s="66">
        <f>+AVERAGE(P8:P35)</f>
        <v>0.30399533333333328</v>
      </c>
      <c r="Q36" s="42"/>
    </row>
    <row r="37" spans="1:17" x14ac:dyDescent="0.35">
      <c r="B37" s="26">
        <v>2</v>
      </c>
      <c r="C37" s="67" t="s">
        <v>83</v>
      </c>
      <c r="D37" s="6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42"/>
    </row>
    <row r="38" spans="1:17" ht="68.25" customHeight="1" x14ac:dyDescent="0.35">
      <c r="A38" s="1">
        <v>28</v>
      </c>
      <c r="B38" s="43" t="s">
        <v>25</v>
      </c>
      <c r="C38" s="31" t="s">
        <v>84</v>
      </c>
      <c r="D38" s="45" t="s">
        <v>20</v>
      </c>
      <c r="E38" s="48"/>
      <c r="F38" s="53"/>
      <c r="G38" s="55"/>
      <c r="H38" s="53"/>
      <c r="I38" s="55"/>
      <c r="J38" s="53"/>
      <c r="K38" s="55"/>
      <c r="L38" s="53"/>
      <c r="M38" s="55"/>
      <c r="N38" s="53"/>
      <c r="O38" s="41">
        <f>+'[1]Plan de Trabajo 2026'!F61</f>
        <v>1</v>
      </c>
      <c r="P38" s="41">
        <f>+'[1]Plan de Trabajo 2026'!G61</f>
        <v>0.99600000000000011</v>
      </c>
      <c r="Q38" s="42"/>
    </row>
    <row r="39" spans="1:17" ht="68.25" customHeight="1" x14ac:dyDescent="0.35">
      <c r="A39" s="1">
        <v>29</v>
      </c>
      <c r="B39" s="43" t="s">
        <v>27</v>
      </c>
      <c r="C39" s="31" t="s">
        <v>85</v>
      </c>
      <c r="D39" s="68" t="s">
        <v>86</v>
      </c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41">
        <f>+'[1]Plan de Trabajo 2026'!F64</f>
        <v>0.5</v>
      </c>
      <c r="P39" s="41">
        <f>+'[1]Plan de Trabajo 2026'!G64</f>
        <v>0</v>
      </c>
      <c r="Q39" s="42"/>
    </row>
    <row r="40" spans="1:17" ht="20.25" customHeight="1" x14ac:dyDescent="0.35">
      <c r="B40" s="64" t="s">
        <v>82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6">
        <f>+AVERAGE(O38:O39)</f>
        <v>0.75</v>
      </c>
      <c r="P40" s="66">
        <f>+AVERAGE(P38:P39)</f>
        <v>0.49800000000000005</v>
      </c>
      <c r="Q40" s="42"/>
    </row>
    <row r="41" spans="1:17" ht="14.5" customHeight="1" x14ac:dyDescent="0.35">
      <c r="B41" s="26">
        <v>3</v>
      </c>
      <c r="C41" s="67" t="s">
        <v>87</v>
      </c>
      <c r="D41" s="67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42"/>
    </row>
    <row r="42" spans="1:17" ht="68.25" customHeight="1" x14ac:dyDescent="0.35">
      <c r="A42" s="1">
        <v>31</v>
      </c>
      <c r="B42" s="69" t="s">
        <v>34</v>
      </c>
      <c r="C42" s="59" t="s">
        <v>88</v>
      </c>
      <c r="D42" s="45" t="s">
        <v>89</v>
      </c>
      <c r="E42" s="54"/>
      <c r="F42" s="32"/>
      <c r="H42" s="53"/>
      <c r="I42" s="54"/>
      <c r="J42" s="53"/>
      <c r="K42" s="53"/>
      <c r="L42" s="33"/>
      <c r="M42" s="54"/>
      <c r="N42" s="53"/>
      <c r="O42" s="52" t="s">
        <v>21</v>
      </c>
      <c r="P42" s="52" t="s">
        <v>21</v>
      </c>
      <c r="Q42" s="42"/>
    </row>
    <row r="43" spans="1:17" ht="68.25" customHeight="1" x14ac:dyDescent="0.35">
      <c r="A43" s="1">
        <v>32</v>
      </c>
      <c r="B43" s="69" t="s">
        <v>37</v>
      </c>
      <c r="C43" s="59" t="s">
        <v>90</v>
      </c>
      <c r="D43" s="45" t="s">
        <v>91</v>
      </c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46">
        <f>+'[1]Plan de Trabajo 2026'!F69</f>
        <v>0</v>
      </c>
      <c r="P43" s="46">
        <f>+'[1]Plan de Trabajo 2026'!G69</f>
        <v>0</v>
      </c>
      <c r="Q43" s="42"/>
    </row>
    <row r="44" spans="1:17" ht="68.25" customHeight="1" x14ac:dyDescent="0.35">
      <c r="A44" s="1">
        <v>30</v>
      </c>
      <c r="B44" s="69" t="s">
        <v>39</v>
      </c>
      <c r="C44" s="70" t="s">
        <v>92</v>
      </c>
      <c r="D44" s="68" t="s">
        <v>20</v>
      </c>
      <c r="E44" s="54"/>
      <c r="F44" s="54"/>
      <c r="G44" s="53"/>
      <c r="H44" s="48"/>
      <c r="I44" s="48"/>
      <c r="J44" s="53"/>
      <c r="K44" s="53"/>
      <c r="L44" s="48"/>
      <c r="M44" s="48"/>
      <c r="N44" s="53"/>
      <c r="O44" s="52" t="s">
        <v>21</v>
      </c>
      <c r="P44" s="52" t="s">
        <v>21</v>
      </c>
      <c r="Q44" s="42"/>
    </row>
    <row r="45" spans="1:17" ht="68.25" customHeight="1" x14ac:dyDescent="0.35">
      <c r="A45" s="1">
        <v>30</v>
      </c>
      <c r="B45" s="69" t="s">
        <v>93</v>
      </c>
      <c r="C45" s="70" t="s">
        <v>94</v>
      </c>
      <c r="D45" s="68" t="s">
        <v>20</v>
      </c>
      <c r="E45" s="54"/>
      <c r="F45" s="53"/>
      <c r="G45" s="53"/>
      <c r="H45" s="48"/>
      <c r="I45" s="48"/>
      <c r="J45" s="53"/>
      <c r="K45" s="53"/>
      <c r="L45" s="48"/>
      <c r="M45" s="48"/>
      <c r="N45" s="53"/>
      <c r="O45" s="41">
        <f>+'[1]Plan de Trabajo 2026'!F71</f>
        <v>0.5</v>
      </c>
      <c r="P45" s="41">
        <f>+'[1]Plan de Trabajo 2026'!G71</f>
        <v>0</v>
      </c>
      <c r="Q45" s="42"/>
    </row>
    <row r="46" spans="1:17" ht="20.25" customHeight="1" x14ac:dyDescent="0.35">
      <c r="B46" s="64" t="s">
        <v>82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6">
        <f>+AVERAGE(O42:O45)</f>
        <v>0.25</v>
      </c>
      <c r="P46" s="66">
        <f>+AVERAGE(P42:P45)</f>
        <v>0</v>
      </c>
      <c r="Q46" s="42"/>
    </row>
    <row r="47" spans="1:17" x14ac:dyDescent="0.35">
      <c r="B47" s="26">
        <v>4</v>
      </c>
      <c r="C47" s="67" t="s">
        <v>95</v>
      </c>
      <c r="D47" s="67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42"/>
    </row>
    <row r="48" spans="1:17" ht="68.25" customHeight="1" x14ac:dyDescent="0.35">
      <c r="A48" s="1">
        <v>33</v>
      </c>
      <c r="B48" s="69" t="s">
        <v>96</v>
      </c>
      <c r="C48" s="44" t="s">
        <v>97</v>
      </c>
      <c r="D48" s="45" t="s">
        <v>20</v>
      </c>
      <c r="E48" s="38"/>
      <c r="F48" s="48"/>
      <c r="G48" s="48"/>
      <c r="H48" s="38"/>
      <c r="I48" s="38"/>
      <c r="J48" s="48"/>
      <c r="K48" s="48"/>
      <c r="L48" s="38"/>
      <c r="M48" s="38"/>
      <c r="N48" s="48"/>
      <c r="O48" s="46">
        <f>+'[1]Plan de Trabajo 2026'!F76</f>
        <v>1</v>
      </c>
      <c r="P48" s="46">
        <f>+'[1]Plan de Trabajo 2026'!G76</f>
        <v>1</v>
      </c>
      <c r="Q48" s="42"/>
    </row>
    <row r="49" spans="1:17" ht="68.25" customHeight="1" x14ac:dyDescent="0.35">
      <c r="A49" s="1">
        <v>34</v>
      </c>
      <c r="B49" s="69" t="s">
        <v>41</v>
      </c>
      <c r="C49" s="44" t="s">
        <v>98</v>
      </c>
      <c r="D49" s="45" t="s">
        <v>20</v>
      </c>
      <c r="E49" s="38"/>
      <c r="F49" s="38"/>
      <c r="G49" s="48"/>
      <c r="H49" s="38"/>
      <c r="I49" s="38"/>
      <c r="J49" s="38"/>
      <c r="K49" s="48"/>
      <c r="L49" s="38"/>
      <c r="M49" s="38"/>
      <c r="N49" s="38"/>
      <c r="O49" s="46">
        <f>+'[1]Plan de Trabajo 2026'!F77</f>
        <v>0</v>
      </c>
      <c r="P49" s="46">
        <f>+'[1]Plan de Trabajo 2026'!G77</f>
        <v>0</v>
      </c>
      <c r="Q49" s="42"/>
    </row>
    <row r="50" spans="1:17" ht="68.25" customHeight="1" x14ac:dyDescent="0.35">
      <c r="A50" s="1">
        <v>35</v>
      </c>
      <c r="B50" s="69" t="s">
        <v>44</v>
      </c>
      <c r="C50" s="44" t="s">
        <v>99</v>
      </c>
      <c r="D50" s="45" t="s">
        <v>20</v>
      </c>
      <c r="E50" s="38"/>
      <c r="F50" s="38"/>
      <c r="G50" s="48"/>
      <c r="H50" s="48"/>
      <c r="I50" s="38"/>
      <c r="J50" s="38"/>
      <c r="K50" s="48"/>
      <c r="L50" s="48"/>
      <c r="M50" s="38"/>
      <c r="N50" s="38"/>
      <c r="O50" s="46">
        <f>+'[1]Plan de Trabajo 2026'!F78</f>
        <v>0</v>
      </c>
      <c r="P50" s="46">
        <f>+'[1]Plan de Trabajo 2026'!G78</f>
        <v>0</v>
      </c>
      <c r="Q50" s="42"/>
    </row>
    <row r="51" spans="1:17" ht="68.25" customHeight="1" x14ac:dyDescent="0.35">
      <c r="A51" s="1">
        <v>36</v>
      </c>
      <c r="B51" s="69" t="s">
        <v>100</v>
      </c>
      <c r="C51" s="59" t="s">
        <v>101</v>
      </c>
      <c r="D51" s="45" t="s">
        <v>20</v>
      </c>
      <c r="E51" s="48"/>
      <c r="F51" s="48"/>
      <c r="G51" s="48"/>
      <c r="H51" s="53"/>
      <c r="I51" s="48"/>
      <c r="J51" s="48"/>
      <c r="K51" s="48"/>
      <c r="L51" s="53"/>
      <c r="M51" s="48"/>
      <c r="N51" s="48"/>
      <c r="O51" s="52" t="s">
        <v>21</v>
      </c>
      <c r="P51" s="52" t="s">
        <v>21</v>
      </c>
      <c r="Q51" s="42"/>
    </row>
    <row r="52" spans="1:17" ht="68.25" customHeight="1" x14ac:dyDescent="0.35">
      <c r="A52" s="1">
        <v>37</v>
      </c>
      <c r="B52" s="69" t="s">
        <v>102</v>
      </c>
      <c r="C52" s="44" t="s">
        <v>103</v>
      </c>
      <c r="D52" s="45" t="s">
        <v>20</v>
      </c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46">
        <f>+'[1]Plan de Trabajo 2026'!F80</f>
        <v>0.5</v>
      </c>
      <c r="P52" s="46">
        <f>+'[1]Plan de Trabajo 2026'!G80</f>
        <v>0</v>
      </c>
      <c r="Q52" s="42"/>
    </row>
    <row r="53" spans="1:17" ht="20.25" customHeight="1" x14ac:dyDescent="0.35">
      <c r="B53" s="64" t="s">
        <v>82</v>
      </c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6">
        <f>+AVERAGE(O48:O52)</f>
        <v>0.375</v>
      </c>
      <c r="P53" s="66">
        <f>+AVERAGE(P48:P52)</f>
        <v>0.25</v>
      </c>
      <c r="Q53" s="42"/>
    </row>
    <row r="54" spans="1:17" x14ac:dyDescent="0.35">
      <c r="B54" s="26">
        <v>5</v>
      </c>
      <c r="C54" s="67" t="s">
        <v>104</v>
      </c>
      <c r="D54" s="67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42"/>
    </row>
    <row r="55" spans="1:17" ht="68.25" customHeight="1" x14ac:dyDescent="0.35">
      <c r="A55" s="1">
        <v>38</v>
      </c>
      <c r="B55" s="69" t="s">
        <v>105</v>
      </c>
      <c r="C55" s="57" t="s">
        <v>106</v>
      </c>
      <c r="D55" s="45" t="s">
        <v>46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46">
        <f>+'[1]Plan de Trabajo 2026'!F85</f>
        <v>0</v>
      </c>
      <c r="P55" s="46">
        <f>+'[1]Plan de Trabajo 2026'!G85</f>
        <v>0</v>
      </c>
      <c r="Q55" s="42"/>
    </row>
    <row r="56" spans="1:17" ht="68.25" customHeight="1" x14ac:dyDescent="0.35">
      <c r="A56" s="1">
        <v>39</v>
      </c>
      <c r="B56" s="69" t="s">
        <v>107</v>
      </c>
      <c r="C56" s="59" t="s">
        <v>108</v>
      </c>
      <c r="D56" s="45" t="s">
        <v>46</v>
      </c>
      <c r="E56" s="33"/>
      <c r="F56" s="50"/>
      <c r="G56" s="50"/>
      <c r="H56" s="38"/>
      <c r="I56" s="38"/>
      <c r="J56" s="33"/>
      <c r="K56" s="33"/>
      <c r="L56" s="33"/>
      <c r="M56" s="33"/>
      <c r="N56" s="33"/>
      <c r="O56" s="52" t="s">
        <v>21</v>
      </c>
      <c r="P56" s="52" t="s">
        <v>21</v>
      </c>
      <c r="Q56" s="42"/>
    </row>
    <row r="57" spans="1:17" ht="68.25" customHeight="1" x14ac:dyDescent="0.35">
      <c r="A57" s="1">
        <v>40</v>
      </c>
      <c r="B57" s="69" t="s">
        <v>47</v>
      </c>
      <c r="C57" s="57" t="s">
        <v>109</v>
      </c>
      <c r="D57" s="45" t="s">
        <v>110</v>
      </c>
      <c r="E57" s="50"/>
      <c r="F57" s="38"/>
      <c r="G57" s="38"/>
      <c r="H57" s="38"/>
      <c r="I57" s="38"/>
      <c r="J57" s="38"/>
      <c r="K57" s="38"/>
      <c r="L57" s="38"/>
      <c r="M57" s="38"/>
      <c r="N57" s="38"/>
      <c r="O57" s="46">
        <f>+'[1]Plan de Trabajo 2026'!F88</f>
        <v>0</v>
      </c>
      <c r="P57" s="46">
        <f>+'[1]Plan de Trabajo 2026'!G88</f>
        <v>0</v>
      </c>
      <c r="Q57" s="42"/>
    </row>
    <row r="58" spans="1:17" ht="68.25" customHeight="1" x14ac:dyDescent="0.35">
      <c r="A58" s="1">
        <v>41</v>
      </c>
      <c r="B58" s="69" t="s">
        <v>49</v>
      </c>
      <c r="C58" s="57" t="s">
        <v>111</v>
      </c>
      <c r="D58" s="45" t="s">
        <v>112</v>
      </c>
      <c r="E58" s="38"/>
      <c r="F58" s="38"/>
      <c r="G58" s="38"/>
      <c r="H58" s="33"/>
      <c r="I58" s="33"/>
      <c r="J58" s="33"/>
      <c r="K58" s="33"/>
      <c r="L58" s="33"/>
      <c r="M58" s="33"/>
      <c r="N58" s="33"/>
      <c r="O58" s="46">
        <f>+'[1]Plan de Trabajo 2026'!F89</f>
        <v>0</v>
      </c>
      <c r="P58" s="46">
        <f>+'[1]Plan de Trabajo 2026'!G89</f>
        <v>0</v>
      </c>
      <c r="Q58" s="42"/>
    </row>
    <row r="59" spans="1:17" ht="68.25" customHeight="1" x14ac:dyDescent="0.35">
      <c r="A59" s="1">
        <v>42</v>
      </c>
      <c r="B59" s="69" t="s">
        <v>51</v>
      </c>
      <c r="C59" s="44" t="s">
        <v>113</v>
      </c>
      <c r="D59" s="45" t="s">
        <v>110</v>
      </c>
      <c r="E59" s="32"/>
      <c r="F59" s="32"/>
      <c r="G59" s="38"/>
      <c r="H59" s="38"/>
      <c r="I59" s="38"/>
      <c r="J59" s="38"/>
      <c r="K59" s="38"/>
      <c r="L59" s="38"/>
      <c r="M59" s="38"/>
      <c r="N59" s="38"/>
      <c r="O59" s="52" t="s">
        <v>21</v>
      </c>
      <c r="P59" s="52" t="s">
        <v>21</v>
      </c>
      <c r="Q59" s="42"/>
    </row>
    <row r="60" spans="1:17" ht="68.25" customHeight="1" x14ac:dyDescent="0.35">
      <c r="A60" s="1">
        <v>43</v>
      </c>
      <c r="B60" s="69" t="s">
        <v>53</v>
      </c>
      <c r="C60" s="44" t="s">
        <v>114</v>
      </c>
      <c r="D60" s="45" t="s">
        <v>110</v>
      </c>
      <c r="E60" s="32"/>
      <c r="F60" s="32"/>
      <c r="G60" s="53"/>
      <c r="H60" s="53"/>
      <c r="I60" s="53"/>
      <c r="J60" s="53"/>
      <c r="K60" s="53"/>
      <c r="L60" s="53"/>
      <c r="M60" s="53"/>
      <c r="N60" s="53"/>
      <c r="O60" s="52" t="s">
        <v>21</v>
      </c>
      <c r="P60" s="52" t="s">
        <v>21</v>
      </c>
      <c r="Q60" s="42"/>
    </row>
    <row r="61" spans="1:17" ht="20.25" customHeight="1" x14ac:dyDescent="0.35">
      <c r="B61" s="64" t="s">
        <v>82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6">
        <f>+AVERAGE(O55:O60)</f>
        <v>0</v>
      </c>
      <c r="P61" s="66">
        <f>+AVERAGE(P55:P60)</f>
        <v>0</v>
      </c>
      <c r="Q61" s="42"/>
    </row>
    <row r="62" spans="1:17" x14ac:dyDescent="0.35">
      <c r="B62" s="26">
        <v>6</v>
      </c>
      <c r="C62" s="67" t="s">
        <v>115</v>
      </c>
      <c r="D62" s="67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42"/>
    </row>
    <row r="63" spans="1:17" ht="68.25" customHeight="1" x14ac:dyDescent="0.35">
      <c r="A63" s="1">
        <v>44</v>
      </c>
      <c r="B63" s="69" t="s">
        <v>116</v>
      </c>
      <c r="C63" s="59" t="s">
        <v>117</v>
      </c>
      <c r="D63" s="45" t="s">
        <v>118</v>
      </c>
      <c r="E63" s="50"/>
      <c r="F63" s="50"/>
      <c r="G63" s="38"/>
      <c r="H63" s="38"/>
      <c r="I63" s="38"/>
      <c r="J63" s="38"/>
      <c r="K63" s="38"/>
      <c r="L63" s="38"/>
      <c r="M63" s="38"/>
      <c r="N63" s="38"/>
      <c r="O63" s="52" t="s">
        <v>21</v>
      </c>
      <c r="P63" s="52" t="s">
        <v>21</v>
      </c>
      <c r="Q63" s="42"/>
    </row>
    <row r="64" spans="1:17" ht="68.25" customHeight="1" x14ac:dyDescent="0.35">
      <c r="A64" s="1">
        <v>45</v>
      </c>
      <c r="B64" s="69" t="s">
        <v>119</v>
      </c>
      <c r="C64" s="44" t="s">
        <v>120</v>
      </c>
      <c r="D64" s="45" t="s">
        <v>20</v>
      </c>
      <c r="E64" s="32"/>
      <c r="F64" s="32"/>
      <c r="G64" s="38"/>
      <c r="H64" s="38"/>
      <c r="I64" s="38"/>
      <c r="J64" s="38"/>
      <c r="K64" s="38"/>
      <c r="L64" s="38"/>
      <c r="M64" s="38"/>
      <c r="N64" s="38"/>
      <c r="O64" s="52" t="s">
        <v>21</v>
      </c>
      <c r="P64" s="52" t="s">
        <v>21</v>
      </c>
      <c r="Q64" s="42"/>
    </row>
    <row r="65" spans="1:17" ht="68.25" customHeight="1" x14ac:dyDescent="0.35">
      <c r="A65" s="1">
        <v>46</v>
      </c>
      <c r="B65" s="69" t="s">
        <v>121</v>
      </c>
      <c r="C65" s="59" t="s">
        <v>122</v>
      </c>
      <c r="D65" s="44" t="s">
        <v>123</v>
      </c>
      <c r="E65" s="50"/>
      <c r="F65" s="50"/>
      <c r="G65" s="38"/>
      <c r="H65" s="38"/>
      <c r="I65" s="38"/>
      <c r="J65" s="38"/>
      <c r="K65" s="38"/>
      <c r="L65" s="38"/>
      <c r="M65" s="38"/>
      <c r="N65" s="38"/>
      <c r="O65" s="52" t="s">
        <v>21</v>
      </c>
      <c r="P65" s="52" t="s">
        <v>21</v>
      </c>
      <c r="Q65" s="42"/>
    </row>
    <row r="66" spans="1:17" ht="68.25" customHeight="1" x14ac:dyDescent="0.35">
      <c r="A66" s="1">
        <v>47</v>
      </c>
      <c r="B66" s="69" t="s">
        <v>64</v>
      </c>
      <c r="C66" s="59" t="s">
        <v>124</v>
      </c>
      <c r="D66" s="44" t="s">
        <v>123</v>
      </c>
      <c r="E66" s="50"/>
      <c r="F66" s="50"/>
      <c r="G66" s="38"/>
      <c r="H66" s="38"/>
      <c r="I66" s="38"/>
      <c r="J66" s="38"/>
      <c r="K66" s="38"/>
      <c r="L66" s="38"/>
      <c r="M66" s="38"/>
      <c r="N66" s="38"/>
      <c r="O66" s="52" t="s">
        <v>21</v>
      </c>
      <c r="P66" s="52" t="s">
        <v>21</v>
      </c>
      <c r="Q66" s="42"/>
    </row>
    <row r="67" spans="1:17" ht="68.25" customHeight="1" x14ac:dyDescent="0.35">
      <c r="A67" s="1">
        <v>48</v>
      </c>
      <c r="B67" s="69" t="s">
        <v>66</v>
      </c>
      <c r="C67" s="57" t="s">
        <v>125</v>
      </c>
      <c r="D67" s="45" t="s">
        <v>126</v>
      </c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46">
        <f>+'[1]Plan de Trabajo 2026'!F95</f>
        <v>0.58333333333333337</v>
      </c>
      <c r="P67" s="46">
        <f>+'[1]Plan de Trabajo 2026'!G95</f>
        <v>0.58333099999999993</v>
      </c>
      <c r="Q67" s="42"/>
    </row>
    <row r="68" spans="1:17" ht="68.25" customHeight="1" x14ac:dyDescent="0.35">
      <c r="A68" s="1">
        <v>49</v>
      </c>
      <c r="B68" s="69" t="s">
        <v>55</v>
      </c>
      <c r="C68" s="57" t="s">
        <v>127</v>
      </c>
      <c r="D68" s="45" t="s">
        <v>112</v>
      </c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46">
        <f>+'[1]Plan de Trabajo 2026'!F98</f>
        <v>0</v>
      </c>
      <c r="P68" s="46">
        <f>+'[1]Plan de Trabajo 2026'!G98</f>
        <v>0</v>
      </c>
      <c r="Q68" s="42"/>
    </row>
    <row r="69" spans="1:17" ht="20.25" customHeight="1" x14ac:dyDescent="0.35">
      <c r="B69" s="64" t="s">
        <v>82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6">
        <f>+AVERAGE(O63:O68)</f>
        <v>0.29166666666666669</v>
      </c>
      <c r="P69" s="66">
        <f>+AVERAGE(P63:P68)</f>
        <v>0.29166549999999997</v>
      </c>
      <c r="Q69" s="42"/>
    </row>
    <row r="70" spans="1:17" x14ac:dyDescent="0.35">
      <c r="B70" s="26">
        <v>7</v>
      </c>
      <c r="C70" s="67" t="s">
        <v>128</v>
      </c>
      <c r="D70" s="67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42"/>
    </row>
    <row r="71" spans="1:17" ht="68.25" customHeight="1" x14ac:dyDescent="0.35">
      <c r="A71" s="1">
        <v>50</v>
      </c>
      <c r="B71" s="69" t="s">
        <v>70</v>
      </c>
      <c r="C71" s="44" t="s">
        <v>129</v>
      </c>
      <c r="D71" s="45" t="s">
        <v>20</v>
      </c>
      <c r="E71" s="71"/>
      <c r="F71" s="71"/>
      <c r="G71" s="38"/>
      <c r="H71" s="72"/>
      <c r="I71" s="72"/>
      <c r="J71" s="72"/>
      <c r="K71" s="38"/>
      <c r="L71" s="72"/>
      <c r="M71" s="72"/>
      <c r="N71" s="72"/>
      <c r="O71" s="52" t="s">
        <v>21</v>
      </c>
      <c r="P71" s="52" t="s">
        <v>21</v>
      </c>
      <c r="Q71" s="42"/>
    </row>
    <row r="72" spans="1:17" ht="68.25" customHeight="1" x14ac:dyDescent="0.35">
      <c r="A72" s="1">
        <v>51</v>
      </c>
      <c r="B72" s="69" t="s">
        <v>72</v>
      </c>
      <c r="C72" s="57" t="s">
        <v>130</v>
      </c>
      <c r="D72" s="45" t="s">
        <v>126</v>
      </c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46">
        <f>+'[1]Plan de Trabajo 2026'!F102</f>
        <v>0.41666666666666669</v>
      </c>
      <c r="P72" s="46">
        <f>+'[1]Plan de Trabajo 2026'!G102</f>
        <v>0.41665000000000002</v>
      </c>
      <c r="Q72" s="42"/>
    </row>
    <row r="73" spans="1:17" ht="68.25" customHeight="1" x14ac:dyDescent="0.35">
      <c r="A73" s="1">
        <v>52</v>
      </c>
      <c r="B73" s="69" t="s">
        <v>75</v>
      </c>
      <c r="C73" s="57" t="s">
        <v>131</v>
      </c>
      <c r="D73" s="45" t="s">
        <v>126</v>
      </c>
      <c r="E73" s="34"/>
      <c r="F73" s="34"/>
      <c r="G73" s="48"/>
      <c r="H73" s="48"/>
      <c r="I73" s="48"/>
      <c r="J73" s="48"/>
      <c r="K73" s="48"/>
      <c r="L73" s="48"/>
      <c r="M73" s="48"/>
      <c r="N73" s="48"/>
      <c r="O73" s="46">
        <f>+'[1]Plan de Trabajo 2026'!F105</f>
        <v>1</v>
      </c>
      <c r="P73" s="46">
        <f>+'[1]Plan de Trabajo 2026'!G105</f>
        <v>0</v>
      </c>
      <c r="Q73" s="42"/>
    </row>
    <row r="74" spans="1:17" ht="68.25" customHeight="1" x14ac:dyDescent="0.35">
      <c r="A74" s="1">
        <v>57</v>
      </c>
      <c r="B74" s="69" t="s">
        <v>77</v>
      </c>
      <c r="C74" s="57" t="s">
        <v>132</v>
      </c>
      <c r="D74" s="45" t="s">
        <v>20</v>
      </c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46">
        <v>0</v>
      </c>
      <c r="P74" s="46">
        <v>0</v>
      </c>
      <c r="Q74" s="42"/>
    </row>
    <row r="75" spans="1:17" ht="68.25" customHeight="1" x14ac:dyDescent="0.35">
      <c r="A75" s="1">
        <v>53</v>
      </c>
      <c r="B75" s="69" t="s">
        <v>79</v>
      </c>
      <c r="C75" s="44" t="s">
        <v>133</v>
      </c>
      <c r="D75" s="44" t="s">
        <v>134</v>
      </c>
      <c r="E75" s="73"/>
      <c r="F75" s="73"/>
      <c r="G75" s="73"/>
      <c r="H75" s="38"/>
      <c r="I75" s="38"/>
      <c r="J75" s="38"/>
      <c r="K75" s="38"/>
      <c r="L75" s="38"/>
      <c r="M75" s="38"/>
      <c r="N75" s="38"/>
      <c r="O75" s="52" t="s">
        <v>21</v>
      </c>
      <c r="P75" s="52" t="s">
        <v>21</v>
      </c>
      <c r="Q75" s="42"/>
    </row>
    <row r="76" spans="1:17" ht="20.25" customHeight="1" x14ac:dyDescent="0.35">
      <c r="B76" s="64" t="s">
        <v>82</v>
      </c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6">
        <f>+AVERAGE(O71:O75)</f>
        <v>0.47222222222222227</v>
      </c>
      <c r="P76" s="66">
        <f>+AVERAGE(P71:P75)</f>
        <v>0.13888333333333333</v>
      </c>
      <c r="Q76" s="42"/>
    </row>
    <row r="77" spans="1:17" x14ac:dyDescent="0.35">
      <c r="B77" s="26">
        <v>8</v>
      </c>
      <c r="C77" s="67" t="s">
        <v>135</v>
      </c>
      <c r="D77" s="67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42"/>
    </row>
    <row r="78" spans="1:17" ht="68.25" customHeight="1" x14ac:dyDescent="0.35">
      <c r="A78" s="1">
        <v>55</v>
      </c>
      <c r="B78" s="69" t="s">
        <v>136</v>
      </c>
      <c r="C78" s="57" t="s">
        <v>137</v>
      </c>
      <c r="D78" s="45" t="s">
        <v>20</v>
      </c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46">
        <v>0</v>
      </c>
      <c r="P78" s="46">
        <v>0</v>
      </c>
      <c r="Q78" s="42"/>
    </row>
    <row r="79" spans="1:17" ht="68.25" customHeight="1" x14ac:dyDescent="0.35">
      <c r="A79" s="1">
        <v>58</v>
      </c>
      <c r="B79" s="69" t="s">
        <v>138</v>
      </c>
      <c r="C79" s="57" t="s">
        <v>139</v>
      </c>
      <c r="D79" s="59" t="s">
        <v>134</v>
      </c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46">
        <v>0</v>
      </c>
      <c r="P79" s="46">
        <v>0</v>
      </c>
      <c r="Q79" s="42"/>
    </row>
    <row r="80" spans="1:17" ht="20.25" customHeight="1" x14ac:dyDescent="0.35">
      <c r="B80" s="64" t="s">
        <v>82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6">
        <f>+AVERAGE(O78:O79)</f>
        <v>0</v>
      </c>
      <c r="P80" s="66">
        <f>+AVERAGE(P78:P79)</f>
        <v>0</v>
      </c>
      <c r="Q80" s="42"/>
    </row>
    <row r="81" spans="1:17" x14ac:dyDescent="0.35">
      <c r="B81" s="26">
        <v>9</v>
      </c>
      <c r="C81" s="67" t="s">
        <v>140</v>
      </c>
      <c r="D81" s="67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42"/>
    </row>
    <row r="82" spans="1:17" ht="90" customHeight="1" x14ac:dyDescent="0.35">
      <c r="A82" s="1">
        <v>61</v>
      </c>
      <c r="B82" s="69" t="s">
        <v>141</v>
      </c>
      <c r="C82" s="59" t="s">
        <v>142</v>
      </c>
      <c r="D82" s="45" t="s">
        <v>143</v>
      </c>
      <c r="E82" s="33"/>
      <c r="F82" s="33"/>
      <c r="G82" s="33"/>
      <c r="H82" s="34"/>
      <c r="I82" s="34"/>
      <c r="J82" s="34"/>
      <c r="K82" s="33"/>
      <c r="L82" s="33"/>
      <c r="M82" s="33"/>
      <c r="N82" s="33"/>
      <c r="O82" s="52" t="s">
        <v>21</v>
      </c>
      <c r="P82" s="52" t="s">
        <v>21</v>
      </c>
      <c r="Q82" s="42"/>
    </row>
    <row r="83" spans="1:17" ht="68.25" customHeight="1" x14ac:dyDescent="0.35">
      <c r="A83" s="1">
        <v>62</v>
      </c>
      <c r="B83" s="69" t="s">
        <v>144</v>
      </c>
      <c r="C83" s="59" t="s">
        <v>145</v>
      </c>
      <c r="D83" s="45" t="s">
        <v>46</v>
      </c>
      <c r="E83" s="33"/>
      <c r="F83" s="33"/>
      <c r="G83" s="33"/>
      <c r="H83" s="33"/>
      <c r="I83" s="33"/>
      <c r="J83" s="33"/>
      <c r="K83" s="34"/>
      <c r="L83" s="34"/>
      <c r="M83" s="34"/>
      <c r="N83" s="34"/>
      <c r="O83" s="52" t="s">
        <v>21</v>
      </c>
      <c r="P83" s="52" t="s">
        <v>21</v>
      </c>
      <c r="Q83" s="42"/>
    </row>
    <row r="84" spans="1:17" ht="68.25" customHeight="1" x14ac:dyDescent="0.35">
      <c r="A84" s="1">
        <v>63</v>
      </c>
      <c r="B84" s="69" t="s">
        <v>146</v>
      </c>
      <c r="C84" s="59" t="s">
        <v>147</v>
      </c>
      <c r="D84" s="45" t="s">
        <v>46</v>
      </c>
      <c r="E84" s="33"/>
      <c r="F84" s="33"/>
      <c r="G84" s="33"/>
      <c r="H84" s="53"/>
      <c r="I84" s="53"/>
      <c r="J84" s="53"/>
      <c r="K84" s="53"/>
      <c r="L84" s="53"/>
      <c r="M84" s="53"/>
      <c r="N84" s="53"/>
      <c r="O84" s="52" t="s">
        <v>21</v>
      </c>
      <c r="P84" s="52" t="s">
        <v>21</v>
      </c>
      <c r="Q84" s="42"/>
    </row>
    <row r="85" spans="1:17" ht="20.25" customHeight="1" x14ac:dyDescent="0.35">
      <c r="B85" s="64" t="s">
        <v>82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6">
        <v>0</v>
      </c>
      <c r="P85" s="66">
        <v>0</v>
      </c>
      <c r="Q85" s="74"/>
    </row>
    <row r="86" spans="1:17" x14ac:dyDescent="0.35">
      <c r="B86" s="75"/>
      <c r="E86" s="77"/>
      <c r="F86" s="77"/>
      <c r="G86" s="77"/>
      <c r="H86" s="77"/>
      <c r="I86" s="77"/>
      <c r="J86" s="77"/>
      <c r="K86" s="77"/>
      <c r="L86" s="77"/>
      <c r="M86" s="77"/>
      <c r="P86" s="77"/>
      <c r="Q86" s="77"/>
    </row>
    <row r="87" spans="1:17" ht="15.65" customHeight="1" x14ac:dyDescent="0.35">
      <c r="B87" s="75"/>
      <c r="C87" s="79" t="s">
        <v>148</v>
      </c>
      <c r="D87" s="80"/>
      <c r="E87" s="77"/>
      <c r="F87" s="77"/>
      <c r="G87" s="77"/>
      <c r="H87" s="77"/>
      <c r="I87" s="77"/>
      <c r="J87" s="77"/>
      <c r="K87" s="77"/>
      <c r="L87" s="77"/>
      <c r="M87" s="77"/>
      <c r="N87" s="81" t="s">
        <v>149</v>
      </c>
      <c r="O87" s="82" t="s">
        <v>15</v>
      </c>
      <c r="P87" s="82" t="s">
        <v>16</v>
      </c>
      <c r="Q87" s="77"/>
    </row>
    <row r="88" spans="1:17" x14ac:dyDescent="0.35">
      <c r="B88" s="75"/>
      <c r="C88" s="83" t="s">
        <v>150</v>
      </c>
      <c r="D88" s="84"/>
      <c r="E88" s="77"/>
      <c r="F88" s="77"/>
      <c r="G88" s="77"/>
      <c r="H88" s="77"/>
      <c r="I88" s="77"/>
      <c r="J88" s="77"/>
      <c r="K88" s="77"/>
      <c r="L88" s="77"/>
      <c r="M88" s="77"/>
      <c r="N88" s="85">
        <v>2026</v>
      </c>
      <c r="O88" s="86">
        <f>+AVERAGE(O36,O40,O46,O53,O61,O69,O76,O80)</f>
        <v>0.31700396825396826</v>
      </c>
      <c r="P88" s="86">
        <f>+AVERAGE(P36,P40,P46,P53,P61,P69,P76,P80)</f>
        <v>0.18531802083333332</v>
      </c>
      <c r="Q88" s="77"/>
    </row>
    <row r="89" spans="1:17" x14ac:dyDescent="0.35">
      <c r="B89" s="75"/>
      <c r="C89" s="83" t="s">
        <v>151</v>
      </c>
      <c r="D89" s="38"/>
      <c r="E89" s="77"/>
      <c r="F89" s="77"/>
      <c r="G89" s="77"/>
      <c r="H89" s="77"/>
      <c r="I89" s="77"/>
      <c r="J89" s="77"/>
      <c r="K89" s="77"/>
      <c r="L89" s="77"/>
      <c r="M89" s="77"/>
      <c r="N89" s="85">
        <v>2027</v>
      </c>
      <c r="O89" s="86"/>
      <c r="P89" s="86"/>
      <c r="Q89" s="77"/>
    </row>
    <row r="90" spans="1:17" x14ac:dyDescent="0.35">
      <c r="B90" s="75"/>
      <c r="C90" s="83" t="s">
        <v>152</v>
      </c>
      <c r="D90" s="53"/>
      <c r="E90" s="77"/>
      <c r="F90" s="77"/>
      <c r="G90" s="77"/>
      <c r="H90" s="77"/>
      <c r="I90" s="77"/>
      <c r="J90" s="77"/>
      <c r="K90" s="77"/>
      <c r="L90" s="77"/>
      <c r="M90" s="77"/>
      <c r="N90" s="85">
        <v>2028</v>
      </c>
      <c r="O90" s="86"/>
      <c r="P90" s="86"/>
      <c r="Q90" s="77"/>
    </row>
    <row r="91" spans="1:17" x14ac:dyDescent="0.35">
      <c r="B91" s="75"/>
      <c r="C91" s="87"/>
      <c r="D91" s="88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89"/>
      <c r="P91" s="89"/>
      <c r="Q91" s="77"/>
    </row>
  </sheetData>
  <mergeCells count="29">
    <mergeCell ref="C77:D77"/>
    <mergeCell ref="B80:N80"/>
    <mergeCell ref="C81:D81"/>
    <mergeCell ref="B85:N85"/>
    <mergeCell ref="C87:D87"/>
    <mergeCell ref="C54:D54"/>
    <mergeCell ref="B61:N61"/>
    <mergeCell ref="C62:D62"/>
    <mergeCell ref="B69:N69"/>
    <mergeCell ref="C70:D70"/>
    <mergeCell ref="B76:N76"/>
    <mergeCell ref="B5:Q5"/>
    <mergeCell ref="C7:D7"/>
    <mergeCell ref="Q8:Q85"/>
    <mergeCell ref="B36:N36"/>
    <mergeCell ref="C37:D37"/>
    <mergeCell ref="B40:N40"/>
    <mergeCell ref="C41:D41"/>
    <mergeCell ref="B46:N46"/>
    <mergeCell ref="C47:D47"/>
    <mergeCell ref="B53:N53"/>
    <mergeCell ref="B1:Q1"/>
    <mergeCell ref="B2:Q2"/>
    <mergeCell ref="B3:Q3"/>
    <mergeCell ref="B4:D4"/>
    <mergeCell ref="E4:F4"/>
    <mergeCell ref="G4:J4"/>
    <mergeCell ref="K4:N4"/>
    <mergeCell ref="O4:P4"/>
  </mergeCells>
  <pageMargins left="0.7" right="0.7" top="0.75" bottom="0.75" header="0.3" footer="0.3"/>
  <pageSetup scale="40" orientation="landscape" r:id="rId1"/>
  <rowBreaks count="3" manualBreakCount="3">
    <brk id="24" min="1" max="16" man="1"/>
    <brk id="46" min="1" max="16" man="1"/>
    <brk id="69" min="1" max="1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HOJARUTA_PGD_PINAR_2026-2028</vt:lpstr>
      <vt:lpstr>'HOJARUTA_PGD_PINAR_2026-2028'!Área_de_impresión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Mahecha Lopez Gina Natalia</dc:creator>
  <cp:lastModifiedBy>Mahecha Lopez Gina Natalia</cp:lastModifiedBy>
  <dcterms:created xsi:type="dcterms:W3CDTF">2026-08-11T17:56:36Z</dcterms:created>
  <dcterms:modified xsi:type="dcterms:W3CDTF">2026-08-11T17:56:50Z</dcterms:modified>
</cp:coreProperties>
</file>