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USER\Desktop\2021\4. ADAJ-02 VIVEROS\DOCUMENTOS DEFINITIVOS\PUBLICAR\"/>
    </mc:Choice>
  </mc:AlternateContent>
  <xr:revisionPtr revIDLastSave="0" documentId="13_ncr:1_{6D55C5C5-C77B-417F-9BE9-03940067AF04}" xr6:coauthVersionLast="47" xr6:coauthVersionMax="47" xr10:uidLastSave="{00000000-0000-0000-0000-000000000000}"/>
  <bookViews>
    <workbookView xWindow="-120" yWindow="-120" windowWidth="20730" windowHeight="11160" xr2:uid="{00000000-000D-0000-FFFF-FFFF00000000}"/>
  </bookViews>
  <sheets>
    <sheet name="Vivero Alta Montaña" sheetId="1" r:id="rId1"/>
    <sheet name="4 Viver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 l="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35" i="1"/>
  <c r="F34" i="1"/>
  <c r="F33" i="1"/>
  <c r="F29" i="1"/>
  <c r="F28" i="1"/>
  <c r="F27" i="1"/>
  <c r="F26" i="1"/>
  <c r="F25" i="1"/>
  <c r="F24" i="1"/>
  <c r="F23" i="1"/>
  <c r="F22" i="1"/>
  <c r="F21" i="1"/>
  <c r="F20" i="1"/>
  <c r="F19" i="1"/>
  <c r="F18" i="1"/>
  <c r="F17" i="1"/>
  <c r="F16" i="1"/>
  <c r="F15" i="1"/>
  <c r="F14" i="1"/>
  <c r="F13" i="1"/>
  <c r="F12" i="1"/>
  <c r="F11" i="1"/>
  <c r="F10" i="1"/>
  <c r="F9" i="1"/>
  <c r="F8" i="1"/>
  <c r="F7" i="1"/>
  <c r="F6" i="1"/>
  <c r="E30" i="1" l="1"/>
  <c r="E36" i="1"/>
  <c r="E83" i="1"/>
  <c r="F166" i="2"/>
  <c r="E167" i="2" s="1"/>
  <c r="F124" i="1" l="1"/>
  <c r="F125" i="1"/>
  <c r="F126" i="1"/>
  <c r="F127" i="1"/>
  <c r="F128" i="1"/>
  <c r="F129" i="1"/>
  <c r="F130" i="1"/>
  <c r="F131" i="1"/>
  <c r="F132" i="1"/>
  <c r="F133" i="1"/>
  <c r="F134" i="1"/>
  <c r="F123"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88" i="1"/>
  <c r="F40" i="1"/>
  <c r="F39" i="1"/>
  <c r="E41" i="1" s="1"/>
  <c r="E84" i="1" s="1"/>
  <c r="F173" i="2"/>
  <c r="F174" i="2"/>
  <c r="F175" i="2"/>
  <c r="F176" i="2"/>
  <c r="F177" i="2"/>
  <c r="F178" i="2"/>
  <c r="F179" i="2"/>
  <c r="F180" i="2"/>
  <c r="F181" i="2"/>
  <c r="F182" i="2"/>
  <c r="F183" i="2"/>
  <c r="F184" i="2"/>
  <c r="F172" i="2"/>
  <c r="F159" i="2"/>
  <c r="F160" i="2"/>
  <c r="F161" i="2"/>
  <c r="F162" i="2"/>
  <c r="F158" i="2"/>
  <c r="F152" i="2"/>
  <c r="F153" i="2"/>
  <c r="F154" i="2"/>
  <c r="F151" i="2"/>
  <c r="F141" i="2"/>
  <c r="F142" i="2"/>
  <c r="F143" i="2"/>
  <c r="F144" i="2"/>
  <c r="F145" i="2"/>
  <c r="F146" i="2"/>
  <c r="F147" i="2"/>
  <c r="F140" i="2"/>
  <c r="F135" i="2"/>
  <c r="F136" i="2"/>
  <c r="F134" i="2"/>
  <c r="E137" i="2" s="1"/>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97"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54" i="2"/>
  <c r="F41" i="2"/>
  <c r="F42" i="2"/>
  <c r="F43" i="2"/>
  <c r="F44" i="2"/>
  <c r="F45" i="2"/>
  <c r="F46" i="2"/>
  <c r="F47" i="2"/>
  <c r="F48" i="2"/>
  <c r="F49" i="2"/>
  <c r="F40" i="2"/>
  <c r="F35" i="2"/>
  <c r="F36" i="2"/>
  <c r="F34" i="2"/>
  <c r="F7" i="2"/>
  <c r="F8" i="2"/>
  <c r="F9" i="2"/>
  <c r="F10" i="2"/>
  <c r="F11" i="2"/>
  <c r="F12" i="2"/>
  <c r="F13" i="2"/>
  <c r="F14" i="2"/>
  <c r="F15" i="2"/>
  <c r="F16" i="2"/>
  <c r="F17" i="2"/>
  <c r="F18" i="2"/>
  <c r="F19" i="2"/>
  <c r="F20" i="2"/>
  <c r="F21" i="2"/>
  <c r="F22" i="2"/>
  <c r="F23" i="2"/>
  <c r="F24" i="2"/>
  <c r="F25" i="2"/>
  <c r="F26" i="2"/>
  <c r="F27" i="2"/>
  <c r="F28" i="2"/>
  <c r="F29" i="2"/>
  <c r="F6" i="2"/>
  <c r="E119" i="1" l="1"/>
  <c r="E135" i="1"/>
  <c r="E130" i="2"/>
  <c r="E50" i="2"/>
  <c r="E92" i="2"/>
  <c r="E30" i="2"/>
  <c r="E148" i="2"/>
  <c r="E37" i="2"/>
  <c r="E163" i="2"/>
  <c r="E185" i="2"/>
  <c r="E155" i="2"/>
  <c r="E137" i="1" l="1"/>
  <c r="E93" i="2"/>
  <c r="E187" i="2" s="1"/>
  <c r="E189" i="2" s="1"/>
  <c r="E190" i="2" l="1"/>
  <c r="D193" i="2" s="1"/>
  <c r="E139" i="1"/>
</calcChain>
</file>

<file path=xl/sharedStrings.xml><?xml version="1.0" encoding="utf-8"?>
<sst xmlns="http://schemas.openxmlformats.org/spreadsheetml/2006/main" count="663" uniqueCount="265">
  <si>
    <t>ITEM</t>
  </si>
  <si>
    <t>DESCRIPCION</t>
  </si>
  <si>
    <t>UND</t>
  </si>
  <si>
    <t>CANT</t>
  </si>
  <si>
    <t>(06) Seis módulos o naves de invernadero para producción de frailejón y de especies nativas de bosque altoandino (Distribuidas de la siguiente manera – 06 naves de invernadero tubular de 7 x 30 m (210 m2), en tubos galvanizados de 2", 1 1/2" y  " ¾” , cubierta y cortinas laterales, frontales y posterior en plástico calibre 7 - 8.</t>
  </si>
  <si>
    <t>Se debe garantizar que los materiales e insumos suministrados permitan la correcta instalación y funcionamiento de la nave y su resistencia a (factores climatológicos como fuertes vientos y temperatura) los elementos a continuación son una guía para la instalación de las estructuras.</t>
  </si>
  <si>
    <t xml:space="preserve">Mixto para fundición de dados de concreto </t>
  </si>
  <si>
    <t>M3</t>
  </si>
  <si>
    <t xml:space="preserve">Cemento para fundición de dados de concreto y anclajes </t>
  </si>
  <si>
    <t>BLT</t>
  </si>
  <si>
    <t xml:space="preserve">Columnas o Parales internos de 2.40 mts libres, con 0.60 mts. (fundido en concreto o dado prefabricado) bajo el nivel de suelo, ubicadas perimetralmente con (Carevaca o estructura en Y) en tubería galvanizada de 2 pulgadas calibre 80 con intervalos de 3.75 mts  </t>
  </si>
  <si>
    <t xml:space="preserve">Conectores para cercha en tubería galvanizada de 1 ½ pulgadas entre columnas o parales de 3.74 mts con su respectivo ensamble. </t>
  </si>
  <si>
    <t>Anclajes o tensores en varilla o tornillo de ½ con dados de concreto bajo el nivel de suelo.</t>
  </si>
  <si>
    <t>UN</t>
  </si>
  <si>
    <t xml:space="preserve">Cerchas en arco con ventana de aire, luces de 7 metros en tubería de 1 ½ calibre 80 </t>
  </si>
  <si>
    <t xml:space="preserve">Puertas de 2x 2 mts en tubería de ¾ calibre 59 con rieles </t>
  </si>
  <si>
    <t xml:space="preserve">Tubería Galvanizada de 1 ½ calibre 80 x 6 metros </t>
  </si>
  <si>
    <t>Tornillos de 2 ½ pulgadas para fijación de parales</t>
  </si>
  <si>
    <t xml:space="preserve">Tornillo de 4 pulgadas para fijación de puertas y rieles </t>
  </si>
  <si>
    <t xml:space="preserve">Tornillos (3/16) de 2 pulgadas de diferentes medidas </t>
  </si>
  <si>
    <t xml:space="preserve">Tornillos bastones de ¼ x 2 pulgadas </t>
  </si>
  <si>
    <t xml:space="preserve">Guaya GX de 1/8 para cubiertas, riostras, canales, fijación de tiras, poli sombra, cerramientos </t>
  </si>
  <si>
    <t>MTS</t>
  </si>
  <si>
    <t>Guaya GX de 3/16 para templete</t>
  </si>
  <si>
    <t xml:space="preserve">Perros para fijación de guayas de ¼ tipo pesado </t>
  </si>
  <si>
    <t>Alambre Galvanizado Calibre 10</t>
  </si>
  <si>
    <t>KILO</t>
  </si>
  <si>
    <t xml:space="preserve">Poleas para el manejo de poli sombra </t>
  </si>
  <si>
    <t xml:space="preserve">Parales para divisiones en 1 ½ “ de 4 a 5 mts  </t>
  </si>
  <si>
    <t xml:space="preserve">Gancho 50/19 para P6 caja x 5.000 ganchos </t>
  </si>
  <si>
    <t>Poleas de ¾ y alambre Nº 8 para manejo de poli sombra 2</t>
  </si>
  <si>
    <t xml:space="preserve">Plástico para canales calibre 10 de 0.80 ( 6 canales de 150 mts) </t>
  </si>
  <si>
    <t>ROLLO</t>
  </si>
  <si>
    <t>Plástico para cubiertas y cerramientos calibre 7 –rollo de 60 mts 7x4x60</t>
  </si>
  <si>
    <t xml:space="preserve">Poli sombra densidad 65% rollo x 100 mts* 8 mts de ancho </t>
  </si>
  <si>
    <t xml:space="preserve">Poli cien Nº4 rollo x 300 mts </t>
  </si>
  <si>
    <t>ESTRUCTURA INTERNA AREA DE GERMINACION (LAS 09 CAMAS DE GERMINACION, SE DEBE GARANTIZAR QUE LOS MATERIALES E INUMOS SUMINISTRADOS PERMITAN LA CORRECTA INSTALACION Y FUNCIONAMIENTO). SE DEBE PREVEER,  QUE EL MATERIAL PARA LA  INSTALACION NO UTILICE ASBESTO-.</t>
  </si>
  <si>
    <t xml:space="preserve">Dados en concreto para soportes de baldes de germinación </t>
  </si>
  <si>
    <t>UNDS</t>
  </si>
  <si>
    <t xml:space="preserve">Soportes para baldes plásticos en tubería galvanizada calibre 80. De 0.90 de alto x 1mts de ancho y 30 cm bajo tierra </t>
  </si>
  <si>
    <t>Baldes de germinación o enraizamiento de acuerdo a las especificaciones 1m de ancho  x 8 de largo con sus respectivas tapas en plástico de 8 milímetros con una garantía de 10 años.</t>
  </si>
  <si>
    <t>Estaca metálica de 50 cm para eras de crecimiento</t>
  </si>
  <si>
    <t>Guayas GX en dos líneas para estacas de nivelación en eras de crecimiento.</t>
  </si>
  <si>
    <t>SISTEMA DE RIEGO (NEBULIZACION, ASPERSION – ZONA DE BOMBEO- TANQUES RESERVORIO DE AGUA).</t>
  </si>
  <si>
    <t xml:space="preserve">El sistema de riego debe garantizar la cobertura para 5 naves tipo invernadero de 7 mts de ancho x 30 mts de largo con su correcta instalación y funcionamiento y además la instalación eléctrica de las electrobombas. (distribuidos de la siguiente manera; Riego por nebulización para 01 nave de invernadero que garantice la cobertura de 09 camas de germinación de (8mts de largo * 1 mts de ancho) y el riego para 4 naves de invernadero de 7 mts de ancho x 30 mts de largo, riego por aspersión para 48 eras de crecimiento de 1 mts de ancho x 8,6 metros de largo). </t>
  </si>
  <si>
    <t>Nebulizadores antigüita ( 8 nebulizadores x cama)</t>
  </si>
  <si>
    <t>Aspersores anti helados + pesa antilit (para eras de crecimiento de 1mts de ancho x 8,6 mts de largo). 4 aspersores x era de crecimiento.</t>
  </si>
  <si>
    <t>Manguera de 16 mm X 400 mts</t>
  </si>
  <si>
    <t>Rollo</t>
  </si>
  <si>
    <t xml:space="preserve">Registros ½ </t>
  </si>
  <si>
    <t>Bujes de ½  a 16 mm</t>
  </si>
  <si>
    <t>Registros 1” en PVC</t>
  </si>
  <si>
    <t>Codo 16 mm</t>
  </si>
  <si>
    <t>Codo ½ pvc</t>
  </si>
  <si>
    <t xml:space="preserve">T de 1” PVC </t>
  </si>
  <si>
    <t xml:space="preserve">Buje 1 a  ½ </t>
  </si>
  <si>
    <t>Terminal de 16 mm</t>
  </si>
  <si>
    <t>Tubo de ½”  de 6 mts de longitud</t>
  </si>
  <si>
    <t xml:space="preserve">Tubo de 1” de 6 mts de longitud </t>
  </si>
  <si>
    <t>Codo de 1“</t>
  </si>
  <si>
    <t>¼ Limpiador para tubería</t>
  </si>
  <si>
    <t>1/8 Soldadura para tubería PVC</t>
  </si>
  <si>
    <t>Rollos de teflón industrial</t>
  </si>
  <si>
    <t>Tubos de 2” PVC x 6 mts</t>
  </si>
  <si>
    <t>Manguera de 2” rollo x 100 mts</t>
  </si>
  <si>
    <t>Manguera de 1” rollo de 100 mts</t>
  </si>
  <si>
    <t>Tapón roscado 2”</t>
  </si>
  <si>
    <t>Uniones de 2”</t>
  </si>
  <si>
    <t>T” de 2”</t>
  </si>
  <si>
    <t>Bujes de 2” a 1”</t>
  </si>
  <si>
    <t>Tanques de 2000 litros (2 tanques para sistema de bombeo con hidroflow y 02 tanques para sistema de bombeo x gravedad)</t>
  </si>
  <si>
    <t>Breker 30 a 50 amperios</t>
  </si>
  <si>
    <t>Venturi + bomba 1 hp férti – riego</t>
  </si>
  <si>
    <t>Moto bomba de 2 hp ( isipre)</t>
  </si>
  <si>
    <t>Filtro grande con accesorios</t>
  </si>
  <si>
    <t>Kit de accesorios para tanque</t>
  </si>
  <si>
    <t>Kit de accesorios para bomba</t>
  </si>
  <si>
    <t>Cable encauchetado de 3 hilos * 10 mts</t>
  </si>
  <si>
    <t xml:space="preserve">Cable encauchetado 3 hilos * 12 mts </t>
  </si>
  <si>
    <t>Cheque de 2” Luise</t>
  </si>
  <si>
    <t>Válvulas de pie de 2” Luise</t>
  </si>
  <si>
    <t>Limatón o poste en madera de 3mts de largo</t>
  </si>
  <si>
    <t>Guaya gx de 1/8</t>
  </si>
  <si>
    <t>Anclajes y ajustes con dados de concreto</t>
  </si>
  <si>
    <t>MATERIALES E INSUMOS</t>
  </si>
  <si>
    <t>Caja Petri en vidrio de 10 cm de diámetro</t>
  </si>
  <si>
    <t xml:space="preserve"> UND </t>
  </si>
  <si>
    <t>Algodón quirúrgico en rollo x 500 mts</t>
  </si>
  <si>
    <t>Lupa botánica de 10 x 20 mm</t>
  </si>
  <si>
    <t>Bolsa para vivero con fuelle de 35 x 22 cal 4</t>
  </si>
  <si>
    <t>Bolsa para vivero con fuelle de 18 x 15 cal 4</t>
  </si>
  <si>
    <t>Calibrador Pie Rey Vernier De Acero Inoxidable 6 Pulga 150 Mm</t>
  </si>
  <si>
    <t xml:space="preserve">Yodo agrícola x litro </t>
  </si>
  <si>
    <t>Regadera manual de 5 litros boquilla de 10 cm</t>
  </si>
  <si>
    <t>Fertilizante orgánico mineral líquido para aplicación al suelo mediante sistema de fertirriego (HUMIPLANT).</t>
  </si>
  <si>
    <t>LITRO</t>
  </si>
  <si>
    <t>Fertilizante ProGibb  X 10 Gramos</t>
  </si>
  <si>
    <t>Etiqueta de plástico agrícola para rotular en viveros de 10 cm x 3 cm x 6 cm.</t>
  </si>
  <si>
    <t>Papel vinepel rollo x 500 mts</t>
  </si>
  <si>
    <t>Zaranda de 80 cm * 100 cm – Malla cal 15 – espesor 4.1mm</t>
  </si>
  <si>
    <t>Rollo de plástico negro</t>
  </si>
  <si>
    <t>Pinzas de relojero</t>
  </si>
  <si>
    <t>Fitotripen (Tricoderma) x 500 gramos para prevenir el hongo.</t>
  </si>
  <si>
    <t>Matababosa (Molusquicida) Cebo en trozos SB uso agrícola X 500 Gramos.</t>
  </si>
  <si>
    <t>Papel filtro pliego.</t>
  </si>
  <si>
    <t>Bandejas de germinación sin alveolos con tapa transparente.</t>
  </si>
  <si>
    <t>Bandejas de germinación de 28 ancho x 54 largo x 10 alto cm con capacidad para 72 cavidades.</t>
  </si>
  <si>
    <t>Estantería soporte para las bandejas de germinación</t>
  </si>
  <si>
    <t>Turba de coco en bulto * 50 kg</t>
  </si>
  <si>
    <t>Escalera Multipropósito + Plataforma 3.6 mt (Capacidad de carga Resistencia 150 kilos, Longitud 3.6 metros, Materiales Aluminio)</t>
  </si>
  <si>
    <t xml:space="preserve">Hoyadora con cabo </t>
  </si>
  <si>
    <t>Palín con cabo</t>
  </si>
  <si>
    <t>Pala redonda con cabo</t>
  </si>
  <si>
    <t xml:space="preserve">Carretilla antipinchazos metálica </t>
  </si>
  <si>
    <t>Arnés para trabajo en alturas</t>
  </si>
  <si>
    <t>Niveles metálicos de burbuja</t>
  </si>
  <si>
    <t xml:space="preserve">Línea de vida para arnés </t>
  </si>
  <si>
    <t>Puerta fierro con chapa de 80 cm x 2 mts</t>
  </si>
  <si>
    <t>Ventanas de aluminio de corredera con protección de 1 x 1 mt.</t>
  </si>
  <si>
    <t>Revestimiento de trupán 15 mm empastado y pintado color blanco Invierno</t>
  </si>
  <si>
    <t>Piso de linóleo alto tráfico imitación Piso Flotante</t>
  </si>
  <si>
    <t>Caja de distribución eléctrica de 4 o 6 circuitos trifásica trifilar</t>
  </si>
  <si>
    <t xml:space="preserve">Iluminación interna tipo led </t>
  </si>
  <si>
    <t>Caja derivación exterior</t>
  </si>
  <si>
    <t>Tomas dobles polarizados</t>
  </si>
  <si>
    <t>Estantería de aluminio simple con 6 compartimentos</t>
  </si>
  <si>
    <t>Pintura exterior Anticorrosivo y Esmalte Blanco</t>
  </si>
  <si>
    <t>Cielo Americano de 60 cm x 1,20 x 30 mm de espesor</t>
  </si>
  <si>
    <t>Mesas de trabajo para laboratorio con cajoneras y 2 sillas de oficina</t>
  </si>
  <si>
    <t>(02) Dos módulos o naves de invernadero para producción de especies nativas de Bosque Seco Tropical (Distribuidas de la siguiente manera – 02 naves de invernadero tubular de 7 x 30 m (210 m2), en tubos galvanizados de 2", 1 1/2" y 1" ¾” con un espesor de 25 mm, material galvanizado certificado (certificado, calibre y material), estructura cubierta con base de pintura especial para protección de sales tipo WASH PRIMER, donde la  cubierta y cortinas laterales, frontales y posteriores en plástico calibre 7 - 8.</t>
  </si>
  <si>
    <t xml:space="preserve">Columnas o Parales internos de 2.40 mts libres, con 0.70 mts. (fundido en concreto o dado prefabricado) bajo el nivel de suelo, ubicadas perimetralmente con (Carevaca o estructura en Y) en tubería galvanizada de 2 pulgadas calibre 80 con intervalos de 3.75 mts  </t>
  </si>
  <si>
    <t>Anclajes o tensores en varilla o tornillo de ½ con dados de concreto bajo el nivel de suelo a una profundidad de 1.50cm.</t>
  </si>
  <si>
    <t>Cerchas en arco con ventana de aire, luces de 7 metros en tubería de  2” calibre 80, estructurada tipo doble cercha con tubería galvanizada de 1.1/4”</t>
  </si>
  <si>
    <t xml:space="preserve">Tubería Galvanizada de 1 ½ calibre 80 x 60 metros </t>
  </si>
  <si>
    <t xml:space="preserve">Guaya GX acerada de 1/8 para cubiertas, riostras, canales, fijación de tiras, poli sombra, cerramientos </t>
  </si>
  <si>
    <t>Guaya GX acerada de 3/16 para templete</t>
  </si>
  <si>
    <t>Poli cien Nº4 rollo x 300 mts.</t>
  </si>
  <si>
    <t>Baldes de germinación o enraizamiento de acuerdo a las especificaciones 1m de ancho x 8 de largo con sus respectivas tapas en plástico de 8 milímetros con una garantía de 10 años.</t>
  </si>
  <si>
    <t>Mixto para fundición de dados de concreto</t>
  </si>
  <si>
    <t>Cemento para fundición de dados de concreto y anclajes</t>
  </si>
  <si>
    <t>Tubo galvanizados cal 80 de 3 mts de alto enterrados a una profundidad de 50 a 70 cm.</t>
  </si>
  <si>
    <t>Anclajes o tensores en tornillo o varilla de 12 mm de 1,5 mts de longitud para anclaje con dado de concreto prefabricado o fundido in – situ</t>
  </si>
  <si>
    <t>Guaya GX de 1 / 8 para fijación de parales y polisombra.</t>
  </si>
  <si>
    <t>Guaya GX de 3 / 16 para fijación de guayas y riego.</t>
  </si>
  <si>
    <t>Tornillos bastón de 2” para fijación de guayas.</t>
  </si>
  <si>
    <t>Polisombra de diferentes densidades 80 %, 65 %, 50%.</t>
  </si>
  <si>
    <t xml:space="preserve">El sistema de riego debe garantizar la cobertura para 1 nave tipo invernadero de 7 mts de ancho x 30 mts de largo con su correcta instalación y funcionamiento y además la instalación eléctrica de las electrobombas (Riego en nebulización para 09 camas de germinación de 8mts de largo * 1 mts de ancho y el riego 2 estructuras tipo malla polisombra de rustificación o crecimiento de 7 mts de ancho x 50 mts de largo (Riego por sistema de aspersión para 04 eras de crecimiento de 1 mts de ancho x 48 metros de largo). Una de las naves no requiere sistema de riego, teniendo en cuenta que en esta solo se desarrollaran actividades de preparación de abonos, preparación sustratos y embolsado. </t>
  </si>
  <si>
    <t>Nebulizadores antigota (8 nebulizadores x cama)</t>
  </si>
  <si>
    <t>Bujes de ½ a 16 mm</t>
  </si>
  <si>
    <t xml:space="preserve">Buje 1 a ½ </t>
  </si>
  <si>
    <t>Tubo de ½” de 6 mts de longitud</t>
  </si>
  <si>
    <t>HERRAMIENTAS</t>
  </si>
  <si>
    <t>Plástico negro de 6 metros de calibre por 70 Metros</t>
  </si>
  <si>
    <t>Rollo (5 x 100 metros)</t>
  </si>
  <si>
    <t>Tanque plástico 200 litros</t>
  </si>
  <si>
    <t xml:space="preserve">Unidad </t>
  </si>
  <si>
    <t>Tanque de almacenamiento de agua  5.000 L</t>
  </si>
  <si>
    <t>Gramera de peso máximo 5 kilogramos y peso mínimo 1 gramo.</t>
  </si>
  <si>
    <t>Palin con cabo de madera</t>
  </si>
  <si>
    <t>Pala redonda No. 2 con cabo de madera</t>
  </si>
  <si>
    <t>Barra Metálicas 8 cm pala, 1.50 m de largo</t>
  </si>
  <si>
    <t>Pica con cabo de madera mediana</t>
  </si>
  <si>
    <t>Azadón con cabo de madera mediano</t>
  </si>
  <si>
    <t>Taladro de tierra ahoyador con motor de gasolina de 75cc y 5,2cv o 5.1 HP, incluye 3 brocas de 10-20-30 cm. Capacidad de combustible 1 Lt, potencia de 10000 RPM. Garantía mínima de 1 año</t>
  </si>
  <si>
    <t>Rastrillos (plásticos 30 dientes)</t>
  </si>
  <si>
    <t>Machete tipo corneta con 3 canales niquelado de 18 Pulgadas</t>
  </si>
  <si>
    <t>Tijera para podar 7" de resorte</t>
  </si>
  <si>
    <t>Carretilla plástica con rueda antipinchazo capacidad superior a 76 litros - 5 FT3</t>
  </si>
  <si>
    <t>Carretilla Negra Grande. Material de la tolva: metálica, Rin metálico, Rueda anti pinchazo.</t>
  </si>
  <si>
    <t>Guante en vaqueta largo con refuerzo fabricados en calibre 2.4 mm. según normas ntc e-79 y cosidos con hilos según lo indicado en la norma ntc-1981</t>
  </si>
  <si>
    <t>Niveles metálicos de burbuja.</t>
  </si>
  <si>
    <t>Unidad</t>
  </si>
  <si>
    <t>Limas Triangulares con cabo de 6 Pulg</t>
  </si>
  <si>
    <t>Desjarretadora con tubo en aluminio especial para cortes lisos, cabeza en acero de carbón para mayor resistencia y durabilidad</t>
  </si>
  <si>
    <t>Pasacalle 6 metros de largo x 1 metro de ancho “Viveros héroes de providencia”</t>
  </si>
  <si>
    <t xml:space="preserve">Canastillas plásticas de largo 60 cm, ancho 40 cm y alto 13 cm </t>
  </si>
  <si>
    <t>Regadera para jardín 1,75 Litros</t>
  </si>
  <si>
    <t>Silla táctica 45 cm de alto de fibra resistente</t>
  </si>
  <si>
    <t>Pala jardinera de mano; 4 x 5,7 x 31,8 cm en acero carbono mango en madera</t>
  </si>
  <si>
    <t>Tubo PVC 3'' x 6 mt 315 psi</t>
  </si>
  <si>
    <t xml:space="preserve"> Unidad  </t>
  </si>
  <si>
    <t>Lamina en acrílico de 20 cm de largo x 15 cm de ancho (rotular eras de material vegetal)</t>
  </si>
  <si>
    <t>Tubo PVC 1/2'' x 6 mt 315 psi</t>
  </si>
  <si>
    <t>Alicate diablo o hacendado 7 usos 10 pulgadas</t>
  </si>
  <si>
    <t>OFICINA</t>
  </si>
  <si>
    <t>Mesa plegable: WX F122 Alto 74 cms de frente 122 cm fondo 61 cm estructura con cold rolled superficie en polipropileno color blanco o gris</t>
  </si>
  <si>
    <t xml:space="preserve">Silla samba chair largo 52 cms x ancho 46.5 cms x alto 87.5 cms </t>
  </si>
  <si>
    <t>Tablero en fornica blanca brillante especial para tableros con caballete 80 x 60 cm</t>
  </si>
  <si>
    <t>ZONA DE RUSTIFICACIÓN</t>
  </si>
  <si>
    <t>Plástico negro de 7 metros de ancho x 100 metros de largo</t>
  </si>
  <si>
    <t xml:space="preserve"> ROLLO  </t>
  </si>
  <si>
    <t>Bolsa para vivero 0.15 x 0.30 mts calibre 3</t>
  </si>
  <si>
    <t>Paquete x 100</t>
  </si>
  <si>
    <t>Bolsa para vivero 0.10 x 0.15 mts calibre 3</t>
  </si>
  <si>
    <t>Fertilizante liquido nutrifoliar completo</t>
  </si>
  <si>
    <t>Litro</t>
  </si>
  <si>
    <t>Fertilizante granulado NPK  15-15-15</t>
  </si>
  <si>
    <t>Bulto 50 KG</t>
  </si>
  <si>
    <t>Fertilizante granulado Agrimins 8-5-0-6</t>
  </si>
  <si>
    <t>Bulto 46 KG</t>
  </si>
  <si>
    <t>Funguicida Benomil</t>
  </si>
  <si>
    <t>Fungicida Clorotalonil</t>
  </si>
  <si>
    <t>ADECUACIÓN DE SUELO</t>
  </si>
  <si>
    <t>Cal Dolomita</t>
  </si>
  <si>
    <t>Bulto 50 Kg</t>
  </si>
  <si>
    <t>Abono Orgánico para aplicación en suelo.</t>
  </si>
  <si>
    <t>Cascarilla de arroz</t>
  </si>
  <si>
    <t xml:space="preserve">Micorriza </t>
  </si>
  <si>
    <t>CERRAMIENTO</t>
  </si>
  <si>
    <t>Alambre de púas galvanizado 16 x 400</t>
  </si>
  <si>
    <t>Rollo (400 metros)</t>
  </si>
  <si>
    <t>Grapas x 1/4 x 1 kilogramo</t>
  </si>
  <si>
    <t>Caja (1.000)</t>
  </si>
  <si>
    <t>Malla eslabonada galvanizada Cal 12 (2 Alto x 10 largo) H</t>
  </si>
  <si>
    <t>Rollo (2 x 10 metros)</t>
  </si>
  <si>
    <t>Bisagras</t>
  </si>
  <si>
    <t>Portón batiente a dos hojas con estructura en tubo galvanizado y malla eslabonada cal. 16 pintado con anticorrosivo y laca blanca de 1.7 m alt X 5 mts de ancho</t>
  </si>
  <si>
    <t>REDES DE TRABAJO AMBIENTAL</t>
  </si>
  <si>
    <t>Redes de trabajo ambiental vinculando a la comunidad en recolección de semilla, construcción y operación de viveros forestales y jornadas de siembra con las actividades ambientales a desarrollar.</t>
  </si>
  <si>
    <t>Características del Laboratorio Prefabricado</t>
  </si>
  <si>
    <t>Revestimiento de trupán 15 mm empastado y pintado color blanco Intemperie.</t>
  </si>
  <si>
    <t>Generador eléctrico trifásico 9.O KVA motor a gasolina</t>
  </si>
  <si>
    <t>* La entrega de insumos uy materiales para la adecuación de los 11 viveros de Alta Montaña se realizara en el sitio donde se encuentra cada uno de estos.</t>
  </si>
  <si>
    <t xml:space="preserve">El valor total de la propuesta económica es por la suma de-_________________________________________. 
1.	Para la obtención del valor ofertado, nosotros tuvimos en cuenta todos y cada uno de los costos y gastos que debemos efectuar para cumplir con el objeto, incluidos todos los impuestos, tasas y gravámenes que resulten de la legalización y ejecución de este.
2.	Que, con cargo al valor remunerado de contrato, se cubrirán y pagarán, los gastos administrativos, financieros, logística, de transporte, que se requieran para la correcta ejecución del contrato.
3.	Declaramos que conocemos y tuvimos en cuenta para la determinación del valor de la propuesta económica acá presentada, las condiciones geográficas, climáticas, de accesibilidad a los sitios de entrega de los materiales e insumos, perturbación del orden público o sobrecostos que puedan demandar la entrega de los materiales e insumos del contrato.
4.	El valor de la oferta y el contrato no estará sujeto a ajustes y por tal razón entendemos que el PA-FCP no reconocerá costo adicional alguno por este concepto.
5.	Manifestamos que conocemos el tipo de gravámenes, la base de liquidación y el porcentaje de los impuestos que como contratista deberemos pagar en caso de que me sea adjudicado el contrato. Declaro así mismo, que el valor de estos impuestos están incluidos en la propuesta económica que presento
6.	Por todo lo anterior, manifestamos que no realizaremos reclamación alguna relacionadas con las condiciones aquí referidas. 
__________________
Firma del Representante Legal
Nombre: C.C. No.:
Nit. De la Organización
</t>
  </si>
  <si>
    <r>
      <rPr>
        <b/>
        <sz val="12"/>
        <color theme="1"/>
        <rFont val="Arial"/>
        <family val="2"/>
      </rPr>
      <t>II.  Valores unitarios ofertados corresponden al montaje de UN (1) Vivero en San Andrés y Providencia, al final debe ofertar su valor por CUATRO  (4) VIVERO</t>
    </r>
    <r>
      <rPr>
        <b/>
        <sz val="11"/>
        <color theme="1"/>
        <rFont val="Calibri"/>
        <family val="2"/>
        <scheme val="minor"/>
      </rPr>
      <t xml:space="preserve">S. </t>
    </r>
  </si>
  <si>
    <t>MÓDULOS O NAVES DE INVERNADERO</t>
  </si>
  <si>
    <t>ESTRUCTURA INTERNA AREA DE GERMINACION (LAS 09 CAMAS DE GERMINACION, SE DEBE GARANTIZAR QUE LOS MATERIALES E INUMOS SUMINISTRADOS PERMITAN LA CORRECTA INSTALACION Y FUNCIONAMIENTO).</t>
  </si>
  <si>
    <t>Se debe prever, que el material para la instalación no utilice asbesto.</t>
  </si>
  <si>
    <r>
      <t xml:space="preserve">SISTEMA MODULAR - LABORATORIO PREFABRICO DE 20 PIES 
</t>
    </r>
    <r>
      <rPr>
        <sz val="10"/>
        <color rgb="FF000000"/>
        <rFont val="Arial"/>
        <family val="2"/>
      </rPr>
      <t>(Esto aplica para los 4 viveros y no requiere ser multiplicado por la cantidad de viveros a construir)</t>
    </r>
  </si>
  <si>
    <t>Balde de construcción:
• Polietileno 100% recuperado
• 7 litros de capacidad
• Peso aproximado: 360 gr</t>
  </si>
  <si>
    <t>Bomba de espalda Royal Cóndor (con boquilla de cono y de cortina)
Capacidad: 20 L  
Presión de Trabajo: 40 psi +/- 10%
Peso Neto: 5,73 kg / 12,63 lb</t>
  </si>
  <si>
    <t>ESTRUCTURA  INTERNA - ERAS DE CRECIMIENTO</t>
  </si>
  <si>
    <t xml:space="preserve">SISTEMA MODULAR - LABORATORIO PREFABRICADO DE 20 PIES
Características del Laboratorio Prefabricado </t>
  </si>
  <si>
    <t>Bomba de espalda Royal Cóndor (con boquilla de cono y de cortina) Capacidad: 20 L, Presión de Trabajo: 40 psi +/- 10%
Peso Neto: 5,73 kg / 12,63 lb.</t>
  </si>
  <si>
    <t>VALOR TOTAL 11 VIVEROS ALTA MONTAÑA IVA INCLUIDO</t>
  </si>
  <si>
    <t xml:space="preserve">NOTA 1. Para el caso de los cuatro (4) viveros de San Andres y Providencia, se contará con un solo laboratorío. Para el caso de los once (11) viveros de Alta Montaña, se conatrá con un laboratorio por cada vivero; es decir habrán 11 laboratorios en Alta Montaña. 
NOTA 2. La entrega de insumos y materiales para la construcción de los cuatro viveros de San Ándres y Providencia se realizará en dos entregas así: insumos y materiales para la construcción de dos (2) viveros en la Isla de San Andres y insumos y materiales para la construcción de dos (2) viveros en la Isla de Providencia.
NOTA 3. El valor TOTAL DE LA PROPUESTA ECONOMICA, corresponde a la sumatoria del VALOR TOTAL 11 VIVEROS ALTA MONTAÑA más el VALOR TOTAL DE LOS 4 VIVEROS  de SAN ANDRES Y PROVIDENCIA. </t>
  </si>
  <si>
    <t>Valor Unitario
IVA incluido</t>
  </si>
  <si>
    <t xml:space="preserve">Valor Total
IVA incluido </t>
  </si>
  <si>
    <t>DESCRIPCIÓN</t>
  </si>
  <si>
    <t>CANTIDAD DE VIVEROS</t>
  </si>
  <si>
    <t>(A) TOTAL ESTRUCTURA EXTERNA CON IVA INCLUIDO</t>
  </si>
  <si>
    <t xml:space="preserve"> (B) TOTAL MATERIALES E INSUMOS CON IVA INCLUIDO</t>
  </si>
  <si>
    <t xml:space="preserve"> ( C)  TOTAL SISTEMA MODULAR - LABORATORIO PREFABRICADO DE 20 PIES CON IVA INCLUIDO</t>
  </si>
  <si>
    <t xml:space="preserve">VALOR TOTAL  UN (1) VIVERO ALTA MONTAÑA IVA INCLUIDO  (A+B+C) </t>
  </si>
  <si>
    <t>TOTAL SISTEMA DE RIEGO (NEBULIZACION, ASPERSION – ZONA DE BOMBEO- TANQUES RESERVORIO DE AGUA) CON IVA INCLUIDO</t>
  </si>
  <si>
    <t>TOTAL ESTRUCTURA  INTERNA - ERAS DE CRECIMIENTO CON IVA INCLUIDO</t>
  </si>
  <si>
    <t>TOTAL ESTRUCTURA INTERNA AREA DE GERMINACION CON IVA INCLUIDO</t>
  </si>
  <si>
    <t>TOTAL MÓDULOS O NAVES DE INVERNADERO CON  IVA INCLUIDO</t>
  </si>
  <si>
    <t>TOTAL MÓDULOS O NAVES DE INVERNADERO CON IVA INCLUIDO</t>
  </si>
  <si>
    <t>TOTAL AREA DE RUSTIFICACION CON IVA INCLUIDO</t>
  </si>
  <si>
    <t xml:space="preserve"> AREA DE RUSTIFICACION CON ERAS DE CRECIMIENTO CUBIERTA EN MALLA POLISOMBRA CON MEDIDAS DE 14 X 50 MTS X 2</t>
  </si>
  <si>
    <t>TOTAL SISTEMA DE RIEGO CON IVA INCLUIDO</t>
  </si>
  <si>
    <t>(A) VALOR TOTAL ESTRUCTURA EXTERNA CON IVA INCLUIDO</t>
  </si>
  <si>
    <t>(B) VALOR TOTAL HERRAMIENTAS CON IVA INCLUIDO</t>
  </si>
  <si>
    <t xml:space="preserve"> (C ) TOTAL OFICINA CON IVA INCLUIDO</t>
  </si>
  <si>
    <t>(D) TOTAL ZONA DE RUSTIFICACIÓN CON IVA INCLUIDO</t>
  </si>
  <si>
    <t>( E) TOTAL ADECUACIÓN DEL SUELO CON IVA INCLUIDO</t>
  </si>
  <si>
    <t>(F) TOTAL CERRAMIENTO CON  IVA INCLUIDO</t>
  </si>
  <si>
    <t>(G) TOTAL REDES DE TRABAJO AMBIENTAL CON IVA INCLUIDO</t>
  </si>
  <si>
    <t>VALOR TOTAL UN (1) VIVERO SAN ÁNDRES (A+B+C+D+E+F+G)</t>
  </si>
  <si>
    <t xml:space="preserve">(I) VALOR TOTAL LABORATORIO PREFABRICADO CON IVA INCLUIDOTOTAL </t>
  </si>
  <si>
    <t>(II) VALOR TOTAL DE LA PROPUESTA DE LOS 4 VIVEROS SAN ÁNDRES IVA INCLUIDO</t>
  </si>
  <si>
    <t>(III) VALOR TOTAL 11 VIVEROS ALTA MONTAÑA IVA INCLUIDO</t>
  </si>
  <si>
    <t>VALOR TOTAL DE LA PROPUESTA 15 VIVEROS IVA INCLUIDO (I + II + III)</t>
  </si>
  <si>
    <t xml:space="preserve">ANEXO No. 13
PROPUESTA ECONÓMICA
Como representante legal de____________________, manifiesto que conforme la propuesta económica por concepto de valor a cobrar como remuneración del Contrato por la Operación, en caso de que nos sea adjudicado el contrato, de conformidad con lo establecido en los términos de la invitación. 
I.	valores unitarios ofertados corresponden al montaje de UN (1) Vivero, al final debe ofertar su valor por ONCE (11) VIVEROS.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</si>
</sst>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 #,##0.00_);_(&quot;$&quot;\ * \(#,##0.00\);_(&quot;$&quot;\ * &quot;-&quot;??_);_(@_)"/>
    <numFmt numFmtId="165" formatCode="_(* #,##0.00_);_(* \(#,##0.00\);_(* &quot;-&quot;??_);_(@_)"/>
    <numFmt numFmtId="166" formatCode="_(* #,##0_);_(* \(#,##0\);_(* &quot;-&quot;??_);_(@_)"/>
  </numFmts>
  <fonts count="21" x14ac:knownFonts="1">
    <font>
      <sz val="11"/>
      <color theme="1"/>
      <name val="Calibri"/>
      <family val="2"/>
      <scheme val="minor"/>
    </font>
    <font>
      <b/>
      <sz val="10"/>
      <color theme="1"/>
      <name val="Arial"/>
      <family val="2"/>
    </font>
    <font>
      <b/>
      <sz val="10"/>
      <color rgb="FF000000"/>
      <name val="Arial"/>
      <family val="2"/>
    </font>
    <font>
      <sz val="10"/>
      <color rgb="FF000000"/>
      <name val="Arial"/>
      <family val="2"/>
    </font>
    <font>
      <sz val="10"/>
      <color theme="1"/>
      <name val="Arial"/>
      <family val="2"/>
    </font>
    <font>
      <b/>
      <sz val="11"/>
      <color rgb="FF000000"/>
      <name val="Arial"/>
      <family val="2"/>
    </font>
    <font>
      <b/>
      <sz val="12"/>
      <color rgb="FF000000"/>
      <name val="Arial"/>
      <family val="2"/>
    </font>
    <font>
      <b/>
      <sz val="12"/>
      <color theme="1"/>
      <name val="Arial"/>
      <family val="2"/>
    </font>
    <font>
      <sz val="12"/>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6"/>
      <color theme="1"/>
      <name val="Arial"/>
      <family val="2"/>
    </font>
    <font>
      <b/>
      <sz val="16"/>
      <color rgb="FF000000"/>
      <name val="Arial"/>
      <family val="2"/>
    </font>
    <font>
      <b/>
      <sz val="14"/>
      <color rgb="FF000000"/>
      <name val="Arial"/>
      <family val="2"/>
    </font>
    <font>
      <b/>
      <sz val="14"/>
      <color theme="1"/>
      <name val="Arial"/>
      <family val="2"/>
    </font>
    <font>
      <b/>
      <sz val="16"/>
      <color theme="1"/>
      <name val="Arial"/>
      <family val="2"/>
    </font>
    <font>
      <sz val="14"/>
      <color theme="1"/>
      <name val="Arial"/>
      <family val="2"/>
    </font>
    <font>
      <sz val="12"/>
      <color theme="1"/>
      <name val="Arial"/>
      <family val="2"/>
    </font>
    <font>
      <b/>
      <sz val="12"/>
      <color theme="1"/>
      <name val="Calibri"/>
      <family val="2"/>
      <scheme val="minor"/>
    </font>
    <font>
      <sz val="14"/>
      <color rgb="FF000000"/>
      <name val="Arial"/>
      <family val="2"/>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bottom/>
      <diagonal/>
    </border>
  </borders>
  <cellStyleXfs count="3">
    <xf numFmtId="0" fontId="0" fillId="0" borderId="0"/>
    <xf numFmtId="44" fontId="9" fillId="0" borderId="0" applyFont="0" applyFill="0" applyBorder="0" applyAlignment="0" applyProtection="0"/>
    <xf numFmtId="165" fontId="9" fillId="0" borderId="0" applyFont="0" applyFill="0" applyBorder="0" applyAlignment="0" applyProtection="0"/>
  </cellStyleXfs>
  <cellXfs count="198">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3" fillId="2" borderId="6" xfId="0" applyFont="1" applyFill="1" applyBorder="1" applyAlignment="1">
      <alignment horizontal="justify" vertical="center" wrapText="1"/>
    </xf>
    <xf numFmtId="0" fontId="4" fillId="0" borderId="7" xfId="0" applyFont="1" applyBorder="1" applyAlignment="1">
      <alignment horizontal="center" vertical="center"/>
    </xf>
    <xf numFmtId="0" fontId="3" fillId="2" borderId="6" xfId="0" applyFont="1" applyFill="1" applyBorder="1" applyAlignment="1">
      <alignment vertical="center" wrapText="1"/>
    </xf>
    <xf numFmtId="0" fontId="3" fillId="0" borderId="3" xfId="0" applyFont="1" applyBorder="1" applyAlignment="1">
      <alignment horizontal="center" vertical="center"/>
    </xf>
    <xf numFmtId="0" fontId="3" fillId="0" borderId="6" xfId="0" applyFont="1" applyBorder="1" applyAlignment="1">
      <alignment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justify" vertical="center"/>
    </xf>
    <xf numFmtId="0" fontId="3" fillId="2" borderId="3" xfId="0" applyFont="1" applyFill="1" applyBorder="1" applyAlignment="1">
      <alignment horizontal="center" vertical="center"/>
    </xf>
    <xf numFmtId="0" fontId="3" fillId="2" borderId="6" xfId="0" applyFont="1" applyFill="1" applyBorder="1" applyAlignment="1">
      <alignment horizontal="justify" vertical="center"/>
    </xf>
    <xf numFmtId="0" fontId="3" fillId="2" borderId="6" xfId="0" applyFont="1" applyFill="1" applyBorder="1" applyAlignment="1">
      <alignment horizontal="center" vertical="center"/>
    </xf>
    <xf numFmtId="3" fontId="3" fillId="0" borderId="6" xfId="0" applyNumberFormat="1" applyFont="1" applyBorder="1" applyAlignment="1">
      <alignment horizontal="center" vertical="center"/>
    </xf>
    <xf numFmtId="0" fontId="4" fillId="0" borderId="6"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vertical="center" wrapText="1"/>
    </xf>
    <xf numFmtId="0" fontId="4" fillId="0" borderId="8" xfId="0" applyFont="1" applyBorder="1" applyAlignment="1">
      <alignment horizontal="justify" vertical="center" wrapText="1"/>
    </xf>
    <xf numFmtId="0" fontId="4" fillId="0" borderId="6" xfId="0" applyFont="1" applyBorder="1" applyAlignment="1">
      <alignment horizontal="justify" vertical="center" wrapText="1"/>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1" fillId="0" borderId="6" xfId="0" applyFont="1" applyBorder="1" applyAlignment="1">
      <alignment horizontal="center" vertical="center"/>
    </xf>
    <xf numFmtId="0" fontId="3" fillId="2" borderId="6" xfId="0" applyFont="1" applyFill="1" applyBorder="1" applyAlignment="1">
      <alignment vertical="center"/>
    </xf>
    <xf numFmtId="0" fontId="2" fillId="2" borderId="6" xfId="0" applyFont="1" applyFill="1" applyBorder="1" applyAlignment="1">
      <alignment horizontal="center" vertical="center"/>
    </xf>
    <xf numFmtId="0" fontId="8" fillId="0" borderId="0" xfId="0" applyFont="1"/>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3" xfId="0" applyFont="1" applyBorder="1" applyAlignment="1">
      <alignment horizontal="center" vertical="center"/>
    </xf>
    <xf numFmtId="0" fontId="4" fillId="0" borderId="13" xfId="0" applyFont="1" applyBorder="1" applyAlignment="1">
      <alignment horizontal="center" vertical="center"/>
    </xf>
    <xf numFmtId="0" fontId="3" fillId="0" borderId="13" xfId="0" applyFont="1" applyBorder="1" applyAlignment="1">
      <alignment horizontal="center" vertical="center"/>
    </xf>
    <xf numFmtId="0" fontId="2" fillId="2"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2"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44" fontId="4" fillId="0" borderId="7" xfId="1" applyFont="1" applyBorder="1" applyAlignment="1">
      <alignment horizontal="center" vertical="center" wrapText="1"/>
    </xf>
    <xf numFmtId="44" fontId="4" fillId="0" borderId="8" xfId="1" applyFont="1" applyBorder="1" applyAlignment="1">
      <alignment horizontal="center" vertical="center" wrapText="1"/>
    </xf>
    <xf numFmtId="44" fontId="4" fillId="0" borderId="6" xfId="1" applyFont="1" applyBorder="1" applyAlignment="1">
      <alignment horizontal="center" vertical="center" wrapText="1"/>
    </xf>
    <xf numFmtId="44" fontId="3" fillId="0" borderId="6" xfId="1" applyFont="1" applyBorder="1" applyAlignment="1">
      <alignment horizontal="center" vertical="center" wrapText="1"/>
    </xf>
    <xf numFmtId="44" fontId="3" fillId="0" borderId="1" xfId="1" applyFont="1" applyBorder="1" applyAlignment="1">
      <alignment horizontal="center" vertical="center" wrapText="1"/>
    </xf>
    <xf numFmtId="0" fontId="4" fillId="0" borderId="10"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44" fontId="3" fillId="2" borderId="6" xfId="1" applyFont="1" applyFill="1" applyBorder="1" applyAlignment="1">
      <alignment horizontal="center" vertical="center" wrapText="1"/>
    </xf>
    <xf numFmtId="44" fontId="3" fillId="0" borderId="13" xfId="1" applyFont="1" applyBorder="1" applyAlignment="1">
      <alignment horizontal="center" vertical="center" wrapText="1"/>
    </xf>
    <xf numFmtId="44" fontId="3" fillId="0" borderId="2" xfId="1" applyFont="1" applyBorder="1" applyAlignment="1">
      <alignment horizontal="center" vertical="center" wrapText="1"/>
    </xf>
    <xf numFmtId="44" fontId="1" fillId="0" borderId="0" xfId="1" applyFont="1" applyBorder="1" applyAlignment="1">
      <alignment horizontal="center" vertical="center" wrapText="1"/>
    </xf>
    <xf numFmtId="44" fontId="4" fillId="0" borderId="19" xfId="1"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wrapText="1"/>
    </xf>
    <xf numFmtId="0" fontId="2" fillId="2" borderId="0" xfId="0" applyFont="1" applyFill="1" applyBorder="1" applyAlignment="1">
      <alignment horizontal="center" vertical="center" wrapText="1"/>
    </xf>
    <xf numFmtId="0" fontId="3" fillId="0" borderId="1" xfId="0" applyFont="1" applyBorder="1" applyAlignment="1">
      <alignment horizontal="justify" vertical="center"/>
    </xf>
    <xf numFmtId="44" fontId="3" fillId="0" borderId="1" xfId="1" applyFont="1" applyBorder="1" applyAlignment="1">
      <alignment vertical="center" wrapText="1"/>
    </xf>
    <xf numFmtId="0" fontId="0" fillId="0" borderId="0" xfId="0" applyBorder="1" applyAlignment="1">
      <alignment horizontal="center"/>
    </xf>
    <xf numFmtId="0" fontId="2" fillId="2" borderId="6" xfId="0" applyFont="1" applyFill="1" applyBorder="1" applyAlignment="1">
      <alignment horizontal="left" vertical="center"/>
    </xf>
    <xf numFmtId="0" fontId="3" fillId="3" borderId="16" xfId="0" applyFont="1" applyFill="1" applyBorder="1" applyAlignment="1">
      <alignment horizontal="center" vertical="center"/>
    </xf>
    <xf numFmtId="0" fontId="2" fillId="6" borderId="0" xfId="0" applyFont="1" applyFill="1" applyBorder="1" applyAlignment="1">
      <alignment horizontal="right" vertical="center"/>
    </xf>
    <xf numFmtId="0" fontId="3" fillId="6" borderId="0" xfId="0" applyFont="1" applyFill="1" applyBorder="1" applyAlignment="1">
      <alignment horizontal="right" vertical="center"/>
    </xf>
    <xf numFmtId="0" fontId="0" fillId="6" borderId="0" xfId="0" applyFill="1" applyBorder="1"/>
    <xf numFmtId="0" fontId="2" fillId="6" borderId="0" xfId="0" applyFont="1" applyFill="1" applyBorder="1" applyAlignment="1">
      <alignment horizontal="justify" vertical="center"/>
    </xf>
    <xf numFmtId="0" fontId="1" fillId="6" borderId="0" xfId="0" applyFont="1" applyFill="1" applyBorder="1" applyAlignment="1">
      <alignment horizontal="center" vertical="center" wrapText="1"/>
    </xf>
    <xf numFmtId="0" fontId="13" fillId="6" borderId="0" xfId="0" applyFont="1" applyFill="1" applyBorder="1" applyAlignment="1">
      <alignment horizontal="right" vertical="center"/>
    </xf>
    <xf numFmtId="44" fontId="16" fillId="6" borderId="0" xfId="1" applyFont="1" applyFill="1" applyBorder="1" applyAlignment="1">
      <alignment horizontal="center" vertical="center" wrapText="1"/>
    </xf>
    <xf numFmtId="0" fontId="14" fillId="5" borderId="0" xfId="0" applyFont="1" applyFill="1" applyBorder="1" applyAlignment="1">
      <alignment horizontal="right" vertical="center"/>
    </xf>
    <xf numFmtId="44" fontId="15" fillId="5" borderId="0" xfId="1" applyFont="1" applyFill="1" applyBorder="1" applyAlignment="1">
      <alignment horizontal="center" vertical="center" wrapText="1"/>
    </xf>
    <xf numFmtId="0" fontId="3" fillId="6" borderId="0" xfId="0" applyFont="1" applyFill="1" applyBorder="1" applyAlignment="1">
      <alignment horizontal="center" vertical="center"/>
    </xf>
    <xf numFmtId="0" fontId="6" fillId="6" borderId="0" xfId="0" applyFont="1" applyFill="1" applyBorder="1" applyAlignment="1">
      <alignment horizontal="right" vertical="center"/>
    </xf>
    <xf numFmtId="44" fontId="6" fillId="6" borderId="0" xfId="0"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3" fillId="3" borderId="11" xfId="0" applyFont="1" applyFill="1" applyBorder="1" applyAlignment="1">
      <alignment horizontal="center" vertical="center"/>
    </xf>
    <xf numFmtId="44" fontId="4" fillId="6" borderId="0" xfId="1" applyFont="1" applyFill="1" applyBorder="1" applyAlignment="1">
      <alignment horizontal="center" vertical="center" wrapText="1"/>
    </xf>
    <xf numFmtId="44" fontId="1" fillId="5" borderId="11" xfId="1" applyFont="1" applyFill="1" applyBorder="1" applyAlignment="1">
      <alignment horizontal="center" vertical="center" wrapText="1"/>
    </xf>
    <xf numFmtId="44" fontId="1" fillId="5" borderId="2" xfId="1" applyFont="1" applyFill="1" applyBorder="1" applyAlignment="1">
      <alignment horizontal="center" vertical="center" wrapText="1"/>
    </xf>
    <xf numFmtId="0" fontId="2" fillId="5" borderId="11" xfId="0" applyFont="1" applyFill="1" applyBorder="1" applyAlignment="1">
      <alignment horizontal="right" vertical="center"/>
    </xf>
    <xf numFmtId="0" fontId="2" fillId="5" borderId="12" xfId="0" applyFont="1" applyFill="1" applyBorder="1" applyAlignment="1">
      <alignment horizontal="right" vertical="center"/>
    </xf>
    <xf numFmtId="0" fontId="2" fillId="5" borderId="2" xfId="0" applyFont="1" applyFill="1" applyBorder="1" applyAlignment="1">
      <alignment horizontal="right" vertical="center"/>
    </xf>
    <xf numFmtId="166" fontId="1" fillId="5" borderId="11" xfId="2" applyNumberFormat="1" applyFont="1" applyFill="1" applyBorder="1" applyAlignment="1">
      <alignment vertical="center" wrapText="1"/>
    </xf>
    <xf numFmtId="166" fontId="1" fillId="5" borderId="2" xfId="2" applyNumberFormat="1" applyFont="1" applyFill="1" applyBorder="1" applyAlignment="1">
      <alignment vertical="center" wrapText="1"/>
    </xf>
    <xf numFmtId="164" fontId="1" fillId="5" borderId="11"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44" fontId="6" fillId="3" borderId="11"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6" fillId="3" borderId="11" xfId="0" applyFont="1" applyFill="1" applyBorder="1" applyAlignment="1">
      <alignment horizontal="right" vertical="center"/>
    </xf>
    <xf numFmtId="0" fontId="6" fillId="3" borderId="12" xfId="0" applyFont="1" applyFill="1" applyBorder="1" applyAlignment="1">
      <alignment horizontal="right" vertical="center"/>
    </xf>
    <xf numFmtId="0" fontId="6" fillId="3" borderId="2" xfId="0" applyFont="1" applyFill="1" applyBorder="1" applyAlignment="1">
      <alignment horizontal="right" vertical="center"/>
    </xf>
    <xf numFmtId="164" fontId="19" fillId="3" borderId="12" xfId="0" applyNumberFormat="1" applyFont="1" applyFill="1" applyBorder="1" applyAlignment="1">
      <alignment horizontal="center"/>
    </xf>
    <xf numFmtId="0" fontId="19" fillId="3" borderId="2" xfId="0" applyFont="1" applyFill="1" applyBorder="1" applyAlignment="1">
      <alignment horizont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7" fillId="3" borderId="11"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7" fillId="3" borderId="2" xfId="0" applyFont="1" applyFill="1" applyBorder="1" applyAlignment="1">
      <alignment horizontal="right" vertical="center" wrapText="1"/>
    </xf>
    <xf numFmtId="44" fontId="18" fillId="3" borderId="11" xfId="1" applyFont="1" applyFill="1" applyBorder="1" applyAlignment="1">
      <alignment horizontal="center" vertical="center" wrapText="1"/>
    </xf>
    <xf numFmtId="44" fontId="18" fillId="3" borderId="2" xfId="1" applyFont="1" applyFill="1" applyBorder="1" applyAlignment="1">
      <alignment horizontal="center" vertical="center" wrapText="1"/>
    </xf>
    <xf numFmtId="0" fontId="11" fillId="0" borderId="5" xfId="0" applyFont="1" applyBorder="1" applyAlignment="1">
      <alignment horizontal="center" vertical="justify" wrapText="1"/>
    </xf>
    <xf numFmtId="0" fontId="0" fillId="0" borderId="5" xfId="0" applyBorder="1" applyAlignment="1">
      <alignment horizontal="center" vertical="justify" wrapText="1"/>
    </xf>
    <xf numFmtId="0" fontId="3" fillId="0" borderId="0" xfId="0" applyFont="1" applyBorder="1" applyAlignment="1">
      <alignment horizontal="left" vertical="center" wrapText="1"/>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5" borderId="2" xfId="0" applyFont="1" applyFill="1" applyBorder="1" applyAlignment="1">
      <alignment horizont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44" fontId="4" fillId="3" borderId="11" xfId="1" applyFont="1" applyFill="1" applyBorder="1" applyAlignment="1">
      <alignment horizontal="center" vertical="center" wrapText="1"/>
    </xf>
    <xf numFmtId="44" fontId="4" fillId="3" borderId="2" xfId="1" applyFont="1" applyFill="1" applyBorder="1" applyAlignment="1">
      <alignment horizontal="center" vertical="center" wrapText="1"/>
    </xf>
    <xf numFmtId="0" fontId="1" fillId="3" borderId="11" xfId="0" applyFont="1" applyFill="1" applyBorder="1" applyAlignment="1">
      <alignment horizontal="right" vertical="center" wrapText="1"/>
    </xf>
    <xf numFmtId="0" fontId="1" fillId="3" borderId="12" xfId="0" applyFont="1" applyFill="1" applyBorder="1" applyAlignment="1">
      <alignment horizontal="right" vertical="center" wrapText="1"/>
    </xf>
    <xf numFmtId="0" fontId="1" fillId="3" borderId="2" xfId="0" applyFont="1" applyFill="1" applyBorder="1" applyAlignment="1">
      <alignment horizontal="right" vertical="center" wrapText="1"/>
    </xf>
    <xf numFmtId="44" fontId="2" fillId="3" borderId="1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3" borderId="11"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2" fillId="3" borderId="12" xfId="0" applyFont="1" applyFill="1" applyBorder="1" applyAlignment="1">
      <alignment horizontal="right" vertical="center"/>
    </xf>
    <xf numFmtId="0" fontId="2" fillId="3" borderId="2" xfId="0" applyFont="1" applyFill="1" applyBorder="1" applyAlignment="1">
      <alignment horizontal="right" vertical="center"/>
    </xf>
    <xf numFmtId="44" fontId="15" fillId="5" borderId="11" xfId="1" applyFont="1" applyFill="1" applyBorder="1" applyAlignment="1">
      <alignment horizontal="center" vertical="center" wrapText="1"/>
    </xf>
    <xf numFmtId="44" fontId="15" fillId="5" borderId="2" xfId="1" applyFont="1" applyFill="1" applyBorder="1" applyAlignment="1">
      <alignment horizontal="center" vertical="center" wrapText="1"/>
    </xf>
    <xf numFmtId="0" fontId="14" fillId="5" borderId="11" xfId="0" applyFont="1" applyFill="1" applyBorder="1" applyAlignment="1">
      <alignment horizontal="right" vertical="center"/>
    </xf>
    <xf numFmtId="0" fontId="14" fillId="5" borderId="12" xfId="0" applyFont="1" applyFill="1" applyBorder="1" applyAlignment="1">
      <alignment horizontal="right" vertical="center"/>
    </xf>
    <xf numFmtId="0" fontId="14" fillId="5" borderId="2" xfId="0"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3" fillId="3" borderId="11" xfId="0" applyFont="1" applyFill="1" applyBorder="1" applyAlignment="1">
      <alignment horizontal="right" vertical="center"/>
    </xf>
    <xf numFmtId="0" fontId="13" fillId="3" borderId="12" xfId="0" applyFont="1" applyFill="1" applyBorder="1" applyAlignment="1">
      <alignment horizontal="right" vertical="center"/>
    </xf>
    <xf numFmtId="0" fontId="13" fillId="3" borderId="2" xfId="0" applyFont="1" applyFill="1" applyBorder="1" applyAlignment="1">
      <alignment horizontal="right" vertical="center"/>
    </xf>
    <xf numFmtId="44" fontId="15" fillId="3" borderId="11" xfId="1" applyFont="1" applyFill="1" applyBorder="1" applyAlignment="1">
      <alignment horizontal="center" vertical="center" wrapText="1"/>
    </xf>
    <xf numFmtId="44" fontId="15" fillId="3" borderId="2" xfId="1" applyFont="1" applyFill="1" applyBorder="1" applyAlignment="1">
      <alignment horizontal="center" vertical="center" wrapText="1"/>
    </xf>
    <xf numFmtId="166" fontId="15" fillId="5" borderId="11" xfId="2" applyNumberFormat="1" applyFont="1" applyFill="1" applyBorder="1" applyAlignment="1">
      <alignment vertical="center" wrapText="1"/>
    </xf>
    <xf numFmtId="166" fontId="15" fillId="5" borderId="2" xfId="2" applyNumberFormat="1" applyFont="1" applyFill="1" applyBorder="1" applyAlignment="1">
      <alignment vertical="center" wrapText="1"/>
    </xf>
    <xf numFmtId="0" fontId="14" fillId="3" borderId="11" xfId="0" applyFont="1" applyFill="1" applyBorder="1" applyAlignment="1">
      <alignment horizontal="right" vertical="center"/>
    </xf>
    <xf numFmtId="0" fontId="20" fillId="3" borderId="12" xfId="0" applyFont="1" applyFill="1" applyBorder="1" applyAlignment="1">
      <alignment horizontal="right" vertical="center"/>
    </xf>
    <xf numFmtId="44" fontId="12" fillId="3" borderId="12" xfId="1" applyFont="1" applyFill="1" applyBorder="1" applyAlignment="1">
      <alignment horizontal="center" vertical="center" wrapText="1"/>
    </xf>
    <xf numFmtId="44" fontId="12" fillId="3" borderId="2" xfId="1" applyFont="1" applyFill="1" applyBorder="1" applyAlignment="1">
      <alignment horizontal="center" vertical="center" wrapText="1"/>
    </xf>
    <xf numFmtId="44" fontId="4" fillId="3" borderId="12" xfId="1" applyFont="1" applyFill="1" applyBorder="1" applyAlignment="1">
      <alignment horizontal="center" vertical="center" wrapText="1"/>
    </xf>
    <xf numFmtId="0" fontId="2" fillId="3" borderId="11" xfId="0" applyFont="1" applyFill="1" applyBorder="1" applyAlignment="1">
      <alignment horizontal="right" vertical="center"/>
    </xf>
    <xf numFmtId="0" fontId="3" fillId="3" borderId="12" xfId="0" applyFont="1" applyFill="1" applyBorder="1" applyAlignment="1">
      <alignment horizontal="right" vertical="center"/>
    </xf>
    <xf numFmtId="44" fontId="14" fillId="5" borderId="11" xfId="1" applyFont="1" applyFill="1" applyBorder="1" applyAlignment="1">
      <alignment horizontal="right" vertical="center"/>
    </xf>
    <xf numFmtId="44" fontId="14" fillId="5" borderId="2" xfId="1" applyFont="1" applyFill="1" applyBorder="1" applyAlignment="1">
      <alignment horizontal="right" vertical="center"/>
    </xf>
    <xf numFmtId="44" fontId="3" fillId="3" borderId="11" xfId="1" applyFont="1" applyFill="1" applyBorder="1" applyAlignment="1">
      <alignment horizontal="center" vertical="center" wrapText="1"/>
    </xf>
    <xf numFmtId="44" fontId="3" fillId="3" borderId="2" xfId="1" applyFont="1" applyFill="1" applyBorder="1" applyAlignment="1">
      <alignment horizontal="center" vertical="center" wrapText="1"/>
    </xf>
    <xf numFmtId="0" fontId="3" fillId="3" borderId="2" xfId="0" applyFont="1" applyFill="1" applyBorder="1" applyAlignment="1">
      <alignment horizontal="right" vertical="center"/>
    </xf>
    <xf numFmtId="44" fontId="17" fillId="3" borderId="12" xfId="1" applyFont="1" applyFill="1" applyBorder="1" applyAlignment="1">
      <alignment horizontal="center" vertical="center" wrapText="1"/>
    </xf>
    <xf numFmtId="44" fontId="17" fillId="3" borderId="2" xfId="1"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2" xfId="0" applyFont="1" applyFill="1" applyBorder="1" applyAlignment="1">
      <alignment horizontal="center" vertical="center"/>
    </xf>
    <xf numFmtId="0" fontId="1" fillId="3" borderId="4" xfId="0" applyFont="1" applyFill="1" applyBorder="1" applyAlignment="1">
      <alignment horizontal="right" vertical="center"/>
    </xf>
    <xf numFmtId="0" fontId="4" fillId="3" borderId="5" xfId="0" applyFont="1" applyFill="1" applyBorder="1" applyAlignment="1">
      <alignment horizontal="right" vertical="center"/>
    </xf>
    <xf numFmtId="164" fontId="15" fillId="5" borderId="11"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0" fontId="10" fillId="0" borderId="5" xfId="0" applyFont="1" applyBorder="1" applyAlignment="1">
      <alignment horizontal="center" vertical="center"/>
    </xf>
    <xf numFmtId="0" fontId="12" fillId="0" borderId="17" xfId="0" applyFont="1" applyBorder="1" applyAlignment="1">
      <alignment horizontal="left" vertical="top" wrapText="1"/>
    </xf>
    <xf numFmtId="0" fontId="12" fillId="0" borderId="18"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left" vertical="top"/>
    </xf>
    <xf numFmtId="0" fontId="12" fillId="0" borderId="0" xfId="0" applyFont="1" applyBorder="1" applyAlignment="1">
      <alignment horizontal="left" vertical="top"/>
    </xf>
    <xf numFmtId="0" fontId="12" fillId="0" borderId="10"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5" fillId="5" borderId="2" xfId="0" applyFont="1" applyFill="1" applyBorder="1" applyAlignment="1">
      <alignment horizontal="center" vertical="center" wrapText="1"/>
    </xf>
    <xf numFmtId="44" fontId="6" fillId="4" borderId="12" xfId="1" applyFont="1" applyFill="1" applyBorder="1" applyAlignment="1">
      <alignment horizontal="center" vertical="center"/>
    </xf>
    <xf numFmtId="44" fontId="6" fillId="4" borderId="2" xfId="1" applyFont="1" applyFill="1" applyBorder="1" applyAlignment="1">
      <alignment horizontal="center" vertical="center"/>
    </xf>
    <xf numFmtId="0" fontId="13" fillId="4" borderId="11" xfId="0" applyFont="1" applyFill="1" applyBorder="1" applyAlignment="1">
      <alignment horizontal="right" vertical="center"/>
    </xf>
    <xf numFmtId="0" fontId="13" fillId="4" borderId="12" xfId="0" applyFont="1" applyFill="1" applyBorder="1" applyAlignment="1">
      <alignment horizontal="right" vertical="center"/>
    </xf>
    <xf numFmtId="0" fontId="6" fillId="0" borderId="0" xfId="0" applyFont="1" applyBorder="1" applyAlignment="1">
      <alignment horizontal="left" vertical="center" wrapTex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2"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2" xfId="0" applyFont="1" applyFill="1" applyBorder="1" applyAlignment="1">
      <alignment horizont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2"/>
  <sheetViews>
    <sheetView tabSelected="1" workbookViewId="0">
      <selection sqref="A1:F1"/>
    </sheetView>
  </sheetViews>
  <sheetFormatPr baseColWidth="10" defaultRowHeight="15" x14ac:dyDescent="0.25"/>
  <cols>
    <col min="2" max="2" width="108.28515625" customWidth="1"/>
    <col min="3" max="3" width="6.85546875" bestFit="1" customWidth="1"/>
  </cols>
  <sheetData>
    <row r="1" spans="1:6" ht="133.9" customHeight="1" thickBot="1" x14ac:dyDescent="0.3">
      <c r="A1" s="113" t="s">
        <v>264</v>
      </c>
      <c r="B1" s="114"/>
      <c r="C1" s="114"/>
      <c r="D1" s="114"/>
      <c r="E1" s="114"/>
      <c r="F1" s="114"/>
    </row>
    <row r="2" spans="1:6" ht="15.75" thickBot="1" x14ac:dyDescent="0.3">
      <c r="A2" s="116" t="s">
        <v>225</v>
      </c>
      <c r="B2" s="117"/>
      <c r="C2" s="117"/>
      <c r="D2" s="117"/>
      <c r="E2" s="117"/>
      <c r="F2" s="118"/>
    </row>
    <row r="3" spans="1:6" ht="38.25" customHeight="1" thickBot="1" x14ac:dyDescent="0.3">
      <c r="A3" s="119" t="s">
        <v>4</v>
      </c>
      <c r="B3" s="120"/>
      <c r="C3" s="120"/>
      <c r="D3" s="120"/>
      <c r="E3" s="120"/>
      <c r="F3" s="121"/>
    </row>
    <row r="4" spans="1:6" ht="38.25" customHeight="1" thickBot="1" x14ac:dyDescent="0.3">
      <c r="A4" s="119" t="s">
        <v>5</v>
      </c>
      <c r="B4" s="120"/>
      <c r="C4" s="120"/>
      <c r="D4" s="120"/>
      <c r="E4" s="120"/>
      <c r="F4" s="121"/>
    </row>
    <row r="5" spans="1:6" ht="51.75" thickBot="1" x14ac:dyDescent="0.3">
      <c r="A5" s="1" t="s">
        <v>0</v>
      </c>
      <c r="B5" s="2" t="s">
        <v>1</v>
      </c>
      <c r="C5" s="3" t="s">
        <v>2</v>
      </c>
      <c r="D5" s="3" t="s">
        <v>3</v>
      </c>
      <c r="E5" s="3" t="s">
        <v>236</v>
      </c>
      <c r="F5" s="3" t="s">
        <v>237</v>
      </c>
    </row>
    <row r="6" spans="1:6" ht="15.75" thickBot="1" x14ac:dyDescent="0.3">
      <c r="A6" s="4">
        <v>1</v>
      </c>
      <c r="B6" s="5" t="s">
        <v>6</v>
      </c>
      <c r="C6" s="6" t="s">
        <v>7</v>
      </c>
      <c r="D6" s="6">
        <v>1</v>
      </c>
      <c r="E6" s="47"/>
      <c r="F6" s="47">
        <f t="shared" ref="F6:F29" si="0">+E6*D6</f>
        <v>0</v>
      </c>
    </row>
    <row r="7" spans="1:6" ht="15.75" thickBot="1" x14ac:dyDescent="0.3">
      <c r="A7" s="4">
        <v>2</v>
      </c>
      <c r="B7" s="5" t="s">
        <v>8</v>
      </c>
      <c r="C7" s="6" t="s">
        <v>9</v>
      </c>
      <c r="D7" s="6">
        <v>10</v>
      </c>
      <c r="E7" s="47"/>
      <c r="F7" s="47">
        <f t="shared" si="0"/>
        <v>0</v>
      </c>
    </row>
    <row r="8" spans="1:6" ht="45.6" customHeight="1" thickBot="1" x14ac:dyDescent="0.3">
      <c r="A8" s="4">
        <v>3</v>
      </c>
      <c r="B8" s="7" t="s">
        <v>10</v>
      </c>
      <c r="C8" s="6" t="s">
        <v>2</v>
      </c>
      <c r="D8" s="6">
        <v>108</v>
      </c>
      <c r="E8" s="47"/>
      <c r="F8" s="47">
        <f t="shared" si="0"/>
        <v>0</v>
      </c>
    </row>
    <row r="9" spans="1:6" ht="26.25" thickBot="1" x14ac:dyDescent="0.3">
      <c r="A9" s="4">
        <v>4</v>
      </c>
      <c r="B9" s="7" t="s">
        <v>11</v>
      </c>
      <c r="C9" s="6" t="s">
        <v>2</v>
      </c>
      <c r="D9" s="6">
        <v>96</v>
      </c>
      <c r="E9" s="47"/>
      <c r="F9" s="47">
        <f t="shared" si="0"/>
        <v>0</v>
      </c>
    </row>
    <row r="10" spans="1:6" ht="15.75" thickBot="1" x14ac:dyDescent="0.3">
      <c r="A10" s="4">
        <v>5</v>
      </c>
      <c r="B10" s="5" t="s">
        <v>12</v>
      </c>
      <c r="C10" s="6" t="s">
        <v>13</v>
      </c>
      <c r="D10" s="6">
        <v>132</v>
      </c>
      <c r="E10" s="47"/>
      <c r="F10" s="47">
        <f t="shared" si="0"/>
        <v>0</v>
      </c>
    </row>
    <row r="11" spans="1:6" ht="15.75" thickBot="1" x14ac:dyDescent="0.3">
      <c r="A11" s="4">
        <v>6</v>
      </c>
      <c r="B11" s="5" t="s">
        <v>14</v>
      </c>
      <c r="C11" s="6" t="s">
        <v>2</v>
      </c>
      <c r="D11" s="6">
        <v>54</v>
      </c>
      <c r="E11" s="47"/>
      <c r="F11" s="47">
        <f t="shared" si="0"/>
        <v>0</v>
      </c>
    </row>
    <row r="12" spans="1:6" ht="15.75" thickBot="1" x14ac:dyDescent="0.3">
      <c r="A12" s="4">
        <v>7</v>
      </c>
      <c r="B12" s="5" t="s">
        <v>15</v>
      </c>
      <c r="C12" s="6" t="s">
        <v>2</v>
      </c>
      <c r="D12" s="6">
        <v>3</v>
      </c>
      <c r="E12" s="47"/>
      <c r="F12" s="47">
        <f t="shared" si="0"/>
        <v>0</v>
      </c>
    </row>
    <row r="13" spans="1:6" ht="15.75" thickBot="1" x14ac:dyDescent="0.3">
      <c r="A13" s="4">
        <v>8</v>
      </c>
      <c r="B13" s="5" t="s">
        <v>16</v>
      </c>
      <c r="C13" s="6" t="s">
        <v>2</v>
      </c>
      <c r="D13" s="6">
        <v>3</v>
      </c>
      <c r="E13" s="47"/>
      <c r="F13" s="47">
        <f t="shared" si="0"/>
        <v>0</v>
      </c>
    </row>
    <row r="14" spans="1:6" ht="15.75" thickBot="1" x14ac:dyDescent="0.3">
      <c r="A14" s="4">
        <v>9</v>
      </c>
      <c r="B14" s="5" t="s">
        <v>17</v>
      </c>
      <c r="C14" s="6" t="s">
        <v>2</v>
      </c>
      <c r="D14" s="6">
        <v>150</v>
      </c>
      <c r="E14" s="47"/>
      <c r="F14" s="47">
        <f t="shared" si="0"/>
        <v>0</v>
      </c>
    </row>
    <row r="15" spans="1:6" ht="15.75" thickBot="1" x14ac:dyDescent="0.3">
      <c r="A15" s="4">
        <v>10</v>
      </c>
      <c r="B15" s="5" t="s">
        <v>18</v>
      </c>
      <c r="C15" s="6" t="s">
        <v>2</v>
      </c>
      <c r="D15" s="6">
        <v>60</v>
      </c>
      <c r="E15" s="47"/>
      <c r="F15" s="47">
        <f t="shared" si="0"/>
        <v>0</v>
      </c>
    </row>
    <row r="16" spans="1:6" ht="15.75" thickBot="1" x14ac:dyDescent="0.3">
      <c r="A16" s="4">
        <v>11</v>
      </c>
      <c r="B16" s="5" t="s">
        <v>19</v>
      </c>
      <c r="C16" s="6" t="s">
        <v>2</v>
      </c>
      <c r="D16" s="6">
        <v>90</v>
      </c>
      <c r="E16" s="47"/>
      <c r="F16" s="47">
        <f t="shared" si="0"/>
        <v>0</v>
      </c>
    </row>
    <row r="17" spans="1:6" ht="15.75" thickBot="1" x14ac:dyDescent="0.3">
      <c r="A17" s="4">
        <v>12</v>
      </c>
      <c r="B17" s="5" t="s">
        <v>20</v>
      </c>
      <c r="C17" s="6" t="s">
        <v>2</v>
      </c>
      <c r="D17" s="6">
        <v>390</v>
      </c>
      <c r="E17" s="47"/>
      <c r="F17" s="47">
        <f t="shared" si="0"/>
        <v>0</v>
      </c>
    </row>
    <row r="18" spans="1:6" ht="15.75" thickBot="1" x14ac:dyDescent="0.3">
      <c r="A18" s="4">
        <v>13</v>
      </c>
      <c r="B18" s="5" t="s">
        <v>21</v>
      </c>
      <c r="C18" s="6" t="s">
        <v>22</v>
      </c>
      <c r="D18" s="6">
        <v>3000</v>
      </c>
      <c r="E18" s="47"/>
      <c r="F18" s="47">
        <f t="shared" si="0"/>
        <v>0</v>
      </c>
    </row>
    <row r="19" spans="1:6" ht="15.75" thickBot="1" x14ac:dyDescent="0.3">
      <c r="A19" s="4">
        <v>14</v>
      </c>
      <c r="B19" s="5" t="s">
        <v>23</v>
      </c>
      <c r="C19" s="6" t="s">
        <v>22</v>
      </c>
      <c r="D19" s="6">
        <v>1200</v>
      </c>
      <c r="E19" s="47"/>
      <c r="F19" s="47">
        <f t="shared" si="0"/>
        <v>0</v>
      </c>
    </row>
    <row r="20" spans="1:6" ht="15.75" thickBot="1" x14ac:dyDescent="0.3">
      <c r="A20" s="4">
        <v>15</v>
      </c>
      <c r="B20" s="5" t="s">
        <v>24</v>
      </c>
      <c r="C20" s="6" t="s">
        <v>2</v>
      </c>
      <c r="D20" s="6">
        <v>120</v>
      </c>
      <c r="E20" s="47"/>
      <c r="F20" s="47">
        <f t="shared" si="0"/>
        <v>0</v>
      </c>
    </row>
    <row r="21" spans="1:6" ht="15.75" thickBot="1" x14ac:dyDescent="0.3">
      <c r="A21" s="4">
        <v>16</v>
      </c>
      <c r="B21" s="5" t="s">
        <v>25</v>
      </c>
      <c r="C21" s="6" t="s">
        <v>26</v>
      </c>
      <c r="D21" s="6">
        <v>6</v>
      </c>
      <c r="E21" s="47"/>
      <c r="F21" s="47">
        <f t="shared" si="0"/>
        <v>0</v>
      </c>
    </row>
    <row r="22" spans="1:6" ht="15.75" thickBot="1" x14ac:dyDescent="0.3">
      <c r="A22" s="4">
        <v>17</v>
      </c>
      <c r="B22" s="5" t="s">
        <v>27</v>
      </c>
      <c r="C22" s="6" t="s">
        <v>2</v>
      </c>
      <c r="D22" s="6">
        <v>90</v>
      </c>
      <c r="E22" s="47"/>
      <c r="F22" s="47">
        <f t="shared" si="0"/>
        <v>0</v>
      </c>
    </row>
    <row r="23" spans="1:6" ht="15.75" thickBot="1" x14ac:dyDescent="0.3">
      <c r="A23" s="4">
        <v>18</v>
      </c>
      <c r="B23" s="5" t="s">
        <v>28</v>
      </c>
      <c r="C23" s="6" t="s">
        <v>2</v>
      </c>
      <c r="D23" s="6">
        <v>12</v>
      </c>
      <c r="E23" s="47"/>
      <c r="F23" s="47">
        <f t="shared" si="0"/>
        <v>0</v>
      </c>
    </row>
    <row r="24" spans="1:6" ht="15.75" thickBot="1" x14ac:dyDescent="0.3">
      <c r="A24" s="4">
        <v>19</v>
      </c>
      <c r="B24" s="5" t="s">
        <v>29</v>
      </c>
      <c r="C24" s="6" t="s">
        <v>2</v>
      </c>
      <c r="D24" s="6">
        <v>5</v>
      </c>
      <c r="E24" s="47"/>
      <c r="F24" s="47">
        <f t="shared" si="0"/>
        <v>0</v>
      </c>
    </row>
    <row r="25" spans="1:6" ht="15.75" thickBot="1" x14ac:dyDescent="0.3">
      <c r="A25" s="4">
        <v>20</v>
      </c>
      <c r="B25" s="8" t="s">
        <v>30</v>
      </c>
      <c r="C25" s="6" t="s">
        <v>2</v>
      </c>
      <c r="D25" s="6">
        <v>120</v>
      </c>
      <c r="E25" s="47"/>
      <c r="F25" s="47">
        <f t="shared" si="0"/>
        <v>0</v>
      </c>
    </row>
    <row r="26" spans="1:6" ht="26.25" thickBot="1" x14ac:dyDescent="0.3">
      <c r="A26" s="4">
        <v>21</v>
      </c>
      <c r="B26" s="9" t="s">
        <v>31</v>
      </c>
      <c r="C26" s="6" t="s">
        <v>32</v>
      </c>
      <c r="D26" s="6">
        <v>8</v>
      </c>
      <c r="E26" s="47"/>
      <c r="F26" s="47">
        <f t="shared" si="0"/>
        <v>0</v>
      </c>
    </row>
    <row r="27" spans="1:6" ht="26.25" thickBot="1" x14ac:dyDescent="0.3">
      <c r="A27" s="4">
        <v>22</v>
      </c>
      <c r="B27" s="5" t="s">
        <v>33</v>
      </c>
      <c r="C27" s="10" t="s">
        <v>32</v>
      </c>
      <c r="D27" s="6">
        <v>10</v>
      </c>
      <c r="E27" s="47"/>
      <c r="F27" s="47">
        <f t="shared" si="0"/>
        <v>0</v>
      </c>
    </row>
    <row r="28" spans="1:6" ht="15.75" thickBot="1" x14ac:dyDescent="0.3">
      <c r="A28" s="4">
        <v>23</v>
      </c>
      <c r="B28" s="5" t="s">
        <v>34</v>
      </c>
      <c r="C28" s="6" t="s">
        <v>22</v>
      </c>
      <c r="D28" s="6">
        <v>4</v>
      </c>
      <c r="E28" s="47"/>
      <c r="F28" s="47">
        <f t="shared" si="0"/>
        <v>0</v>
      </c>
    </row>
    <row r="29" spans="1:6" ht="15.75" thickBot="1" x14ac:dyDescent="0.3">
      <c r="A29" s="60">
        <v>24</v>
      </c>
      <c r="B29" s="61" t="s">
        <v>35</v>
      </c>
      <c r="C29" s="62" t="s">
        <v>2</v>
      </c>
      <c r="D29" s="62">
        <v>8</v>
      </c>
      <c r="E29" s="59"/>
      <c r="F29" s="59">
        <f t="shared" si="0"/>
        <v>0</v>
      </c>
    </row>
    <row r="30" spans="1:6" ht="15.75" thickBot="1" x14ac:dyDescent="0.3">
      <c r="A30" s="124" t="s">
        <v>247</v>
      </c>
      <c r="B30" s="125"/>
      <c r="C30" s="125"/>
      <c r="D30" s="126"/>
      <c r="E30" s="122">
        <f>SUM(F6:F29)</f>
        <v>0</v>
      </c>
      <c r="F30" s="123"/>
    </row>
    <row r="31" spans="1:6" ht="38.25" customHeight="1" thickBot="1" x14ac:dyDescent="0.3">
      <c r="A31" s="97" t="s">
        <v>36</v>
      </c>
      <c r="B31" s="98"/>
      <c r="C31" s="98"/>
      <c r="D31" s="98"/>
      <c r="E31" s="98"/>
      <c r="F31" s="99"/>
    </row>
    <row r="32" spans="1:6" ht="51.75" thickBot="1" x14ac:dyDescent="0.3">
      <c r="A32" s="1" t="s">
        <v>0</v>
      </c>
      <c r="B32" s="2" t="s">
        <v>1</v>
      </c>
      <c r="C32" s="42" t="s">
        <v>2</v>
      </c>
      <c r="D32" s="42" t="s">
        <v>3</v>
      </c>
      <c r="E32" s="42" t="s">
        <v>236</v>
      </c>
      <c r="F32" s="42" t="s">
        <v>237</v>
      </c>
    </row>
    <row r="33" spans="1:6" ht="15.75" thickBot="1" x14ac:dyDescent="0.3">
      <c r="A33" s="12">
        <v>25</v>
      </c>
      <c r="B33" s="13" t="s">
        <v>37</v>
      </c>
      <c r="C33" s="10" t="s">
        <v>38</v>
      </c>
      <c r="D33" s="14">
        <v>90</v>
      </c>
      <c r="E33" s="47"/>
      <c r="F33" s="47">
        <f>+E33*D33</f>
        <v>0</v>
      </c>
    </row>
    <row r="34" spans="1:6" ht="15.75" thickBot="1" x14ac:dyDescent="0.3">
      <c r="A34" s="12">
        <v>26</v>
      </c>
      <c r="B34" s="15" t="s">
        <v>39</v>
      </c>
      <c r="C34" s="10" t="s">
        <v>38</v>
      </c>
      <c r="D34" s="14">
        <v>45</v>
      </c>
      <c r="E34" s="47"/>
      <c r="F34" s="47">
        <f>+E34*D34</f>
        <v>0</v>
      </c>
    </row>
    <row r="35" spans="1:6" ht="26.25" thickBot="1" x14ac:dyDescent="0.3">
      <c r="A35" s="12">
        <v>27</v>
      </c>
      <c r="B35" s="15" t="s">
        <v>40</v>
      </c>
      <c r="C35" s="10" t="s">
        <v>38</v>
      </c>
      <c r="D35" s="14">
        <v>9</v>
      </c>
      <c r="E35" s="47"/>
      <c r="F35" s="47">
        <f>+E35*D35</f>
        <v>0</v>
      </c>
    </row>
    <row r="36" spans="1:6" ht="15.75" thickBot="1" x14ac:dyDescent="0.3">
      <c r="A36" s="124" t="s">
        <v>246</v>
      </c>
      <c r="B36" s="125"/>
      <c r="C36" s="125"/>
      <c r="D36" s="126"/>
      <c r="E36" s="122">
        <f>SUM(F33:F35)</f>
        <v>0</v>
      </c>
      <c r="F36" s="123"/>
    </row>
    <row r="37" spans="1:6" ht="15.75" thickBot="1" x14ac:dyDescent="0.3">
      <c r="A37" s="97" t="s">
        <v>231</v>
      </c>
      <c r="B37" s="98"/>
      <c r="C37" s="98"/>
      <c r="D37" s="98"/>
      <c r="E37" s="98"/>
      <c r="F37" s="99"/>
    </row>
    <row r="38" spans="1:6" ht="51.75" thickBot="1" x14ac:dyDescent="0.3">
      <c r="A38" s="1" t="s">
        <v>0</v>
      </c>
      <c r="B38" s="2" t="s">
        <v>1</v>
      </c>
      <c r="C38" s="42" t="s">
        <v>2</v>
      </c>
      <c r="D38" s="42" t="s">
        <v>3</v>
      </c>
      <c r="E38" s="42" t="s">
        <v>236</v>
      </c>
      <c r="F38" s="42" t="s">
        <v>237</v>
      </c>
    </row>
    <row r="39" spans="1:6" ht="15.75" thickBot="1" x14ac:dyDescent="0.3">
      <c r="A39" s="16">
        <v>28</v>
      </c>
      <c r="B39" s="15" t="s">
        <v>41</v>
      </c>
      <c r="C39" s="10" t="s">
        <v>2</v>
      </c>
      <c r="D39" s="10">
        <v>384</v>
      </c>
      <c r="E39" s="49"/>
      <c r="F39" s="49">
        <f>+E39*D39</f>
        <v>0</v>
      </c>
    </row>
    <row r="40" spans="1:6" ht="15.75" thickBot="1" x14ac:dyDescent="0.3">
      <c r="A40" s="16">
        <v>29</v>
      </c>
      <c r="B40" s="15" t="s">
        <v>42</v>
      </c>
      <c r="C40" s="10" t="s">
        <v>22</v>
      </c>
      <c r="D40" s="10">
        <v>500</v>
      </c>
      <c r="E40" s="49"/>
      <c r="F40" s="49">
        <f>+E40*D40</f>
        <v>0</v>
      </c>
    </row>
    <row r="41" spans="1:6" ht="15.75" thickBot="1" x14ac:dyDescent="0.3">
      <c r="A41" s="124" t="s">
        <v>245</v>
      </c>
      <c r="B41" s="125"/>
      <c r="C41" s="125"/>
      <c r="D41" s="126"/>
      <c r="E41" s="122">
        <f>SUM(F39:F40)</f>
        <v>0</v>
      </c>
      <c r="F41" s="123"/>
    </row>
    <row r="42" spans="1:6" ht="15.75" thickBot="1" x14ac:dyDescent="0.3">
      <c r="A42" s="97" t="s">
        <v>43</v>
      </c>
      <c r="B42" s="98"/>
      <c r="C42" s="98"/>
      <c r="D42" s="98"/>
      <c r="E42" s="98"/>
      <c r="F42" s="99"/>
    </row>
    <row r="43" spans="1:6" ht="51" customHeight="1" thickBot="1" x14ac:dyDescent="0.3">
      <c r="A43" s="105" t="s">
        <v>44</v>
      </c>
      <c r="B43" s="106"/>
      <c r="C43" s="106"/>
      <c r="D43" s="106"/>
      <c r="E43" s="106"/>
      <c r="F43" s="107"/>
    </row>
    <row r="44" spans="1:6" ht="51.75" thickBot="1" x14ac:dyDescent="0.3">
      <c r="A44" s="1" t="s">
        <v>0</v>
      </c>
      <c r="B44" s="2" t="s">
        <v>1</v>
      </c>
      <c r="C44" s="42" t="s">
        <v>2</v>
      </c>
      <c r="D44" s="42" t="s">
        <v>3</v>
      </c>
      <c r="E44" s="42" t="s">
        <v>236</v>
      </c>
      <c r="F44" s="42" t="s">
        <v>237</v>
      </c>
    </row>
    <row r="45" spans="1:6" ht="15.75" thickBot="1" x14ac:dyDescent="0.3">
      <c r="A45" s="16">
        <v>30</v>
      </c>
      <c r="B45" s="17" t="s">
        <v>45</v>
      </c>
      <c r="C45" s="18" t="s">
        <v>2</v>
      </c>
      <c r="D45" s="19">
        <v>72</v>
      </c>
      <c r="E45" s="50"/>
      <c r="F45" s="50">
        <f>+E45*D45</f>
        <v>0</v>
      </c>
    </row>
    <row r="46" spans="1:6" ht="26.25" thickBot="1" x14ac:dyDescent="0.3">
      <c r="A46" s="26">
        <v>31</v>
      </c>
      <c r="B46" s="64" t="s">
        <v>46</v>
      </c>
      <c r="C46" s="46" t="s">
        <v>2</v>
      </c>
      <c r="D46" s="26">
        <v>192</v>
      </c>
      <c r="E46" s="65"/>
      <c r="F46" s="50">
        <f t="shared" ref="F46:F82" si="1">+E46*D46</f>
        <v>0</v>
      </c>
    </row>
    <row r="47" spans="1:6" ht="15.75" thickBot="1" x14ac:dyDescent="0.3">
      <c r="A47" s="16">
        <v>32</v>
      </c>
      <c r="B47" s="17" t="s">
        <v>47</v>
      </c>
      <c r="C47" s="18" t="s">
        <v>48</v>
      </c>
      <c r="D47" s="19">
        <v>3</v>
      </c>
      <c r="E47" s="50"/>
      <c r="F47" s="50">
        <f t="shared" si="1"/>
        <v>0</v>
      </c>
    </row>
    <row r="48" spans="1:6" ht="15.75" thickBot="1" x14ac:dyDescent="0.3">
      <c r="A48" s="16">
        <v>33</v>
      </c>
      <c r="B48" s="17" t="s">
        <v>49</v>
      </c>
      <c r="C48" s="18" t="s">
        <v>2</v>
      </c>
      <c r="D48" s="19">
        <v>47</v>
      </c>
      <c r="E48" s="50"/>
      <c r="F48" s="50">
        <f t="shared" si="1"/>
        <v>0</v>
      </c>
    </row>
    <row r="49" spans="1:6" ht="15.75" thickBot="1" x14ac:dyDescent="0.3">
      <c r="A49" s="16">
        <v>34</v>
      </c>
      <c r="B49" s="17" t="s">
        <v>50</v>
      </c>
      <c r="C49" s="18" t="s">
        <v>2</v>
      </c>
      <c r="D49" s="19">
        <v>47</v>
      </c>
      <c r="E49" s="50"/>
      <c r="F49" s="50">
        <f t="shared" si="1"/>
        <v>0</v>
      </c>
    </row>
    <row r="50" spans="1:6" ht="15.75" thickBot="1" x14ac:dyDescent="0.3">
      <c r="A50" s="16">
        <v>35</v>
      </c>
      <c r="B50" s="17" t="s">
        <v>51</v>
      </c>
      <c r="C50" s="18" t="s">
        <v>2</v>
      </c>
      <c r="D50" s="19">
        <v>10</v>
      </c>
      <c r="E50" s="50"/>
      <c r="F50" s="50">
        <f t="shared" si="1"/>
        <v>0</v>
      </c>
    </row>
    <row r="51" spans="1:6" ht="15.75" thickBot="1" x14ac:dyDescent="0.3">
      <c r="A51" s="16">
        <v>36</v>
      </c>
      <c r="B51" s="17" t="s">
        <v>52</v>
      </c>
      <c r="C51" s="18" t="s">
        <v>2</v>
      </c>
      <c r="D51" s="19">
        <v>57</v>
      </c>
      <c r="E51" s="50"/>
      <c r="F51" s="50">
        <f t="shared" si="1"/>
        <v>0</v>
      </c>
    </row>
    <row r="52" spans="1:6" ht="15.75" thickBot="1" x14ac:dyDescent="0.3">
      <c r="A52" s="16">
        <v>37</v>
      </c>
      <c r="B52" s="17" t="s">
        <v>53</v>
      </c>
      <c r="C52" s="18" t="s">
        <v>2</v>
      </c>
      <c r="D52" s="19">
        <v>57</v>
      </c>
      <c r="E52" s="50"/>
      <c r="F52" s="50">
        <f t="shared" si="1"/>
        <v>0</v>
      </c>
    </row>
    <row r="53" spans="1:6" ht="15.75" thickBot="1" x14ac:dyDescent="0.3">
      <c r="A53" s="16">
        <v>38</v>
      </c>
      <c r="B53" s="17" t="s">
        <v>54</v>
      </c>
      <c r="C53" s="18" t="s">
        <v>2</v>
      </c>
      <c r="D53" s="19">
        <v>57</v>
      </c>
      <c r="E53" s="50"/>
      <c r="F53" s="50">
        <f t="shared" si="1"/>
        <v>0</v>
      </c>
    </row>
    <row r="54" spans="1:6" ht="15.75" thickBot="1" x14ac:dyDescent="0.3">
      <c r="A54" s="16">
        <v>39</v>
      </c>
      <c r="B54" s="17" t="s">
        <v>55</v>
      </c>
      <c r="C54" s="18" t="s">
        <v>2</v>
      </c>
      <c r="D54" s="19">
        <v>57</v>
      </c>
      <c r="E54" s="50"/>
      <c r="F54" s="50">
        <f t="shared" si="1"/>
        <v>0</v>
      </c>
    </row>
    <row r="55" spans="1:6" ht="15.75" thickBot="1" x14ac:dyDescent="0.3">
      <c r="A55" s="16">
        <v>40</v>
      </c>
      <c r="B55" s="17" t="s">
        <v>56</v>
      </c>
      <c r="C55" s="18" t="s">
        <v>2</v>
      </c>
      <c r="D55" s="19">
        <v>57</v>
      </c>
      <c r="E55" s="50"/>
      <c r="F55" s="50">
        <f t="shared" si="1"/>
        <v>0</v>
      </c>
    </row>
    <row r="56" spans="1:6" ht="15.75" thickBot="1" x14ac:dyDescent="0.3">
      <c r="A56" s="16">
        <v>41</v>
      </c>
      <c r="B56" s="17" t="s">
        <v>57</v>
      </c>
      <c r="C56" s="18" t="s">
        <v>2</v>
      </c>
      <c r="D56" s="19">
        <v>20</v>
      </c>
      <c r="E56" s="50"/>
      <c r="F56" s="50">
        <f t="shared" si="1"/>
        <v>0</v>
      </c>
    </row>
    <row r="57" spans="1:6" ht="15.75" thickBot="1" x14ac:dyDescent="0.3">
      <c r="A57" s="16">
        <v>42</v>
      </c>
      <c r="B57" s="17" t="s">
        <v>58</v>
      </c>
      <c r="C57" s="18" t="s">
        <v>2</v>
      </c>
      <c r="D57" s="19">
        <v>20</v>
      </c>
      <c r="E57" s="50"/>
      <c r="F57" s="50">
        <f t="shared" si="1"/>
        <v>0</v>
      </c>
    </row>
    <row r="58" spans="1:6" ht="15.75" thickBot="1" x14ac:dyDescent="0.3">
      <c r="A58" s="16">
        <v>43</v>
      </c>
      <c r="B58" s="17" t="s">
        <v>59</v>
      </c>
      <c r="C58" s="18" t="s">
        <v>2</v>
      </c>
      <c r="D58" s="19">
        <v>10</v>
      </c>
      <c r="E58" s="50"/>
      <c r="F58" s="50">
        <f t="shared" si="1"/>
        <v>0</v>
      </c>
    </row>
    <row r="59" spans="1:6" ht="15.75" thickBot="1" x14ac:dyDescent="0.3">
      <c r="A59" s="16">
        <v>44</v>
      </c>
      <c r="B59" s="17" t="s">
        <v>60</v>
      </c>
      <c r="C59" s="18" t="s">
        <v>2</v>
      </c>
      <c r="D59" s="19">
        <v>1</v>
      </c>
      <c r="E59" s="50"/>
      <c r="F59" s="50">
        <f t="shared" si="1"/>
        <v>0</v>
      </c>
    </row>
    <row r="60" spans="1:6" ht="15.75" thickBot="1" x14ac:dyDescent="0.3">
      <c r="A60" s="16">
        <v>45</v>
      </c>
      <c r="B60" s="17" t="s">
        <v>61</v>
      </c>
      <c r="C60" s="18" t="s">
        <v>2</v>
      </c>
      <c r="D60" s="19">
        <v>1</v>
      </c>
      <c r="E60" s="50"/>
      <c r="F60" s="50">
        <f t="shared" si="1"/>
        <v>0</v>
      </c>
    </row>
    <row r="61" spans="1:6" ht="15.75" thickBot="1" x14ac:dyDescent="0.3">
      <c r="A61" s="16">
        <v>46</v>
      </c>
      <c r="B61" s="17" t="s">
        <v>62</v>
      </c>
      <c r="C61" s="18" t="s">
        <v>2</v>
      </c>
      <c r="D61" s="19">
        <v>6</v>
      </c>
      <c r="E61" s="50"/>
      <c r="F61" s="50">
        <f t="shared" si="1"/>
        <v>0</v>
      </c>
    </row>
    <row r="62" spans="1:6" ht="15.75" thickBot="1" x14ac:dyDescent="0.3">
      <c r="A62" s="16">
        <v>47</v>
      </c>
      <c r="B62" s="17" t="s">
        <v>63</v>
      </c>
      <c r="C62" s="18" t="s">
        <v>2</v>
      </c>
      <c r="D62" s="19">
        <v>15</v>
      </c>
      <c r="E62" s="50"/>
      <c r="F62" s="50">
        <f t="shared" si="1"/>
        <v>0</v>
      </c>
    </row>
    <row r="63" spans="1:6" ht="15.75" thickBot="1" x14ac:dyDescent="0.3">
      <c r="A63" s="16">
        <v>48</v>
      </c>
      <c r="B63" s="17" t="s">
        <v>64</v>
      </c>
      <c r="C63" s="18" t="s">
        <v>2</v>
      </c>
      <c r="D63" s="19">
        <v>2</v>
      </c>
      <c r="E63" s="50"/>
      <c r="F63" s="50">
        <f t="shared" si="1"/>
        <v>0</v>
      </c>
    </row>
    <row r="64" spans="1:6" ht="15.75" thickBot="1" x14ac:dyDescent="0.3">
      <c r="A64" s="16">
        <v>49</v>
      </c>
      <c r="B64" s="17" t="s">
        <v>65</v>
      </c>
      <c r="C64" s="18" t="s">
        <v>2</v>
      </c>
      <c r="D64" s="19">
        <v>1</v>
      </c>
      <c r="E64" s="50"/>
      <c r="F64" s="50">
        <f t="shared" si="1"/>
        <v>0</v>
      </c>
    </row>
    <row r="65" spans="1:6" ht="15.75" thickBot="1" x14ac:dyDescent="0.3">
      <c r="A65" s="16">
        <v>50</v>
      </c>
      <c r="B65" s="17" t="s">
        <v>66</v>
      </c>
      <c r="C65" s="18" t="s">
        <v>2</v>
      </c>
      <c r="D65" s="19">
        <v>6</v>
      </c>
      <c r="E65" s="50"/>
      <c r="F65" s="50">
        <f t="shared" si="1"/>
        <v>0</v>
      </c>
    </row>
    <row r="66" spans="1:6" ht="15.75" thickBot="1" x14ac:dyDescent="0.3">
      <c r="A66" s="16">
        <v>51</v>
      </c>
      <c r="B66" s="17" t="s">
        <v>67</v>
      </c>
      <c r="C66" s="18" t="s">
        <v>2</v>
      </c>
      <c r="D66" s="19">
        <v>15</v>
      </c>
      <c r="E66" s="50"/>
      <c r="F66" s="50">
        <f t="shared" si="1"/>
        <v>0</v>
      </c>
    </row>
    <row r="67" spans="1:6" ht="15.75" thickBot="1" x14ac:dyDescent="0.3">
      <c r="A67" s="16">
        <v>53</v>
      </c>
      <c r="B67" s="17" t="s">
        <v>68</v>
      </c>
      <c r="C67" s="18" t="s">
        <v>2</v>
      </c>
      <c r="D67" s="19">
        <v>10</v>
      </c>
      <c r="E67" s="50"/>
      <c r="F67" s="50">
        <f t="shared" si="1"/>
        <v>0</v>
      </c>
    </row>
    <row r="68" spans="1:6" ht="15.75" thickBot="1" x14ac:dyDescent="0.3">
      <c r="A68" s="16">
        <v>54</v>
      </c>
      <c r="B68" s="17" t="s">
        <v>69</v>
      </c>
      <c r="C68" s="18" t="s">
        <v>2</v>
      </c>
      <c r="D68" s="19">
        <v>4</v>
      </c>
      <c r="E68" s="50"/>
      <c r="F68" s="50">
        <f t="shared" si="1"/>
        <v>0</v>
      </c>
    </row>
    <row r="69" spans="1:6" ht="15.75" thickBot="1" x14ac:dyDescent="0.3">
      <c r="A69" s="26">
        <v>55</v>
      </c>
      <c r="B69" s="45" t="s">
        <v>70</v>
      </c>
      <c r="C69" s="46" t="s">
        <v>2</v>
      </c>
      <c r="D69" s="26">
        <v>2</v>
      </c>
      <c r="E69" s="51"/>
      <c r="F69" s="50">
        <f t="shared" si="1"/>
        <v>0</v>
      </c>
    </row>
    <row r="70" spans="1:6" ht="15.75" thickBot="1" x14ac:dyDescent="0.3">
      <c r="A70" s="16">
        <v>56</v>
      </c>
      <c r="B70" s="17" t="s">
        <v>71</v>
      </c>
      <c r="C70" s="18" t="s">
        <v>2</v>
      </c>
      <c r="D70" s="19">
        <v>1</v>
      </c>
      <c r="E70" s="50"/>
      <c r="F70" s="50">
        <f t="shared" si="1"/>
        <v>0</v>
      </c>
    </row>
    <row r="71" spans="1:6" ht="15.75" thickBot="1" x14ac:dyDescent="0.3">
      <c r="A71" s="16">
        <v>57</v>
      </c>
      <c r="B71" s="17" t="s">
        <v>72</v>
      </c>
      <c r="C71" s="18" t="s">
        <v>2</v>
      </c>
      <c r="D71" s="19">
        <v>1</v>
      </c>
      <c r="E71" s="50"/>
      <c r="F71" s="50">
        <f t="shared" si="1"/>
        <v>0</v>
      </c>
    </row>
    <row r="72" spans="1:6" ht="15.75" thickBot="1" x14ac:dyDescent="0.3">
      <c r="A72" s="16">
        <v>58</v>
      </c>
      <c r="B72" s="17" t="s">
        <v>73</v>
      </c>
      <c r="C72" s="18" t="s">
        <v>2</v>
      </c>
      <c r="D72" s="19">
        <v>1</v>
      </c>
      <c r="E72" s="50"/>
      <c r="F72" s="50">
        <f t="shared" si="1"/>
        <v>0</v>
      </c>
    </row>
    <row r="73" spans="1:6" ht="15.75" thickBot="1" x14ac:dyDescent="0.3">
      <c r="A73" s="16">
        <v>59</v>
      </c>
      <c r="B73" s="17" t="s">
        <v>74</v>
      </c>
      <c r="C73" s="18" t="s">
        <v>2</v>
      </c>
      <c r="D73" s="19">
        <v>2</v>
      </c>
      <c r="E73" s="50"/>
      <c r="F73" s="50">
        <f t="shared" si="1"/>
        <v>0</v>
      </c>
    </row>
    <row r="74" spans="1:6" ht="15.75" thickBot="1" x14ac:dyDescent="0.3">
      <c r="A74" s="16">
        <v>60</v>
      </c>
      <c r="B74" s="17" t="s">
        <v>75</v>
      </c>
      <c r="C74" s="18" t="s">
        <v>2</v>
      </c>
      <c r="D74" s="19">
        <v>1</v>
      </c>
      <c r="E74" s="50"/>
      <c r="F74" s="50">
        <f t="shared" si="1"/>
        <v>0</v>
      </c>
    </row>
    <row r="75" spans="1:6" ht="15.75" thickBot="1" x14ac:dyDescent="0.3">
      <c r="A75" s="16">
        <v>61</v>
      </c>
      <c r="B75" s="17" t="s">
        <v>76</v>
      </c>
      <c r="C75" s="18" t="s">
        <v>2</v>
      </c>
      <c r="D75" s="19">
        <v>1</v>
      </c>
      <c r="E75" s="50"/>
      <c r="F75" s="50">
        <f t="shared" si="1"/>
        <v>0</v>
      </c>
    </row>
    <row r="76" spans="1:6" ht="15.75" thickBot="1" x14ac:dyDescent="0.3">
      <c r="A76" s="16">
        <v>62</v>
      </c>
      <c r="B76" s="17" t="s">
        <v>77</v>
      </c>
      <c r="C76" s="18" t="s">
        <v>2</v>
      </c>
      <c r="D76" s="19">
        <v>1</v>
      </c>
      <c r="E76" s="50"/>
      <c r="F76" s="50">
        <f t="shared" si="1"/>
        <v>0</v>
      </c>
    </row>
    <row r="77" spans="1:6" ht="15.75" thickBot="1" x14ac:dyDescent="0.3">
      <c r="A77" s="16">
        <v>63</v>
      </c>
      <c r="B77" s="17" t="s">
        <v>78</v>
      </c>
      <c r="C77" s="18" t="s">
        <v>2</v>
      </c>
      <c r="D77" s="19">
        <v>1</v>
      </c>
      <c r="E77" s="50"/>
      <c r="F77" s="50">
        <f t="shared" si="1"/>
        <v>0</v>
      </c>
    </row>
    <row r="78" spans="1:6" ht="15.75" thickBot="1" x14ac:dyDescent="0.3">
      <c r="A78" s="16">
        <v>64</v>
      </c>
      <c r="B78" s="17" t="s">
        <v>79</v>
      </c>
      <c r="C78" s="18" t="s">
        <v>2</v>
      </c>
      <c r="D78" s="19">
        <v>1</v>
      </c>
      <c r="E78" s="50"/>
      <c r="F78" s="50">
        <f t="shared" si="1"/>
        <v>0</v>
      </c>
    </row>
    <row r="79" spans="1:6" ht="15.75" thickBot="1" x14ac:dyDescent="0.3">
      <c r="A79" s="16">
        <v>65</v>
      </c>
      <c r="B79" s="17" t="s">
        <v>80</v>
      </c>
      <c r="C79" s="18" t="s">
        <v>2</v>
      </c>
      <c r="D79" s="19">
        <v>1</v>
      </c>
      <c r="E79" s="50"/>
      <c r="F79" s="50">
        <f t="shared" si="1"/>
        <v>0</v>
      </c>
    </row>
    <row r="80" spans="1:6" ht="15.75" thickBot="1" x14ac:dyDescent="0.3">
      <c r="A80" s="16">
        <v>66</v>
      </c>
      <c r="B80" s="17" t="s">
        <v>81</v>
      </c>
      <c r="C80" s="18" t="s">
        <v>2</v>
      </c>
      <c r="D80" s="19">
        <v>18</v>
      </c>
      <c r="E80" s="50"/>
      <c r="F80" s="50">
        <f t="shared" si="1"/>
        <v>0</v>
      </c>
    </row>
    <row r="81" spans="1:6" ht="15.75" thickBot="1" x14ac:dyDescent="0.3">
      <c r="A81" s="16">
        <v>67</v>
      </c>
      <c r="B81" s="17" t="s">
        <v>82</v>
      </c>
      <c r="C81" s="18" t="s">
        <v>22</v>
      </c>
      <c r="D81" s="19">
        <v>700</v>
      </c>
      <c r="E81" s="50"/>
      <c r="F81" s="50">
        <f t="shared" si="1"/>
        <v>0</v>
      </c>
    </row>
    <row r="82" spans="1:6" ht="15.75" thickBot="1" x14ac:dyDescent="0.3">
      <c r="A82" s="16">
        <v>68</v>
      </c>
      <c r="B82" s="17" t="s">
        <v>83</v>
      </c>
      <c r="C82" s="18" t="s">
        <v>2</v>
      </c>
      <c r="D82" s="19">
        <v>1</v>
      </c>
      <c r="E82" s="50"/>
      <c r="F82" s="50">
        <f t="shared" si="1"/>
        <v>0</v>
      </c>
    </row>
    <row r="83" spans="1:6" ht="15.75" thickBot="1" x14ac:dyDescent="0.3">
      <c r="A83" s="82"/>
      <c r="B83" s="132" t="s">
        <v>244</v>
      </c>
      <c r="C83" s="132"/>
      <c r="D83" s="133"/>
      <c r="E83" s="127">
        <f>SUM(F45:F82)</f>
        <v>0</v>
      </c>
      <c r="F83" s="128"/>
    </row>
    <row r="84" spans="1:6" ht="20.25" customHeight="1" thickBot="1" x14ac:dyDescent="0.3">
      <c r="A84" s="129" t="s">
        <v>240</v>
      </c>
      <c r="B84" s="130"/>
      <c r="C84" s="130"/>
      <c r="D84" s="131"/>
      <c r="E84" s="103">
        <f>+E83+E41+E36+E30</f>
        <v>0</v>
      </c>
      <c r="F84" s="104"/>
    </row>
    <row r="85" spans="1:6" ht="15.75" thickBot="1" x14ac:dyDescent="0.3">
      <c r="A85" s="63"/>
      <c r="B85" s="63"/>
      <c r="C85" s="63"/>
      <c r="D85" s="63"/>
      <c r="E85" s="66"/>
      <c r="F85" s="66"/>
    </row>
    <row r="86" spans="1:6" ht="15.75" customHeight="1" thickBot="1" x14ac:dyDescent="0.3">
      <c r="A86" s="93" t="s">
        <v>84</v>
      </c>
      <c r="B86" s="94"/>
      <c r="C86" s="94"/>
      <c r="D86" s="94"/>
      <c r="E86" s="94"/>
      <c r="F86" s="92"/>
    </row>
    <row r="87" spans="1:6" ht="51.75" thickBot="1" x14ac:dyDescent="0.3">
      <c r="A87" s="1" t="s">
        <v>0</v>
      </c>
      <c r="B87" s="2" t="s">
        <v>238</v>
      </c>
      <c r="C87" s="42" t="s">
        <v>2</v>
      </c>
      <c r="D87" s="42" t="s">
        <v>3</v>
      </c>
      <c r="E87" s="42" t="s">
        <v>236</v>
      </c>
      <c r="F87" s="42" t="s">
        <v>237</v>
      </c>
    </row>
    <row r="88" spans="1:6" ht="15.75" thickBot="1" x14ac:dyDescent="0.3">
      <c r="A88" s="21">
        <v>69</v>
      </c>
      <c r="B88" s="22" t="s">
        <v>85</v>
      </c>
      <c r="C88" s="19" t="s">
        <v>86</v>
      </c>
      <c r="D88" s="19">
        <v>300</v>
      </c>
      <c r="E88" s="50"/>
      <c r="F88" s="50">
        <f>+E88*D88</f>
        <v>0</v>
      </c>
    </row>
    <row r="89" spans="1:6" ht="15.75" thickBot="1" x14ac:dyDescent="0.3">
      <c r="A89" s="16">
        <v>70</v>
      </c>
      <c r="B89" s="20" t="s">
        <v>87</v>
      </c>
      <c r="C89" s="19" t="s">
        <v>86</v>
      </c>
      <c r="D89" s="19">
        <v>2</v>
      </c>
      <c r="E89" s="50"/>
      <c r="F89" s="50">
        <f t="shared" ref="F89:F118" si="2">+E89*D89</f>
        <v>0</v>
      </c>
    </row>
    <row r="90" spans="1:6" ht="15.75" thickBot="1" x14ac:dyDescent="0.3">
      <c r="A90" s="16">
        <v>71</v>
      </c>
      <c r="B90" s="20" t="s">
        <v>88</v>
      </c>
      <c r="C90" s="23" t="s">
        <v>86</v>
      </c>
      <c r="D90" s="23">
        <v>2</v>
      </c>
      <c r="E90" s="55"/>
      <c r="F90" s="50">
        <f t="shared" si="2"/>
        <v>0</v>
      </c>
    </row>
    <row r="91" spans="1:6" ht="15.75" thickBot="1" x14ac:dyDescent="0.3">
      <c r="A91" s="21">
        <v>72</v>
      </c>
      <c r="B91" s="22" t="s">
        <v>89</v>
      </c>
      <c r="C91" s="19" t="s">
        <v>86</v>
      </c>
      <c r="D91" s="24">
        <v>15000</v>
      </c>
      <c r="E91" s="50"/>
      <c r="F91" s="50">
        <f t="shared" si="2"/>
        <v>0</v>
      </c>
    </row>
    <row r="92" spans="1:6" ht="15.75" thickBot="1" x14ac:dyDescent="0.3">
      <c r="A92" s="16">
        <v>73</v>
      </c>
      <c r="B92" s="20" t="s">
        <v>90</v>
      </c>
      <c r="C92" s="19" t="s">
        <v>2</v>
      </c>
      <c r="D92" s="24">
        <v>15000</v>
      </c>
      <c r="E92" s="50"/>
      <c r="F92" s="50">
        <f t="shared" si="2"/>
        <v>0</v>
      </c>
    </row>
    <row r="93" spans="1:6" ht="15.75" thickBot="1" x14ac:dyDescent="0.3">
      <c r="A93" s="16">
        <v>74</v>
      </c>
      <c r="B93" s="20" t="s">
        <v>91</v>
      </c>
      <c r="C93" s="19" t="s">
        <v>2</v>
      </c>
      <c r="D93" s="19">
        <v>1</v>
      </c>
      <c r="E93" s="50"/>
      <c r="F93" s="50">
        <f t="shared" si="2"/>
        <v>0</v>
      </c>
    </row>
    <row r="94" spans="1:6" ht="15.75" thickBot="1" x14ac:dyDescent="0.3">
      <c r="A94" s="16">
        <v>75</v>
      </c>
      <c r="B94" s="20" t="s">
        <v>92</v>
      </c>
      <c r="C94" s="19" t="s">
        <v>86</v>
      </c>
      <c r="D94" s="19">
        <v>5</v>
      </c>
      <c r="E94" s="50"/>
      <c r="F94" s="50">
        <f t="shared" si="2"/>
        <v>0</v>
      </c>
    </row>
    <row r="95" spans="1:6" ht="15.75" thickBot="1" x14ac:dyDescent="0.3">
      <c r="A95" s="16">
        <v>76</v>
      </c>
      <c r="B95" s="20" t="s">
        <v>93</v>
      </c>
      <c r="C95" s="19" t="s">
        <v>2</v>
      </c>
      <c r="D95" s="19">
        <v>1</v>
      </c>
      <c r="E95" s="50"/>
      <c r="F95" s="50">
        <f t="shared" si="2"/>
        <v>0</v>
      </c>
    </row>
    <row r="96" spans="1:6" ht="15.75" thickBot="1" x14ac:dyDescent="0.3">
      <c r="A96" s="16">
        <v>77</v>
      </c>
      <c r="B96" s="20" t="s">
        <v>94</v>
      </c>
      <c r="C96" s="19" t="s">
        <v>95</v>
      </c>
      <c r="D96" s="19">
        <v>5</v>
      </c>
      <c r="E96" s="50"/>
      <c r="F96" s="50">
        <f t="shared" si="2"/>
        <v>0</v>
      </c>
    </row>
    <row r="97" spans="1:6" ht="15.75" thickBot="1" x14ac:dyDescent="0.3">
      <c r="A97" s="16">
        <v>78</v>
      </c>
      <c r="B97" s="20" t="s">
        <v>96</v>
      </c>
      <c r="C97" s="19" t="s">
        <v>2</v>
      </c>
      <c r="D97" s="19">
        <v>50</v>
      </c>
      <c r="E97" s="50"/>
      <c r="F97" s="50">
        <f t="shared" si="2"/>
        <v>0</v>
      </c>
    </row>
    <row r="98" spans="1:6" ht="15.75" thickBot="1" x14ac:dyDescent="0.3">
      <c r="A98" s="16">
        <v>79</v>
      </c>
      <c r="B98" s="20" t="s">
        <v>97</v>
      </c>
      <c r="C98" s="19" t="s">
        <v>2</v>
      </c>
      <c r="D98" s="19">
        <v>20</v>
      </c>
      <c r="E98" s="50"/>
      <c r="F98" s="50">
        <f t="shared" si="2"/>
        <v>0</v>
      </c>
    </row>
    <row r="99" spans="1:6" ht="15.75" thickBot="1" x14ac:dyDescent="0.3">
      <c r="A99" s="16">
        <v>80</v>
      </c>
      <c r="B99" s="20" t="s">
        <v>98</v>
      </c>
      <c r="C99" s="19" t="s">
        <v>86</v>
      </c>
      <c r="D99" s="19">
        <v>1</v>
      </c>
      <c r="E99" s="50"/>
      <c r="F99" s="50">
        <f t="shared" si="2"/>
        <v>0</v>
      </c>
    </row>
    <row r="100" spans="1:6" ht="15.75" thickBot="1" x14ac:dyDescent="0.3">
      <c r="A100" s="16">
        <v>81</v>
      </c>
      <c r="B100" s="20" t="s">
        <v>99</v>
      </c>
      <c r="C100" s="19" t="s">
        <v>2</v>
      </c>
      <c r="D100" s="19">
        <v>1</v>
      </c>
      <c r="E100" s="50"/>
      <c r="F100" s="50">
        <f t="shared" si="2"/>
        <v>0</v>
      </c>
    </row>
    <row r="101" spans="1:6" ht="15.75" thickBot="1" x14ac:dyDescent="0.3">
      <c r="A101" s="16">
        <v>82</v>
      </c>
      <c r="B101" s="20" t="s">
        <v>100</v>
      </c>
      <c r="C101" s="19" t="s">
        <v>2</v>
      </c>
      <c r="D101" s="19">
        <v>1</v>
      </c>
      <c r="E101" s="50"/>
      <c r="F101" s="50">
        <f t="shared" si="2"/>
        <v>0</v>
      </c>
    </row>
    <row r="102" spans="1:6" ht="15.75" thickBot="1" x14ac:dyDescent="0.3">
      <c r="A102" s="16">
        <v>83</v>
      </c>
      <c r="B102" s="20" t="s">
        <v>101</v>
      </c>
      <c r="C102" s="19" t="s">
        <v>2</v>
      </c>
      <c r="D102" s="19">
        <v>2</v>
      </c>
      <c r="E102" s="50"/>
      <c r="F102" s="50">
        <f t="shared" si="2"/>
        <v>0</v>
      </c>
    </row>
    <row r="103" spans="1:6" ht="15.75" thickBot="1" x14ac:dyDescent="0.3">
      <c r="A103" s="16">
        <v>84</v>
      </c>
      <c r="B103" s="20" t="s">
        <v>102</v>
      </c>
      <c r="C103" s="19" t="s">
        <v>2</v>
      </c>
      <c r="D103" s="19">
        <v>2</v>
      </c>
      <c r="E103" s="50"/>
      <c r="F103" s="50">
        <f t="shared" si="2"/>
        <v>0</v>
      </c>
    </row>
    <row r="104" spans="1:6" ht="15.75" thickBot="1" x14ac:dyDescent="0.3">
      <c r="A104" s="16">
        <v>85</v>
      </c>
      <c r="B104" s="20" t="s">
        <v>103</v>
      </c>
      <c r="C104" s="19" t="s">
        <v>2</v>
      </c>
      <c r="D104" s="19">
        <v>2</v>
      </c>
      <c r="E104" s="50"/>
      <c r="F104" s="50">
        <f t="shared" si="2"/>
        <v>0</v>
      </c>
    </row>
    <row r="105" spans="1:6" ht="15.75" thickBot="1" x14ac:dyDescent="0.3">
      <c r="A105" s="16">
        <v>86</v>
      </c>
      <c r="B105" s="20" t="s">
        <v>104</v>
      </c>
      <c r="C105" s="19" t="s">
        <v>2</v>
      </c>
      <c r="D105" s="19">
        <v>5</v>
      </c>
      <c r="E105" s="50"/>
      <c r="F105" s="50">
        <f t="shared" si="2"/>
        <v>0</v>
      </c>
    </row>
    <row r="106" spans="1:6" ht="26.25" thickBot="1" x14ac:dyDescent="0.3">
      <c r="A106" s="26">
        <v>87</v>
      </c>
      <c r="B106" s="43" t="s">
        <v>233</v>
      </c>
      <c r="C106" s="26" t="s">
        <v>2</v>
      </c>
      <c r="D106" s="26">
        <v>1</v>
      </c>
      <c r="E106" s="65"/>
      <c r="F106" s="50">
        <f t="shared" si="2"/>
        <v>0</v>
      </c>
    </row>
    <row r="107" spans="1:6" ht="15.75" thickBot="1" x14ac:dyDescent="0.3">
      <c r="A107" s="16">
        <v>88</v>
      </c>
      <c r="B107" s="25" t="s">
        <v>105</v>
      </c>
      <c r="C107" s="18" t="s">
        <v>2</v>
      </c>
      <c r="D107" s="19">
        <v>15</v>
      </c>
      <c r="E107" s="50"/>
      <c r="F107" s="50">
        <f t="shared" si="2"/>
        <v>0</v>
      </c>
    </row>
    <row r="108" spans="1:6" ht="15.75" thickBot="1" x14ac:dyDescent="0.3">
      <c r="A108" s="16">
        <v>89</v>
      </c>
      <c r="B108" s="25" t="s">
        <v>106</v>
      </c>
      <c r="C108" s="18" t="s">
        <v>2</v>
      </c>
      <c r="D108" s="19">
        <v>50</v>
      </c>
      <c r="E108" s="50"/>
      <c r="F108" s="50">
        <f t="shared" si="2"/>
        <v>0</v>
      </c>
    </row>
    <row r="109" spans="1:6" ht="15.75" thickBot="1" x14ac:dyDescent="0.3">
      <c r="A109" s="16">
        <v>90</v>
      </c>
      <c r="B109" s="25" t="s">
        <v>107</v>
      </c>
      <c r="C109" s="18" t="s">
        <v>2</v>
      </c>
      <c r="D109" s="19">
        <v>2</v>
      </c>
      <c r="E109" s="50"/>
      <c r="F109" s="50">
        <f t="shared" si="2"/>
        <v>0</v>
      </c>
    </row>
    <row r="110" spans="1:6" ht="15.75" thickBot="1" x14ac:dyDescent="0.3">
      <c r="A110" s="16">
        <v>91</v>
      </c>
      <c r="B110" s="17" t="s">
        <v>108</v>
      </c>
      <c r="C110" s="19" t="s">
        <v>2</v>
      </c>
      <c r="D110" s="19">
        <v>5</v>
      </c>
      <c r="E110" s="50"/>
      <c r="F110" s="50">
        <f t="shared" si="2"/>
        <v>0</v>
      </c>
    </row>
    <row r="111" spans="1:6" ht="15.75" thickBot="1" x14ac:dyDescent="0.3">
      <c r="A111" s="16">
        <v>92</v>
      </c>
      <c r="B111" s="25" t="s">
        <v>109</v>
      </c>
      <c r="C111" s="18" t="s">
        <v>2</v>
      </c>
      <c r="D111" s="19">
        <v>1</v>
      </c>
      <c r="E111" s="50"/>
      <c r="F111" s="50">
        <f t="shared" si="2"/>
        <v>0</v>
      </c>
    </row>
    <row r="112" spans="1:6" ht="15.75" thickBot="1" x14ac:dyDescent="0.3">
      <c r="A112" s="16">
        <v>93</v>
      </c>
      <c r="B112" s="25" t="s">
        <v>110</v>
      </c>
      <c r="C112" s="18" t="s">
        <v>2</v>
      </c>
      <c r="D112" s="19">
        <v>2</v>
      </c>
      <c r="E112" s="50"/>
      <c r="F112" s="50">
        <f t="shared" si="2"/>
        <v>0</v>
      </c>
    </row>
    <row r="113" spans="1:6" ht="15.75" thickBot="1" x14ac:dyDescent="0.3">
      <c r="A113" s="16">
        <v>94</v>
      </c>
      <c r="B113" s="25" t="s">
        <v>111</v>
      </c>
      <c r="C113" s="18" t="s">
        <v>2</v>
      </c>
      <c r="D113" s="19">
        <v>2</v>
      </c>
      <c r="E113" s="50"/>
      <c r="F113" s="50">
        <f t="shared" si="2"/>
        <v>0</v>
      </c>
    </row>
    <row r="114" spans="1:6" ht="15.75" thickBot="1" x14ac:dyDescent="0.3">
      <c r="A114" s="16">
        <v>95</v>
      </c>
      <c r="B114" s="25" t="s">
        <v>112</v>
      </c>
      <c r="C114" s="18" t="s">
        <v>2</v>
      </c>
      <c r="D114" s="19">
        <v>2</v>
      </c>
      <c r="E114" s="50"/>
      <c r="F114" s="50">
        <f t="shared" si="2"/>
        <v>0</v>
      </c>
    </row>
    <row r="115" spans="1:6" ht="15.75" thickBot="1" x14ac:dyDescent="0.3">
      <c r="A115" s="16">
        <v>100</v>
      </c>
      <c r="B115" s="25" t="s">
        <v>113</v>
      </c>
      <c r="C115" s="18" t="s">
        <v>2</v>
      </c>
      <c r="D115" s="19">
        <v>2</v>
      </c>
      <c r="E115" s="50"/>
      <c r="F115" s="50">
        <f t="shared" si="2"/>
        <v>0</v>
      </c>
    </row>
    <row r="116" spans="1:6" ht="15.75" thickBot="1" x14ac:dyDescent="0.3">
      <c r="A116" s="16">
        <v>102</v>
      </c>
      <c r="B116" s="25" t="s">
        <v>114</v>
      </c>
      <c r="C116" s="18" t="s">
        <v>2</v>
      </c>
      <c r="D116" s="19">
        <v>2</v>
      </c>
      <c r="E116" s="50"/>
      <c r="F116" s="50">
        <f t="shared" si="2"/>
        <v>0</v>
      </c>
    </row>
    <row r="117" spans="1:6" ht="15.75" thickBot="1" x14ac:dyDescent="0.3">
      <c r="A117" s="16">
        <v>103</v>
      </c>
      <c r="B117" s="25" t="s">
        <v>115</v>
      </c>
      <c r="C117" s="18" t="s">
        <v>2</v>
      </c>
      <c r="D117" s="19">
        <v>1</v>
      </c>
      <c r="E117" s="50"/>
      <c r="F117" s="50">
        <f t="shared" si="2"/>
        <v>0</v>
      </c>
    </row>
    <row r="118" spans="1:6" ht="15.75" thickBot="1" x14ac:dyDescent="0.3">
      <c r="A118" s="16">
        <v>104</v>
      </c>
      <c r="B118" s="25" t="s">
        <v>116</v>
      </c>
      <c r="C118" s="18" t="s">
        <v>2</v>
      </c>
      <c r="D118" s="18">
        <v>2</v>
      </c>
      <c r="E118" s="49"/>
      <c r="F118" s="50">
        <f t="shared" si="2"/>
        <v>0</v>
      </c>
    </row>
    <row r="119" spans="1:6" ht="16.5" thickBot="1" x14ac:dyDescent="0.3">
      <c r="A119" s="68"/>
      <c r="B119" s="100" t="s">
        <v>241</v>
      </c>
      <c r="C119" s="101"/>
      <c r="D119" s="102"/>
      <c r="E119" s="95">
        <f>SUM(F82:F118)</f>
        <v>0</v>
      </c>
      <c r="F119" s="96"/>
    </row>
    <row r="120" spans="1:6" s="71" customFormat="1" ht="16.5" thickBot="1" x14ac:dyDescent="0.3">
      <c r="A120" s="78"/>
      <c r="B120" s="79"/>
      <c r="C120" s="79"/>
      <c r="D120" s="79"/>
      <c r="E120" s="80"/>
      <c r="F120" s="81"/>
    </row>
    <row r="121" spans="1:6" ht="38.25" customHeight="1" thickBot="1" x14ac:dyDescent="0.3">
      <c r="A121" s="97" t="s">
        <v>232</v>
      </c>
      <c r="B121" s="98"/>
      <c r="C121" s="98"/>
      <c r="D121" s="98"/>
      <c r="E121" s="98"/>
      <c r="F121" s="99"/>
    </row>
    <row r="122" spans="1:6" ht="51.75" thickBot="1" x14ac:dyDescent="0.3">
      <c r="A122" s="1" t="s">
        <v>0</v>
      </c>
      <c r="B122" s="2" t="s">
        <v>1</v>
      </c>
      <c r="C122" s="42" t="s">
        <v>2</v>
      </c>
      <c r="D122" s="42" t="s">
        <v>3</v>
      </c>
      <c r="E122" s="42" t="s">
        <v>236</v>
      </c>
      <c r="F122" s="42" t="s">
        <v>237</v>
      </c>
    </row>
    <row r="123" spans="1:6" ht="15.75" thickBot="1" x14ac:dyDescent="0.3">
      <c r="A123" s="39">
        <v>105</v>
      </c>
      <c r="B123" s="27" t="s">
        <v>117</v>
      </c>
      <c r="C123" s="19" t="s">
        <v>2</v>
      </c>
      <c r="D123" s="19">
        <v>1</v>
      </c>
      <c r="E123" s="50"/>
      <c r="F123" s="50">
        <f>+E123*D123</f>
        <v>0</v>
      </c>
    </row>
    <row r="124" spans="1:6" ht="15.75" thickBot="1" x14ac:dyDescent="0.3">
      <c r="A124" s="39">
        <v>106</v>
      </c>
      <c r="B124" s="27" t="s">
        <v>118</v>
      </c>
      <c r="C124" s="19" t="s">
        <v>2</v>
      </c>
      <c r="D124" s="19">
        <v>2</v>
      </c>
      <c r="E124" s="50"/>
      <c r="F124" s="50">
        <f t="shared" ref="F124:F134" si="3">+E124*D124</f>
        <v>0</v>
      </c>
    </row>
    <row r="125" spans="1:6" ht="15.75" thickBot="1" x14ac:dyDescent="0.3">
      <c r="A125" s="39">
        <v>107</v>
      </c>
      <c r="B125" s="27" t="s">
        <v>119</v>
      </c>
      <c r="C125" s="19" t="s">
        <v>2</v>
      </c>
      <c r="D125" s="19">
        <v>1</v>
      </c>
      <c r="E125" s="50"/>
      <c r="F125" s="50">
        <f t="shared" si="3"/>
        <v>0</v>
      </c>
    </row>
    <row r="126" spans="1:6" ht="15.75" thickBot="1" x14ac:dyDescent="0.3">
      <c r="A126" s="39">
        <v>108</v>
      </c>
      <c r="B126" s="27" t="s">
        <v>120</v>
      </c>
      <c r="C126" s="19" t="s">
        <v>2</v>
      </c>
      <c r="D126" s="19">
        <v>1</v>
      </c>
      <c r="E126" s="50"/>
      <c r="F126" s="50">
        <f t="shared" si="3"/>
        <v>0</v>
      </c>
    </row>
    <row r="127" spans="1:6" ht="15.75" thickBot="1" x14ac:dyDescent="0.3">
      <c r="A127" s="39">
        <v>109</v>
      </c>
      <c r="B127" s="27" t="s">
        <v>121</v>
      </c>
      <c r="C127" s="19" t="s">
        <v>2</v>
      </c>
      <c r="D127" s="19">
        <v>1</v>
      </c>
      <c r="E127" s="50"/>
      <c r="F127" s="50">
        <f t="shared" si="3"/>
        <v>0</v>
      </c>
    </row>
    <row r="128" spans="1:6" ht="15.75" thickBot="1" x14ac:dyDescent="0.3">
      <c r="A128" s="39">
        <v>110</v>
      </c>
      <c r="B128" s="27" t="s">
        <v>122</v>
      </c>
      <c r="C128" s="19" t="s">
        <v>2</v>
      </c>
      <c r="D128" s="19">
        <v>2</v>
      </c>
      <c r="E128" s="50"/>
      <c r="F128" s="50">
        <f t="shared" si="3"/>
        <v>0</v>
      </c>
    </row>
    <row r="129" spans="1:6" ht="15.75" thickBot="1" x14ac:dyDescent="0.3">
      <c r="A129" s="39">
        <v>111</v>
      </c>
      <c r="B129" s="27" t="s">
        <v>123</v>
      </c>
      <c r="C129" s="19" t="s">
        <v>2</v>
      </c>
      <c r="D129" s="19">
        <v>1</v>
      </c>
      <c r="E129" s="50"/>
      <c r="F129" s="50">
        <f t="shared" si="3"/>
        <v>0</v>
      </c>
    </row>
    <row r="130" spans="1:6" ht="15.75" thickBot="1" x14ac:dyDescent="0.3">
      <c r="A130" s="39">
        <v>112</v>
      </c>
      <c r="B130" s="27" t="s">
        <v>124</v>
      </c>
      <c r="C130" s="19" t="s">
        <v>2</v>
      </c>
      <c r="D130" s="19">
        <v>2</v>
      </c>
      <c r="E130" s="50"/>
      <c r="F130" s="50">
        <f t="shared" si="3"/>
        <v>0</v>
      </c>
    </row>
    <row r="131" spans="1:6" ht="15.75" thickBot="1" x14ac:dyDescent="0.3">
      <c r="A131" s="39">
        <v>113</v>
      </c>
      <c r="B131" s="27" t="s">
        <v>125</v>
      </c>
      <c r="C131" s="19" t="s">
        <v>2</v>
      </c>
      <c r="D131" s="19">
        <v>1</v>
      </c>
      <c r="E131" s="50"/>
      <c r="F131" s="50">
        <f t="shared" si="3"/>
        <v>0</v>
      </c>
    </row>
    <row r="132" spans="1:6" ht="15.75" thickBot="1" x14ac:dyDescent="0.3">
      <c r="A132" s="39">
        <v>114</v>
      </c>
      <c r="B132" s="27" t="s">
        <v>126</v>
      </c>
      <c r="C132" s="19" t="s">
        <v>2</v>
      </c>
      <c r="D132" s="19">
        <v>1</v>
      </c>
      <c r="E132" s="50"/>
      <c r="F132" s="50">
        <f t="shared" si="3"/>
        <v>0</v>
      </c>
    </row>
    <row r="133" spans="1:6" ht="15.75" thickBot="1" x14ac:dyDescent="0.3">
      <c r="A133" s="39">
        <v>115</v>
      </c>
      <c r="B133" s="27" t="s">
        <v>127</v>
      </c>
      <c r="C133" s="19" t="s">
        <v>2</v>
      </c>
      <c r="D133" s="19">
        <v>1</v>
      </c>
      <c r="E133" s="50"/>
      <c r="F133" s="50">
        <f t="shared" si="3"/>
        <v>0</v>
      </c>
    </row>
    <row r="134" spans="1:6" ht="15.75" thickBot="1" x14ac:dyDescent="0.3">
      <c r="A134" s="39">
        <v>116</v>
      </c>
      <c r="B134" s="27" t="s">
        <v>128</v>
      </c>
      <c r="C134" s="19" t="s">
        <v>2</v>
      </c>
      <c r="D134" s="19">
        <v>2</v>
      </c>
      <c r="E134" s="50"/>
      <c r="F134" s="50">
        <f t="shared" si="3"/>
        <v>0</v>
      </c>
    </row>
    <row r="135" spans="1:6" ht="28.5" customHeight="1" thickBot="1" x14ac:dyDescent="0.3">
      <c r="A135" s="108" t="s">
        <v>242</v>
      </c>
      <c r="B135" s="109"/>
      <c r="C135" s="109"/>
      <c r="D135" s="110"/>
      <c r="E135" s="111">
        <f>SUM(F123:F134)</f>
        <v>0</v>
      </c>
      <c r="F135" s="112"/>
    </row>
    <row r="136" spans="1:6" ht="15.75" thickBot="1" x14ac:dyDescent="0.3"/>
    <row r="137" spans="1:6" ht="15.75" thickBot="1" x14ac:dyDescent="0.3">
      <c r="A137" s="86" t="s">
        <v>243</v>
      </c>
      <c r="B137" s="87"/>
      <c r="C137" s="87"/>
      <c r="D137" s="88"/>
      <c r="E137" s="91">
        <f>+E135+E119+E84</f>
        <v>0</v>
      </c>
      <c r="F137" s="92"/>
    </row>
    <row r="138" spans="1:6" ht="15.75" thickBot="1" x14ac:dyDescent="0.3">
      <c r="A138" s="86" t="s">
        <v>239</v>
      </c>
      <c r="B138" s="87"/>
      <c r="C138" s="87"/>
      <c r="D138" s="88"/>
      <c r="E138" s="89">
        <v>11</v>
      </c>
      <c r="F138" s="90"/>
    </row>
    <row r="139" spans="1:6" ht="15.75" thickBot="1" x14ac:dyDescent="0.3">
      <c r="A139" s="86" t="s">
        <v>234</v>
      </c>
      <c r="B139" s="87"/>
      <c r="C139" s="87"/>
      <c r="D139" s="88"/>
      <c r="E139" s="84">
        <f>+E137*E138</f>
        <v>0</v>
      </c>
      <c r="F139" s="85"/>
    </row>
    <row r="141" spans="1:6" x14ac:dyDescent="0.25">
      <c r="A141" s="115" t="s">
        <v>222</v>
      </c>
      <c r="B141" s="115"/>
      <c r="C141" s="115"/>
      <c r="D141" s="115"/>
      <c r="E141" s="115"/>
      <c r="F141" s="115"/>
    </row>
    <row r="142" spans="1:6" x14ac:dyDescent="0.25">
      <c r="A142" s="115"/>
      <c r="B142" s="115"/>
      <c r="C142" s="115"/>
      <c r="D142" s="115"/>
      <c r="E142" s="115"/>
      <c r="F142" s="115"/>
    </row>
  </sheetData>
  <mergeCells count="31">
    <mergeCell ref="A141:F142"/>
    <mergeCell ref="A2:F2"/>
    <mergeCell ref="A3:F3"/>
    <mergeCell ref="A4:F4"/>
    <mergeCell ref="E30:F30"/>
    <mergeCell ref="A30:D30"/>
    <mergeCell ref="E36:F36"/>
    <mergeCell ref="A31:F31"/>
    <mergeCell ref="A37:F37"/>
    <mergeCell ref="A41:D41"/>
    <mergeCell ref="E41:F41"/>
    <mergeCell ref="A36:D36"/>
    <mergeCell ref="E83:F83"/>
    <mergeCell ref="A84:D84"/>
    <mergeCell ref="B83:D83"/>
    <mergeCell ref="A42:F42"/>
    <mergeCell ref="A43:F43"/>
    <mergeCell ref="A135:D135"/>
    <mergeCell ref="E135:F135"/>
    <mergeCell ref="A1:F1"/>
    <mergeCell ref="A86:F86"/>
    <mergeCell ref="E119:F119"/>
    <mergeCell ref="A121:F121"/>
    <mergeCell ref="B119:D119"/>
    <mergeCell ref="E84:F84"/>
    <mergeCell ref="E139:F139"/>
    <mergeCell ref="A138:D138"/>
    <mergeCell ref="A137:D137"/>
    <mergeCell ref="A139:D139"/>
    <mergeCell ref="E138:F138"/>
    <mergeCell ref="E137:F1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9"/>
  <sheetViews>
    <sheetView zoomScale="70" zoomScaleNormal="70" workbookViewId="0">
      <selection sqref="A1:F1"/>
    </sheetView>
  </sheetViews>
  <sheetFormatPr baseColWidth="10" defaultRowHeight="15" x14ac:dyDescent="0.25"/>
  <cols>
    <col min="2" max="2" width="163.7109375" bestFit="1" customWidth="1"/>
    <col min="6" max="6" width="11.5703125" customWidth="1"/>
  </cols>
  <sheetData>
    <row r="1" spans="1:6" ht="70.900000000000006" customHeight="1" thickBot="1" x14ac:dyDescent="0.3">
      <c r="A1" s="173" t="s">
        <v>224</v>
      </c>
      <c r="B1" s="173"/>
      <c r="C1" s="173"/>
      <c r="D1" s="173"/>
      <c r="E1" s="173"/>
      <c r="F1" s="173"/>
    </row>
    <row r="2" spans="1:6" ht="15.75" thickBot="1" x14ac:dyDescent="0.3">
      <c r="A2" s="195" t="s">
        <v>225</v>
      </c>
      <c r="B2" s="196"/>
      <c r="C2" s="196"/>
      <c r="D2" s="196"/>
      <c r="E2" s="196"/>
      <c r="F2" s="197"/>
    </row>
    <row r="3" spans="1:6" ht="50.25" customHeight="1" thickBot="1" x14ac:dyDescent="0.3">
      <c r="A3" s="192" t="s">
        <v>129</v>
      </c>
      <c r="B3" s="193"/>
      <c r="C3" s="193"/>
      <c r="D3" s="193"/>
      <c r="E3" s="193"/>
      <c r="F3" s="194"/>
    </row>
    <row r="4" spans="1:6" ht="36.75" customHeight="1" thickBot="1" x14ac:dyDescent="0.3">
      <c r="A4" s="119" t="s">
        <v>5</v>
      </c>
      <c r="B4" s="120"/>
      <c r="C4" s="120"/>
      <c r="D4" s="120"/>
      <c r="E4" s="120"/>
      <c r="F4" s="121"/>
    </row>
    <row r="5" spans="1:6" ht="51.75" thickBot="1" x14ac:dyDescent="0.3">
      <c r="A5" s="1" t="s">
        <v>0</v>
      </c>
      <c r="B5" s="2" t="s">
        <v>1</v>
      </c>
      <c r="C5" s="3" t="s">
        <v>2</v>
      </c>
      <c r="D5" s="3" t="s">
        <v>3</v>
      </c>
      <c r="E5" s="42" t="s">
        <v>236</v>
      </c>
      <c r="F5" s="42" t="s">
        <v>237</v>
      </c>
    </row>
    <row r="6" spans="1:6" ht="15.75" thickBot="1" x14ac:dyDescent="0.3">
      <c r="A6" s="4">
        <v>1</v>
      </c>
      <c r="B6" s="5" t="s">
        <v>6</v>
      </c>
      <c r="C6" s="6" t="s">
        <v>7</v>
      </c>
      <c r="D6" s="6">
        <v>0.5</v>
      </c>
      <c r="E6" s="47"/>
      <c r="F6" s="47">
        <f>+D6*E6</f>
        <v>0</v>
      </c>
    </row>
    <row r="7" spans="1:6" ht="15.75" thickBot="1" x14ac:dyDescent="0.3">
      <c r="A7" s="4">
        <v>2</v>
      </c>
      <c r="B7" s="5" t="s">
        <v>8</v>
      </c>
      <c r="C7" s="6" t="s">
        <v>9</v>
      </c>
      <c r="D7" s="6">
        <v>7</v>
      </c>
      <c r="E7" s="47"/>
      <c r="F7" s="47">
        <f t="shared" ref="F7:F29" si="0">+D7*E7</f>
        <v>0</v>
      </c>
    </row>
    <row r="8" spans="1:6" ht="26.25" thickBot="1" x14ac:dyDescent="0.3">
      <c r="A8" s="4">
        <v>3</v>
      </c>
      <c r="B8" s="28" t="s">
        <v>130</v>
      </c>
      <c r="C8" s="6" t="s">
        <v>2</v>
      </c>
      <c r="D8" s="6">
        <v>27</v>
      </c>
      <c r="E8" s="47"/>
      <c r="F8" s="47">
        <f t="shared" si="0"/>
        <v>0</v>
      </c>
    </row>
    <row r="9" spans="1:6" ht="15.75" thickBot="1" x14ac:dyDescent="0.3">
      <c r="A9" s="4">
        <v>4</v>
      </c>
      <c r="B9" s="29" t="s">
        <v>11</v>
      </c>
      <c r="C9" s="11" t="s">
        <v>2</v>
      </c>
      <c r="D9" s="11">
        <v>24</v>
      </c>
      <c r="E9" s="48"/>
      <c r="F9" s="47">
        <f t="shared" si="0"/>
        <v>0</v>
      </c>
    </row>
    <row r="10" spans="1:6" ht="15.75" thickBot="1" x14ac:dyDescent="0.3">
      <c r="A10" s="4">
        <v>5</v>
      </c>
      <c r="B10" s="9" t="s">
        <v>131</v>
      </c>
      <c r="C10" s="10" t="s">
        <v>13</v>
      </c>
      <c r="D10" s="10">
        <v>15</v>
      </c>
      <c r="E10" s="49"/>
      <c r="F10" s="47">
        <f t="shared" si="0"/>
        <v>0</v>
      </c>
    </row>
    <row r="11" spans="1:6" ht="15.75" thickBot="1" x14ac:dyDescent="0.3">
      <c r="A11" s="4">
        <v>6</v>
      </c>
      <c r="B11" s="5" t="s">
        <v>132</v>
      </c>
      <c r="C11" s="6" t="s">
        <v>2</v>
      </c>
      <c r="D11" s="6">
        <v>18</v>
      </c>
      <c r="E11" s="47"/>
      <c r="F11" s="47">
        <f t="shared" si="0"/>
        <v>0</v>
      </c>
    </row>
    <row r="12" spans="1:6" ht="15.75" thickBot="1" x14ac:dyDescent="0.3">
      <c r="A12" s="4">
        <v>7</v>
      </c>
      <c r="B12" s="5" t="s">
        <v>15</v>
      </c>
      <c r="C12" s="6" t="s">
        <v>2</v>
      </c>
      <c r="D12" s="6">
        <v>2</v>
      </c>
      <c r="E12" s="47"/>
      <c r="F12" s="47">
        <f t="shared" si="0"/>
        <v>0</v>
      </c>
    </row>
    <row r="13" spans="1:6" ht="15.75" thickBot="1" x14ac:dyDescent="0.3">
      <c r="A13" s="4">
        <v>8</v>
      </c>
      <c r="B13" s="5" t="s">
        <v>133</v>
      </c>
      <c r="C13" s="6" t="s">
        <v>2</v>
      </c>
      <c r="D13" s="6">
        <v>1</v>
      </c>
      <c r="E13" s="47"/>
      <c r="F13" s="47">
        <f t="shared" si="0"/>
        <v>0</v>
      </c>
    </row>
    <row r="14" spans="1:6" ht="15.75" thickBot="1" x14ac:dyDescent="0.3">
      <c r="A14" s="4">
        <v>9</v>
      </c>
      <c r="B14" s="5" t="s">
        <v>17</v>
      </c>
      <c r="C14" s="6" t="s">
        <v>2</v>
      </c>
      <c r="D14" s="6">
        <v>50</v>
      </c>
      <c r="E14" s="47"/>
      <c r="F14" s="47">
        <f t="shared" si="0"/>
        <v>0</v>
      </c>
    </row>
    <row r="15" spans="1:6" ht="15.75" thickBot="1" x14ac:dyDescent="0.3">
      <c r="A15" s="4">
        <v>10</v>
      </c>
      <c r="B15" s="5" t="s">
        <v>18</v>
      </c>
      <c r="C15" s="6" t="s">
        <v>2</v>
      </c>
      <c r="D15" s="6">
        <v>20</v>
      </c>
      <c r="E15" s="47"/>
      <c r="F15" s="47">
        <f t="shared" si="0"/>
        <v>0</v>
      </c>
    </row>
    <row r="16" spans="1:6" ht="15.75" thickBot="1" x14ac:dyDescent="0.3">
      <c r="A16" s="4">
        <v>11</v>
      </c>
      <c r="B16" s="5" t="s">
        <v>19</v>
      </c>
      <c r="C16" s="6" t="s">
        <v>2</v>
      </c>
      <c r="D16" s="6">
        <v>30</v>
      </c>
      <c r="E16" s="47"/>
      <c r="F16" s="47">
        <f t="shared" si="0"/>
        <v>0</v>
      </c>
    </row>
    <row r="17" spans="1:6" ht="15.75" thickBot="1" x14ac:dyDescent="0.3">
      <c r="A17" s="4">
        <v>12</v>
      </c>
      <c r="B17" s="5" t="s">
        <v>20</v>
      </c>
      <c r="C17" s="6" t="s">
        <v>2</v>
      </c>
      <c r="D17" s="6">
        <v>130</v>
      </c>
      <c r="E17" s="47"/>
      <c r="F17" s="47">
        <f t="shared" si="0"/>
        <v>0</v>
      </c>
    </row>
    <row r="18" spans="1:6" ht="15.75" thickBot="1" x14ac:dyDescent="0.3">
      <c r="A18" s="4">
        <v>13</v>
      </c>
      <c r="B18" s="5" t="s">
        <v>134</v>
      </c>
      <c r="C18" s="6" t="s">
        <v>22</v>
      </c>
      <c r="D18" s="6">
        <v>1000</v>
      </c>
      <c r="E18" s="47"/>
      <c r="F18" s="47">
        <f t="shared" si="0"/>
        <v>0</v>
      </c>
    </row>
    <row r="19" spans="1:6" ht="15.75" thickBot="1" x14ac:dyDescent="0.3">
      <c r="A19" s="4">
        <v>14</v>
      </c>
      <c r="B19" s="5" t="s">
        <v>135</v>
      </c>
      <c r="C19" s="6" t="s">
        <v>22</v>
      </c>
      <c r="D19" s="6">
        <v>400</v>
      </c>
      <c r="E19" s="47"/>
      <c r="F19" s="47">
        <f t="shared" si="0"/>
        <v>0</v>
      </c>
    </row>
    <row r="20" spans="1:6" ht="15.75" thickBot="1" x14ac:dyDescent="0.3">
      <c r="A20" s="4">
        <v>15</v>
      </c>
      <c r="B20" s="5" t="s">
        <v>24</v>
      </c>
      <c r="C20" s="6" t="s">
        <v>2</v>
      </c>
      <c r="D20" s="6">
        <v>40</v>
      </c>
      <c r="E20" s="47"/>
      <c r="F20" s="47">
        <f t="shared" si="0"/>
        <v>0</v>
      </c>
    </row>
    <row r="21" spans="1:6" ht="15.75" thickBot="1" x14ac:dyDescent="0.3">
      <c r="A21" s="4">
        <v>16</v>
      </c>
      <c r="B21" s="5" t="s">
        <v>25</v>
      </c>
      <c r="C21" s="6" t="s">
        <v>26</v>
      </c>
      <c r="D21" s="6">
        <v>2</v>
      </c>
      <c r="E21" s="47"/>
      <c r="F21" s="47">
        <f t="shared" si="0"/>
        <v>0</v>
      </c>
    </row>
    <row r="22" spans="1:6" ht="15.75" thickBot="1" x14ac:dyDescent="0.3">
      <c r="A22" s="4">
        <v>17</v>
      </c>
      <c r="B22" s="8" t="s">
        <v>27</v>
      </c>
      <c r="C22" s="6" t="s">
        <v>2</v>
      </c>
      <c r="D22" s="6">
        <v>30</v>
      </c>
      <c r="E22" s="47"/>
      <c r="F22" s="47">
        <f t="shared" si="0"/>
        <v>0</v>
      </c>
    </row>
    <row r="23" spans="1:6" ht="15.75" thickBot="1" x14ac:dyDescent="0.3">
      <c r="A23" s="4">
        <v>18</v>
      </c>
      <c r="B23" s="9" t="s">
        <v>28</v>
      </c>
      <c r="C23" s="6" t="s">
        <v>2</v>
      </c>
      <c r="D23" s="6">
        <v>4</v>
      </c>
      <c r="E23" s="47"/>
      <c r="F23" s="47">
        <f t="shared" si="0"/>
        <v>0</v>
      </c>
    </row>
    <row r="24" spans="1:6" ht="15.75" thickBot="1" x14ac:dyDescent="0.3">
      <c r="A24" s="4">
        <v>19</v>
      </c>
      <c r="B24" s="9" t="s">
        <v>29</v>
      </c>
      <c r="C24" s="11" t="s">
        <v>2</v>
      </c>
      <c r="D24" s="11">
        <v>2</v>
      </c>
      <c r="E24" s="48"/>
      <c r="F24" s="47">
        <f t="shared" si="0"/>
        <v>0</v>
      </c>
    </row>
    <row r="25" spans="1:6" ht="15.75" thickBot="1" x14ac:dyDescent="0.3">
      <c r="A25" s="4">
        <v>20</v>
      </c>
      <c r="B25" s="9" t="s">
        <v>30</v>
      </c>
      <c r="C25" s="10" t="s">
        <v>2</v>
      </c>
      <c r="D25" s="10">
        <v>60</v>
      </c>
      <c r="E25" s="49"/>
      <c r="F25" s="47">
        <f t="shared" si="0"/>
        <v>0</v>
      </c>
    </row>
    <row r="26" spans="1:6" ht="15.75" thickBot="1" x14ac:dyDescent="0.3">
      <c r="A26" s="4">
        <v>21</v>
      </c>
      <c r="B26" s="9" t="s">
        <v>31</v>
      </c>
      <c r="C26" s="6" t="s">
        <v>32</v>
      </c>
      <c r="D26" s="6">
        <v>2</v>
      </c>
      <c r="E26" s="47"/>
      <c r="F26" s="47">
        <f t="shared" si="0"/>
        <v>0</v>
      </c>
    </row>
    <row r="27" spans="1:6" ht="15.75" thickBot="1" x14ac:dyDescent="0.3">
      <c r="A27" s="4">
        <v>22</v>
      </c>
      <c r="B27" s="5" t="s">
        <v>33</v>
      </c>
      <c r="C27" s="10" t="s">
        <v>32</v>
      </c>
      <c r="D27" s="6">
        <v>3</v>
      </c>
      <c r="E27" s="47"/>
      <c r="F27" s="47">
        <f t="shared" si="0"/>
        <v>0</v>
      </c>
    </row>
    <row r="28" spans="1:6" ht="15.75" thickBot="1" x14ac:dyDescent="0.3">
      <c r="A28" s="4">
        <v>23</v>
      </c>
      <c r="B28" s="8" t="s">
        <v>34</v>
      </c>
      <c r="C28" s="11" t="s">
        <v>22</v>
      </c>
      <c r="D28" s="11">
        <v>2</v>
      </c>
      <c r="E28" s="48"/>
      <c r="F28" s="47">
        <f t="shared" si="0"/>
        <v>0</v>
      </c>
    </row>
    <row r="29" spans="1:6" ht="15.75" thickBot="1" x14ac:dyDescent="0.3">
      <c r="A29" s="4">
        <v>24</v>
      </c>
      <c r="B29" s="9" t="s">
        <v>136</v>
      </c>
      <c r="C29" s="10" t="s">
        <v>2</v>
      </c>
      <c r="D29" s="10">
        <v>2</v>
      </c>
      <c r="E29" s="49"/>
      <c r="F29" s="47">
        <f t="shared" si="0"/>
        <v>0</v>
      </c>
    </row>
    <row r="30" spans="1:6" ht="15.75" thickBot="1" x14ac:dyDescent="0.3">
      <c r="A30" s="124" t="s">
        <v>248</v>
      </c>
      <c r="B30" s="125"/>
      <c r="C30" s="125"/>
      <c r="D30" s="125"/>
      <c r="E30" s="153">
        <f>SUM(F6:F29)</f>
        <v>0</v>
      </c>
      <c r="F30" s="123"/>
    </row>
    <row r="31" spans="1:6" ht="33.75" customHeight="1" thickBot="1" x14ac:dyDescent="0.3">
      <c r="A31" s="93" t="s">
        <v>226</v>
      </c>
      <c r="B31" s="94"/>
      <c r="C31" s="94"/>
      <c r="D31" s="94"/>
      <c r="E31" s="94"/>
      <c r="F31" s="92"/>
    </row>
    <row r="32" spans="1:6" ht="15.75" thickBot="1" x14ac:dyDescent="0.3">
      <c r="A32" s="163" t="s">
        <v>227</v>
      </c>
      <c r="B32" s="164"/>
      <c r="C32" s="164"/>
      <c r="D32" s="164"/>
      <c r="E32" s="164"/>
      <c r="F32" s="165"/>
    </row>
    <row r="33" spans="1:6" ht="51.75" thickBot="1" x14ac:dyDescent="0.3">
      <c r="A33" s="1" t="s">
        <v>0</v>
      </c>
      <c r="B33" s="2" t="s">
        <v>1</v>
      </c>
      <c r="C33" s="42" t="s">
        <v>2</v>
      </c>
      <c r="D33" s="42" t="s">
        <v>3</v>
      </c>
      <c r="E33" s="42" t="s">
        <v>236</v>
      </c>
      <c r="F33" s="42" t="s">
        <v>237</v>
      </c>
    </row>
    <row r="34" spans="1:6" ht="15.75" thickBot="1" x14ac:dyDescent="0.3">
      <c r="A34" s="12">
        <v>25</v>
      </c>
      <c r="B34" s="13" t="s">
        <v>37</v>
      </c>
      <c r="C34" s="10" t="s">
        <v>38</v>
      </c>
      <c r="D34" s="14">
        <v>90</v>
      </c>
      <c r="E34" s="47"/>
      <c r="F34" s="47">
        <f>+D34*E34</f>
        <v>0</v>
      </c>
    </row>
    <row r="35" spans="1:6" ht="15.75" thickBot="1" x14ac:dyDescent="0.3">
      <c r="A35" s="12">
        <v>26</v>
      </c>
      <c r="B35" s="15" t="s">
        <v>39</v>
      </c>
      <c r="C35" s="10" t="s">
        <v>38</v>
      </c>
      <c r="D35" s="14">
        <v>45</v>
      </c>
      <c r="E35" s="47"/>
      <c r="F35" s="47">
        <f t="shared" ref="F35:F36" si="1">+D35*E35</f>
        <v>0</v>
      </c>
    </row>
    <row r="36" spans="1:6" ht="15.75" thickBot="1" x14ac:dyDescent="0.3">
      <c r="A36" s="12">
        <v>27</v>
      </c>
      <c r="B36" s="15" t="s">
        <v>137</v>
      </c>
      <c r="C36" s="10" t="s">
        <v>38</v>
      </c>
      <c r="D36" s="14">
        <v>9</v>
      </c>
      <c r="E36" s="59"/>
      <c r="F36" s="59">
        <f t="shared" si="1"/>
        <v>0</v>
      </c>
    </row>
    <row r="37" spans="1:6" ht="15.75" thickBot="1" x14ac:dyDescent="0.3">
      <c r="A37" s="169" t="s">
        <v>246</v>
      </c>
      <c r="B37" s="170"/>
      <c r="C37" s="170"/>
      <c r="D37" s="170"/>
      <c r="E37" s="122">
        <f>SUM(F34:F36)</f>
        <v>0</v>
      </c>
      <c r="F37" s="123"/>
    </row>
    <row r="38" spans="1:6" ht="15.75" thickBot="1" x14ac:dyDescent="0.3">
      <c r="A38" s="166" t="s">
        <v>250</v>
      </c>
      <c r="B38" s="167"/>
      <c r="C38" s="167"/>
      <c r="D38" s="167"/>
      <c r="E38" s="167"/>
      <c r="F38" s="168"/>
    </row>
    <row r="39" spans="1:6" ht="51.75" thickBot="1" x14ac:dyDescent="0.3">
      <c r="A39" s="1" t="s">
        <v>0</v>
      </c>
      <c r="B39" s="2" t="s">
        <v>1</v>
      </c>
      <c r="C39" s="42" t="s">
        <v>2</v>
      </c>
      <c r="D39" s="42" t="s">
        <v>3</v>
      </c>
      <c r="E39" s="42" t="s">
        <v>236</v>
      </c>
      <c r="F39" s="42" t="s">
        <v>237</v>
      </c>
    </row>
    <row r="40" spans="1:6" ht="15.75" thickBot="1" x14ac:dyDescent="0.3">
      <c r="A40" s="16">
        <v>28</v>
      </c>
      <c r="B40" s="15" t="s">
        <v>138</v>
      </c>
      <c r="C40" s="10" t="s">
        <v>7</v>
      </c>
      <c r="D40" s="10">
        <v>0.7</v>
      </c>
      <c r="E40" s="49"/>
      <c r="F40" s="49">
        <f>+D40*E40</f>
        <v>0</v>
      </c>
    </row>
    <row r="41" spans="1:6" ht="15.75" thickBot="1" x14ac:dyDescent="0.3">
      <c r="A41" s="16">
        <v>29</v>
      </c>
      <c r="B41" s="15" t="s">
        <v>139</v>
      </c>
      <c r="C41" s="10" t="s">
        <v>38</v>
      </c>
      <c r="D41" s="10">
        <v>10</v>
      </c>
      <c r="E41" s="49"/>
      <c r="F41" s="49">
        <f t="shared" ref="F41:F49" si="2">+D41*E41</f>
        <v>0</v>
      </c>
    </row>
    <row r="42" spans="1:6" ht="15.75" thickBot="1" x14ac:dyDescent="0.3">
      <c r="A42" s="16">
        <v>30</v>
      </c>
      <c r="B42" s="15" t="s">
        <v>140</v>
      </c>
      <c r="C42" s="10" t="s">
        <v>38</v>
      </c>
      <c r="D42" s="10">
        <v>42</v>
      </c>
      <c r="E42" s="49"/>
      <c r="F42" s="49">
        <f t="shared" si="2"/>
        <v>0</v>
      </c>
    </row>
    <row r="43" spans="1:6" ht="15.75" thickBot="1" x14ac:dyDescent="0.3">
      <c r="A43" s="16">
        <v>31</v>
      </c>
      <c r="B43" s="15" t="s">
        <v>141</v>
      </c>
      <c r="C43" s="10" t="s">
        <v>38</v>
      </c>
      <c r="D43" s="10">
        <v>34</v>
      </c>
      <c r="E43" s="49"/>
      <c r="F43" s="49">
        <f t="shared" si="2"/>
        <v>0</v>
      </c>
    </row>
    <row r="44" spans="1:6" ht="15.75" thickBot="1" x14ac:dyDescent="0.3">
      <c r="A44" s="16">
        <v>32</v>
      </c>
      <c r="B44" s="15" t="s">
        <v>142</v>
      </c>
      <c r="C44" s="10" t="s">
        <v>22</v>
      </c>
      <c r="D44" s="10">
        <v>200</v>
      </c>
      <c r="E44" s="49"/>
      <c r="F44" s="49">
        <f t="shared" si="2"/>
        <v>0</v>
      </c>
    </row>
    <row r="45" spans="1:6" ht="15.75" thickBot="1" x14ac:dyDescent="0.3">
      <c r="A45" s="16">
        <v>33</v>
      </c>
      <c r="B45" s="15" t="s">
        <v>143</v>
      </c>
      <c r="C45" s="10" t="s">
        <v>22</v>
      </c>
      <c r="D45" s="10">
        <v>150</v>
      </c>
      <c r="E45" s="49"/>
      <c r="F45" s="49">
        <f t="shared" si="2"/>
        <v>0</v>
      </c>
    </row>
    <row r="46" spans="1:6" ht="15.75" thickBot="1" x14ac:dyDescent="0.3">
      <c r="A46" s="16">
        <v>34</v>
      </c>
      <c r="B46" s="15" t="s">
        <v>144</v>
      </c>
      <c r="C46" s="10" t="s">
        <v>38</v>
      </c>
      <c r="D46" s="10">
        <v>120</v>
      </c>
      <c r="E46" s="49"/>
      <c r="F46" s="49">
        <f t="shared" si="2"/>
        <v>0</v>
      </c>
    </row>
    <row r="47" spans="1:6" ht="15.75" thickBot="1" x14ac:dyDescent="0.3">
      <c r="A47" s="16">
        <v>35</v>
      </c>
      <c r="B47" s="15" t="s">
        <v>145</v>
      </c>
      <c r="C47" s="10" t="s">
        <v>22</v>
      </c>
      <c r="D47" s="10">
        <v>1000</v>
      </c>
      <c r="E47" s="49"/>
      <c r="F47" s="49">
        <f t="shared" si="2"/>
        <v>0</v>
      </c>
    </row>
    <row r="48" spans="1:6" ht="15.75" thickBot="1" x14ac:dyDescent="0.3">
      <c r="A48" s="16">
        <v>36</v>
      </c>
      <c r="B48" s="15" t="s">
        <v>41</v>
      </c>
      <c r="C48" s="10" t="s">
        <v>38</v>
      </c>
      <c r="D48" s="10">
        <v>120</v>
      </c>
      <c r="E48" s="49"/>
      <c r="F48" s="49">
        <f t="shared" si="2"/>
        <v>0</v>
      </c>
    </row>
    <row r="49" spans="1:6" ht="15.75" thickBot="1" x14ac:dyDescent="0.3">
      <c r="A49" s="16">
        <v>37</v>
      </c>
      <c r="B49" s="15" t="s">
        <v>42</v>
      </c>
      <c r="C49" s="10" t="s">
        <v>22</v>
      </c>
      <c r="D49" s="10">
        <v>300</v>
      </c>
      <c r="E49" s="49"/>
      <c r="F49" s="49">
        <f t="shared" si="2"/>
        <v>0</v>
      </c>
    </row>
    <row r="50" spans="1:6" ht="15.75" thickBot="1" x14ac:dyDescent="0.3">
      <c r="A50" s="154" t="s">
        <v>249</v>
      </c>
      <c r="B50" s="155"/>
      <c r="C50" s="155"/>
      <c r="D50" s="155"/>
      <c r="E50" s="153">
        <f>SUM(F40:F49)</f>
        <v>0</v>
      </c>
      <c r="F50" s="123"/>
    </row>
    <row r="51" spans="1:6" ht="15.75" thickBot="1" x14ac:dyDescent="0.3">
      <c r="A51" s="97" t="s">
        <v>43</v>
      </c>
      <c r="B51" s="98"/>
      <c r="C51" s="98"/>
      <c r="D51" s="98"/>
      <c r="E51" s="98"/>
      <c r="F51" s="99"/>
    </row>
    <row r="52" spans="1:6" ht="51.75" customHeight="1" thickBot="1" x14ac:dyDescent="0.3">
      <c r="A52" s="105" t="s">
        <v>146</v>
      </c>
      <c r="B52" s="106"/>
      <c r="C52" s="106"/>
      <c r="D52" s="106"/>
      <c r="E52" s="106"/>
      <c r="F52" s="107"/>
    </row>
    <row r="53" spans="1:6" ht="51.75" thickBot="1" x14ac:dyDescent="0.3">
      <c r="A53" s="1" t="s">
        <v>0</v>
      </c>
      <c r="B53" s="2" t="s">
        <v>1</v>
      </c>
      <c r="C53" s="42" t="s">
        <v>2</v>
      </c>
      <c r="D53" s="42" t="s">
        <v>3</v>
      </c>
      <c r="E53" s="42" t="s">
        <v>236</v>
      </c>
      <c r="F53" s="42" t="s">
        <v>237</v>
      </c>
    </row>
    <row r="54" spans="1:6" ht="15.75" thickBot="1" x14ac:dyDescent="0.3">
      <c r="A54" s="16">
        <v>38</v>
      </c>
      <c r="B54" s="17" t="s">
        <v>147</v>
      </c>
      <c r="C54" s="18" t="s">
        <v>2</v>
      </c>
      <c r="D54" s="19">
        <v>72</v>
      </c>
      <c r="E54" s="50"/>
      <c r="F54" s="50">
        <f>+D54*E54</f>
        <v>0</v>
      </c>
    </row>
    <row r="55" spans="1:6" ht="15.75" thickBot="1" x14ac:dyDescent="0.3">
      <c r="A55" s="16">
        <v>39</v>
      </c>
      <c r="B55" s="20" t="s">
        <v>46</v>
      </c>
      <c r="C55" s="18" t="s">
        <v>2</v>
      </c>
      <c r="D55" s="19">
        <v>230</v>
      </c>
      <c r="E55" s="50"/>
      <c r="F55" s="50">
        <f t="shared" ref="F55:F91" si="3">+D55*E55</f>
        <v>0</v>
      </c>
    </row>
    <row r="56" spans="1:6" ht="15.75" thickBot="1" x14ac:dyDescent="0.3">
      <c r="A56" s="16">
        <v>40</v>
      </c>
      <c r="B56" s="17" t="s">
        <v>47</v>
      </c>
      <c r="C56" s="18" t="s">
        <v>48</v>
      </c>
      <c r="D56" s="19">
        <v>4</v>
      </c>
      <c r="E56" s="50"/>
      <c r="F56" s="50">
        <f t="shared" si="3"/>
        <v>0</v>
      </c>
    </row>
    <row r="57" spans="1:6" ht="15.75" thickBot="1" x14ac:dyDescent="0.3">
      <c r="A57" s="16">
        <v>41</v>
      </c>
      <c r="B57" s="17" t="s">
        <v>49</v>
      </c>
      <c r="C57" s="18" t="s">
        <v>2</v>
      </c>
      <c r="D57" s="19">
        <v>47</v>
      </c>
      <c r="E57" s="50"/>
      <c r="F57" s="50">
        <f t="shared" si="3"/>
        <v>0</v>
      </c>
    </row>
    <row r="58" spans="1:6" ht="15.75" thickBot="1" x14ac:dyDescent="0.3">
      <c r="A58" s="16">
        <v>42</v>
      </c>
      <c r="B58" s="17" t="s">
        <v>148</v>
      </c>
      <c r="C58" s="18" t="s">
        <v>2</v>
      </c>
      <c r="D58" s="19">
        <v>47</v>
      </c>
      <c r="E58" s="50"/>
      <c r="F58" s="50">
        <f t="shared" si="3"/>
        <v>0</v>
      </c>
    </row>
    <row r="59" spans="1:6" ht="15.75" thickBot="1" x14ac:dyDescent="0.3">
      <c r="A59" s="16">
        <v>43</v>
      </c>
      <c r="B59" s="17" t="s">
        <v>51</v>
      </c>
      <c r="C59" s="18" t="s">
        <v>2</v>
      </c>
      <c r="D59" s="19">
        <v>10</v>
      </c>
      <c r="E59" s="50"/>
      <c r="F59" s="50">
        <f t="shared" si="3"/>
        <v>0</v>
      </c>
    </row>
    <row r="60" spans="1:6" ht="15.75" thickBot="1" x14ac:dyDescent="0.3">
      <c r="A60" s="16">
        <v>44</v>
      </c>
      <c r="B60" s="17" t="s">
        <v>52</v>
      </c>
      <c r="C60" s="18" t="s">
        <v>2</v>
      </c>
      <c r="D60" s="19">
        <v>57</v>
      </c>
      <c r="E60" s="50"/>
      <c r="F60" s="50">
        <f t="shared" si="3"/>
        <v>0</v>
      </c>
    </row>
    <row r="61" spans="1:6" ht="15.75" thickBot="1" x14ac:dyDescent="0.3">
      <c r="A61" s="16">
        <v>45</v>
      </c>
      <c r="B61" s="17" t="s">
        <v>53</v>
      </c>
      <c r="C61" s="18" t="s">
        <v>2</v>
      </c>
      <c r="D61" s="19">
        <v>57</v>
      </c>
      <c r="E61" s="50"/>
      <c r="F61" s="50">
        <f t="shared" si="3"/>
        <v>0</v>
      </c>
    </row>
    <row r="62" spans="1:6" ht="15.75" thickBot="1" x14ac:dyDescent="0.3">
      <c r="A62" s="16">
        <v>46</v>
      </c>
      <c r="B62" s="17" t="s">
        <v>54</v>
      </c>
      <c r="C62" s="18" t="s">
        <v>2</v>
      </c>
      <c r="D62" s="19">
        <v>57</v>
      </c>
      <c r="E62" s="50"/>
      <c r="F62" s="50">
        <f t="shared" si="3"/>
        <v>0</v>
      </c>
    </row>
    <row r="63" spans="1:6" ht="15.75" thickBot="1" x14ac:dyDescent="0.3">
      <c r="A63" s="16">
        <v>47</v>
      </c>
      <c r="B63" s="17" t="s">
        <v>149</v>
      </c>
      <c r="C63" s="18" t="s">
        <v>2</v>
      </c>
      <c r="D63" s="19">
        <v>57</v>
      </c>
      <c r="E63" s="50"/>
      <c r="F63" s="50">
        <f t="shared" si="3"/>
        <v>0</v>
      </c>
    </row>
    <row r="64" spans="1:6" ht="15.75" thickBot="1" x14ac:dyDescent="0.3">
      <c r="A64" s="16">
        <v>48</v>
      </c>
      <c r="B64" s="17" t="s">
        <v>56</v>
      </c>
      <c r="C64" s="18" t="s">
        <v>2</v>
      </c>
      <c r="D64" s="19">
        <v>57</v>
      </c>
      <c r="E64" s="50"/>
      <c r="F64" s="50">
        <f t="shared" si="3"/>
        <v>0</v>
      </c>
    </row>
    <row r="65" spans="1:6" ht="15.75" thickBot="1" x14ac:dyDescent="0.3">
      <c r="A65" s="16">
        <v>49</v>
      </c>
      <c r="B65" s="17" t="s">
        <v>150</v>
      </c>
      <c r="C65" s="18" t="s">
        <v>2</v>
      </c>
      <c r="D65" s="19">
        <v>20</v>
      </c>
      <c r="E65" s="50"/>
      <c r="F65" s="50">
        <f t="shared" si="3"/>
        <v>0</v>
      </c>
    </row>
    <row r="66" spans="1:6" ht="15.75" thickBot="1" x14ac:dyDescent="0.3">
      <c r="A66" s="16">
        <v>50</v>
      </c>
      <c r="B66" s="17" t="s">
        <v>58</v>
      </c>
      <c r="C66" s="18" t="s">
        <v>2</v>
      </c>
      <c r="D66" s="19">
        <v>20</v>
      </c>
      <c r="E66" s="50"/>
      <c r="F66" s="50">
        <f t="shared" si="3"/>
        <v>0</v>
      </c>
    </row>
    <row r="67" spans="1:6" ht="15.75" thickBot="1" x14ac:dyDescent="0.3">
      <c r="A67" s="16">
        <v>51</v>
      </c>
      <c r="B67" s="17" t="s">
        <v>59</v>
      </c>
      <c r="C67" s="18" t="s">
        <v>2</v>
      </c>
      <c r="D67" s="19">
        <v>10</v>
      </c>
      <c r="E67" s="50"/>
      <c r="F67" s="50">
        <f t="shared" si="3"/>
        <v>0</v>
      </c>
    </row>
    <row r="68" spans="1:6" ht="15.75" thickBot="1" x14ac:dyDescent="0.3">
      <c r="A68" s="16">
        <v>52</v>
      </c>
      <c r="B68" s="17" t="s">
        <v>60</v>
      </c>
      <c r="C68" s="18" t="s">
        <v>2</v>
      </c>
      <c r="D68" s="19">
        <v>1</v>
      </c>
      <c r="E68" s="50"/>
      <c r="F68" s="50">
        <f t="shared" si="3"/>
        <v>0</v>
      </c>
    </row>
    <row r="69" spans="1:6" ht="15.75" thickBot="1" x14ac:dyDescent="0.3">
      <c r="A69" s="16">
        <v>53</v>
      </c>
      <c r="B69" s="17" t="s">
        <v>61</v>
      </c>
      <c r="C69" s="18" t="s">
        <v>2</v>
      </c>
      <c r="D69" s="19">
        <v>1</v>
      </c>
      <c r="E69" s="50"/>
      <c r="F69" s="50">
        <f t="shared" si="3"/>
        <v>0</v>
      </c>
    </row>
    <row r="70" spans="1:6" ht="15.75" thickBot="1" x14ac:dyDescent="0.3">
      <c r="A70" s="16">
        <v>54</v>
      </c>
      <c r="B70" s="17" t="s">
        <v>62</v>
      </c>
      <c r="C70" s="18" t="s">
        <v>2</v>
      </c>
      <c r="D70" s="19">
        <v>6</v>
      </c>
      <c r="E70" s="50"/>
      <c r="F70" s="50">
        <f t="shared" si="3"/>
        <v>0</v>
      </c>
    </row>
    <row r="71" spans="1:6" ht="15.75" thickBot="1" x14ac:dyDescent="0.3">
      <c r="A71" s="16">
        <v>55</v>
      </c>
      <c r="B71" s="17" t="s">
        <v>63</v>
      </c>
      <c r="C71" s="18" t="s">
        <v>2</v>
      </c>
      <c r="D71" s="19">
        <v>15</v>
      </c>
      <c r="E71" s="50"/>
      <c r="F71" s="50">
        <f t="shared" si="3"/>
        <v>0</v>
      </c>
    </row>
    <row r="72" spans="1:6" ht="15.75" thickBot="1" x14ac:dyDescent="0.3">
      <c r="A72" s="16">
        <v>56</v>
      </c>
      <c r="B72" s="17" t="s">
        <v>64</v>
      </c>
      <c r="C72" s="18" t="s">
        <v>2</v>
      </c>
      <c r="D72" s="19">
        <v>2</v>
      </c>
      <c r="E72" s="50"/>
      <c r="F72" s="50">
        <f t="shared" si="3"/>
        <v>0</v>
      </c>
    </row>
    <row r="73" spans="1:6" ht="15.75" thickBot="1" x14ac:dyDescent="0.3">
      <c r="A73" s="16">
        <v>57</v>
      </c>
      <c r="B73" s="17" t="s">
        <v>65</v>
      </c>
      <c r="C73" s="18" t="s">
        <v>2</v>
      </c>
      <c r="D73" s="19">
        <v>1</v>
      </c>
      <c r="E73" s="50"/>
      <c r="F73" s="50">
        <f t="shared" si="3"/>
        <v>0</v>
      </c>
    </row>
    <row r="74" spans="1:6" ht="15.75" thickBot="1" x14ac:dyDescent="0.3">
      <c r="A74" s="16">
        <v>58</v>
      </c>
      <c r="B74" s="17" t="s">
        <v>66</v>
      </c>
      <c r="C74" s="18" t="s">
        <v>2</v>
      </c>
      <c r="D74" s="19">
        <v>6</v>
      </c>
      <c r="E74" s="50"/>
      <c r="F74" s="50">
        <f t="shared" si="3"/>
        <v>0</v>
      </c>
    </row>
    <row r="75" spans="1:6" ht="15.75" thickBot="1" x14ac:dyDescent="0.3">
      <c r="A75" s="16">
        <v>59</v>
      </c>
      <c r="B75" s="17" t="s">
        <v>67</v>
      </c>
      <c r="C75" s="18" t="s">
        <v>2</v>
      </c>
      <c r="D75" s="19">
        <v>15</v>
      </c>
      <c r="E75" s="50"/>
      <c r="F75" s="50">
        <f t="shared" si="3"/>
        <v>0</v>
      </c>
    </row>
    <row r="76" spans="1:6" ht="15.75" thickBot="1" x14ac:dyDescent="0.3">
      <c r="A76" s="16">
        <v>60</v>
      </c>
      <c r="B76" s="17" t="s">
        <v>68</v>
      </c>
      <c r="C76" s="18" t="s">
        <v>2</v>
      </c>
      <c r="D76" s="19">
        <v>10</v>
      </c>
      <c r="E76" s="50"/>
      <c r="F76" s="50">
        <f t="shared" si="3"/>
        <v>0</v>
      </c>
    </row>
    <row r="77" spans="1:6" ht="15.75" thickBot="1" x14ac:dyDescent="0.3">
      <c r="A77" s="16">
        <v>61</v>
      </c>
      <c r="B77" s="17" t="s">
        <v>69</v>
      </c>
      <c r="C77" s="18" t="s">
        <v>2</v>
      </c>
      <c r="D77" s="19">
        <v>4</v>
      </c>
      <c r="E77" s="50"/>
      <c r="F77" s="50">
        <f t="shared" si="3"/>
        <v>0</v>
      </c>
    </row>
    <row r="78" spans="1:6" ht="15.75" thickBot="1" x14ac:dyDescent="0.3">
      <c r="A78" s="16">
        <v>62</v>
      </c>
      <c r="B78" s="45" t="s">
        <v>70</v>
      </c>
      <c r="C78" s="46" t="s">
        <v>2</v>
      </c>
      <c r="D78" s="26">
        <v>2</v>
      </c>
      <c r="E78" s="51"/>
      <c r="F78" s="50">
        <f t="shared" si="3"/>
        <v>0</v>
      </c>
    </row>
    <row r="79" spans="1:6" ht="15.75" thickBot="1" x14ac:dyDescent="0.3">
      <c r="A79" s="16">
        <v>63</v>
      </c>
      <c r="B79" s="17" t="s">
        <v>71</v>
      </c>
      <c r="C79" s="18" t="s">
        <v>2</v>
      </c>
      <c r="D79" s="19">
        <v>1</v>
      </c>
      <c r="E79" s="50"/>
      <c r="F79" s="50">
        <f t="shared" si="3"/>
        <v>0</v>
      </c>
    </row>
    <row r="80" spans="1:6" ht="15.75" thickBot="1" x14ac:dyDescent="0.3">
      <c r="A80" s="16">
        <v>64</v>
      </c>
      <c r="B80" s="17" t="s">
        <v>72</v>
      </c>
      <c r="C80" s="18" t="s">
        <v>2</v>
      </c>
      <c r="D80" s="19">
        <v>1</v>
      </c>
      <c r="E80" s="50"/>
      <c r="F80" s="50">
        <f t="shared" si="3"/>
        <v>0</v>
      </c>
    </row>
    <row r="81" spans="1:6" ht="15.75" thickBot="1" x14ac:dyDescent="0.3">
      <c r="A81" s="16">
        <v>65</v>
      </c>
      <c r="B81" s="17" t="s">
        <v>73</v>
      </c>
      <c r="C81" s="18" t="s">
        <v>2</v>
      </c>
      <c r="D81" s="19">
        <v>1</v>
      </c>
      <c r="E81" s="50"/>
      <c r="F81" s="50">
        <f t="shared" si="3"/>
        <v>0</v>
      </c>
    </row>
    <row r="82" spans="1:6" ht="15.75" thickBot="1" x14ac:dyDescent="0.3">
      <c r="A82" s="16">
        <v>66</v>
      </c>
      <c r="B82" s="17" t="s">
        <v>74</v>
      </c>
      <c r="C82" s="18" t="s">
        <v>2</v>
      </c>
      <c r="D82" s="19">
        <v>2</v>
      </c>
      <c r="E82" s="50"/>
      <c r="F82" s="50">
        <f t="shared" si="3"/>
        <v>0</v>
      </c>
    </row>
    <row r="83" spans="1:6" ht="15.75" thickBot="1" x14ac:dyDescent="0.3">
      <c r="A83" s="16">
        <v>67</v>
      </c>
      <c r="B83" s="17" t="s">
        <v>75</v>
      </c>
      <c r="C83" s="18" t="s">
        <v>2</v>
      </c>
      <c r="D83" s="19">
        <v>1</v>
      </c>
      <c r="E83" s="50"/>
      <c r="F83" s="50">
        <f t="shared" si="3"/>
        <v>0</v>
      </c>
    </row>
    <row r="84" spans="1:6" ht="15.75" thickBot="1" x14ac:dyDescent="0.3">
      <c r="A84" s="16">
        <v>68</v>
      </c>
      <c r="B84" s="17" t="s">
        <v>76</v>
      </c>
      <c r="C84" s="18" t="s">
        <v>2</v>
      </c>
      <c r="D84" s="19">
        <v>1</v>
      </c>
      <c r="E84" s="50"/>
      <c r="F84" s="50">
        <f t="shared" si="3"/>
        <v>0</v>
      </c>
    </row>
    <row r="85" spans="1:6" ht="15.75" thickBot="1" x14ac:dyDescent="0.3">
      <c r="A85" s="16">
        <v>69</v>
      </c>
      <c r="B85" s="17" t="s">
        <v>77</v>
      </c>
      <c r="C85" s="18" t="s">
        <v>2</v>
      </c>
      <c r="D85" s="19">
        <v>1</v>
      </c>
      <c r="E85" s="50"/>
      <c r="F85" s="50">
        <f t="shared" si="3"/>
        <v>0</v>
      </c>
    </row>
    <row r="86" spans="1:6" ht="15.75" thickBot="1" x14ac:dyDescent="0.3">
      <c r="A86" s="16">
        <v>70</v>
      </c>
      <c r="B86" s="17" t="s">
        <v>78</v>
      </c>
      <c r="C86" s="18" t="s">
        <v>2</v>
      </c>
      <c r="D86" s="19">
        <v>1</v>
      </c>
      <c r="E86" s="50"/>
      <c r="F86" s="50">
        <f t="shared" si="3"/>
        <v>0</v>
      </c>
    </row>
    <row r="87" spans="1:6" ht="15.75" thickBot="1" x14ac:dyDescent="0.3">
      <c r="A87" s="16">
        <v>71</v>
      </c>
      <c r="B87" s="17" t="s">
        <v>79</v>
      </c>
      <c r="C87" s="18" t="s">
        <v>2</v>
      </c>
      <c r="D87" s="19">
        <v>1</v>
      </c>
      <c r="E87" s="50"/>
      <c r="F87" s="50">
        <f t="shared" si="3"/>
        <v>0</v>
      </c>
    </row>
    <row r="88" spans="1:6" ht="15.75" thickBot="1" x14ac:dyDescent="0.3">
      <c r="A88" s="16">
        <v>72</v>
      </c>
      <c r="B88" s="17" t="s">
        <v>80</v>
      </c>
      <c r="C88" s="18" t="s">
        <v>2</v>
      </c>
      <c r="D88" s="19">
        <v>1</v>
      </c>
      <c r="E88" s="50"/>
      <c r="F88" s="50">
        <f t="shared" si="3"/>
        <v>0</v>
      </c>
    </row>
    <row r="89" spans="1:6" ht="15.75" thickBot="1" x14ac:dyDescent="0.3">
      <c r="A89" s="16">
        <v>73</v>
      </c>
      <c r="B89" s="17" t="s">
        <v>81</v>
      </c>
      <c r="C89" s="18" t="s">
        <v>2</v>
      </c>
      <c r="D89" s="19">
        <v>18</v>
      </c>
      <c r="E89" s="50"/>
      <c r="F89" s="50">
        <f t="shared" si="3"/>
        <v>0</v>
      </c>
    </row>
    <row r="90" spans="1:6" ht="15.75" thickBot="1" x14ac:dyDescent="0.3">
      <c r="A90" s="16">
        <v>74</v>
      </c>
      <c r="B90" s="17" t="s">
        <v>82</v>
      </c>
      <c r="C90" s="18" t="s">
        <v>22</v>
      </c>
      <c r="D90" s="19">
        <v>700</v>
      </c>
      <c r="E90" s="50"/>
      <c r="F90" s="50">
        <f t="shared" si="3"/>
        <v>0</v>
      </c>
    </row>
    <row r="91" spans="1:6" ht="15.75" thickBot="1" x14ac:dyDescent="0.3">
      <c r="A91" s="16">
        <v>75</v>
      </c>
      <c r="B91" s="17" t="s">
        <v>83</v>
      </c>
      <c r="C91" s="18" t="s">
        <v>2</v>
      </c>
      <c r="D91" s="19">
        <v>1</v>
      </c>
      <c r="E91" s="50"/>
      <c r="F91" s="50">
        <f t="shared" si="3"/>
        <v>0</v>
      </c>
    </row>
    <row r="92" spans="1:6" ht="15.75" thickBot="1" x14ac:dyDescent="0.3">
      <c r="A92" s="154" t="s">
        <v>251</v>
      </c>
      <c r="B92" s="155"/>
      <c r="C92" s="155"/>
      <c r="D92" s="160"/>
      <c r="E92" s="158">
        <f>SUM(F54:F91)</f>
        <v>0</v>
      </c>
      <c r="F92" s="159"/>
    </row>
    <row r="93" spans="1:6" ht="48" customHeight="1" thickBot="1" x14ac:dyDescent="0.3">
      <c r="A93" s="136" t="s">
        <v>252</v>
      </c>
      <c r="B93" s="137"/>
      <c r="C93" s="137"/>
      <c r="D93" s="138"/>
      <c r="E93" s="171">
        <f>+E92+E50+E37+E30</f>
        <v>0</v>
      </c>
      <c r="F93" s="172"/>
    </row>
    <row r="94" spans="1:6" s="71" customFormat="1" ht="30" customHeight="1" thickBot="1" x14ac:dyDescent="0.3">
      <c r="A94" s="72"/>
      <c r="B94" s="72"/>
      <c r="C94" s="72"/>
      <c r="D94" s="72"/>
      <c r="E94" s="73"/>
      <c r="F94" s="73"/>
    </row>
    <row r="95" spans="1:6" ht="15.75" thickBot="1" x14ac:dyDescent="0.3">
      <c r="A95" s="93" t="s">
        <v>151</v>
      </c>
      <c r="B95" s="94"/>
      <c r="C95" s="94"/>
      <c r="D95" s="94"/>
      <c r="E95" s="94"/>
      <c r="F95" s="92"/>
    </row>
    <row r="96" spans="1:6" ht="51.75" thickBot="1" x14ac:dyDescent="0.3">
      <c r="A96" s="30" t="s">
        <v>0</v>
      </c>
      <c r="B96" s="34" t="s">
        <v>1</v>
      </c>
      <c r="C96" s="32" t="s">
        <v>2</v>
      </c>
      <c r="D96" s="32" t="s">
        <v>3</v>
      </c>
      <c r="E96" s="42" t="s">
        <v>236</v>
      </c>
      <c r="F96" s="42" t="s">
        <v>237</v>
      </c>
    </row>
    <row r="97" spans="1:6" ht="26.25" thickBot="1" x14ac:dyDescent="0.3">
      <c r="A97" s="16">
        <v>76</v>
      </c>
      <c r="B97" s="25" t="s">
        <v>152</v>
      </c>
      <c r="C97" s="10" t="s">
        <v>153</v>
      </c>
      <c r="D97" s="18">
        <v>1</v>
      </c>
      <c r="E97" s="50"/>
      <c r="F97" s="50">
        <f>+D97*E97</f>
        <v>0</v>
      </c>
    </row>
    <row r="98" spans="1:6" ht="15.75" thickBot="1" x14ac:dyDescent="0.3">
      <c r="A98" s="16">
        <v>77</v>
      </c>
      <c r="B98" s="25" t="s">
        <v>154</v>
      </c>
      <c r="C98" s="23" t="s">
        <v>155</v>
      </c>
      <c r="D98" s="23">
        <v>2</v>
      </c>
      <c r="E98" s="55"/>
      <c r="F98" s="50">
        <f t="shared" ref="F98:F129" si="4">+D98*E98</f>
        <v>0</v>
      </c>
    </row>
    <row r="99" spans="1:6" ht="15.75" thickBot="1" x14ac:dyDescent="0.3">
      <c r="A99" s="21">
        <v>78</v>
      </c>
      <c r="B99" s="33" t="s">
        <v>156</v>
      </c>
      <c r="C99" s="18" t="s">
        <v>155</v>
      </c>
      <c r="D99" s="18">
        <v>2</v>
      </c>
      <c r="E99" s="50"/>
      <c r="F99" s="50">
        <f t="shared" si="4"/>
        <v>0</v>
      </c>
    </row>
    <row r="100" spans="1:6" ht="60.75" customHeight="1" thickBot="1" x14ac:dyDescent="0.3">
      <c r="A100" s="26">
        <v>79</v>
      </c>
      <c r="B100" s="44" t="s">
        <v>230</v>
      </c>
      <c r="C100" s="46" t="s">
        <v>155</v>
      </c>
      <c r="D100" s="46">
        <v>3</v>
      </c>
      <c r="E100" s="51"/>
      <c r="F100" s="50">
        <f t="shared" si="4"/>
        <v>0</v>
      </c>
    </row>
    <row r="101" spans="1:6" ht="15.75" thickBot="1" x14ac:dyDescent="0.3">
      <c r="A101" s="16">
        <v>80</v>
      </c>
      <c r="B101" s="25" t="s">
        <v>157</v>
      </c>
      <c r="C101" s="18" t="s">
        <v>155</v>
      </c>
      <c r="D101" s="18">
        <v>1</v>
      </c>
      <c r="E101" s="50"/>
      <c r="F101" s="50">
        <f t="shared" si="4"/>
        <v>0</v>
      </c>
    </row>
    <row r="102" spans="1:6" ht="51.75" thickBot="1" x14ac:dyDescent="0.3">
      <c r="A102" s="41">
        <v>81</v>
      </c>
      <c r="B102" s="52" t="s">
        <v>229</v>
      </c>
      <c r="C102" s="40" t="s">
        <v>155</v>
      </c>
      <c r="D102" s="40">
        <v>5</v>
      </c>
      <c r="E102" s="56"/>
      <c r="F102" s="50">
        <f t="shared" si="4"/>
        <v>0</v>
      </c>
    </row>
    <row r="103" spans="1:6" ht="15.75" thickBot="1" x14ac:dyDescent="0.3">
      <c r="A103" s="26">
        <v>82</v>
      </c>
      <c r="B103" s="53" t="s">
        <v>158</v>
      </c>
      <c r="C103" s="54" t="s">
        <v>155</v>
      </c>
      <c r="D103" s="54">
        <v>5</v>
      </c>
      <c r="E103" s="57"/>
      <c r="F103" s="50">
        <f t="shared" si="4"/>
        <v>0</v>
      </c>
    </row>
    <row r="104" spans="1:6" ht="15.75" thickBot="1" x14ac:dyDescent="0.3">
      <c r="A104" s="16">
        <v>83</v>
      </c>
      <c r="B104" s="25" t="s">
        <v>159</v>
      </c>
      <c r="C104" s="18" t="s">
        <v>155</v>
      </c>
      <c r="D104" s="18">
        <v>2</v>
      </c>
      <c r="E104" s="50"/>
      <c r="F104" s="50">
        <f t="shared" si="4"/>
        <v>0</v>
      </c>
    </row>
    <row r="105" spans="1:6" ht="15.75" thickBot="1" x14ac:dyDescent="0.3">
      <c r="A105" s="16">
        <v>84</v>
      </c>
      <c r="B105" s="25" t="s">
        <v>160</v>
      </c>
      <c r="C105" s="18" t="s">
        <v>155</v>
      </c>
      <c r="D105" s="18">
        <v>2</v>
      </c>
      <c r="E105" s="50"/>
      <c r="F105" s="50">
        <f t="shared" si="4"/>
        <v>0</v>
      </c>
    </row>
    <row r="106" spans="1:6" ht="15.75" thickBot="1" x14ac:dyDescent="0.3">
      <c r="A106" s="16">
        <v>85</v>
      </c>
      <c r="B106" s="25" t="s">
        <v>161</v>
      </c>
      <c r="C106" s="18" t="s">
        <v>155</v>
      </c>
      <c r="D106" s="18">
        <v>2</v>
      </c>
      <c r="E106" s="50"/>
      <c r="F106" s="50">
        <f t="shared" si="4"/>
        <v>0</v>
      </c>
    </row>
    <row r="107" spans="1:6" ht="15.75" thickBot="1" x14ac:dyDescent="0.3">
      <c r="A107" s="16">
        <v>86</v>
      </c>
      <c r="B107" s="25" t="s">
        <v>162</v>
      </c>
      <c r="C107" s="18" t="s">
        <v>155</v>
      </c>
      <c r="D107" s="18">
        <v>4</v>
      </c>
      <c r="E107" s="50"/>
      <c r="F107" s="50">
        <f t="shared" si="4"/>
        <v>0</v>
      </c>
    </row>
    <row r="108" spans="1:6" ht="15.75" thickBot="1" x14ac:dyDescent="0.3">
      <c r="A108" s="16">
        <v>87</v>
      </c>
      <c r="B108" s="25" t="s">
        <v>163</v>
      </c>
      <c r="C108" s="18" t="s">
        <v>155</v>
      </c>
      <c r="D108" s="18">
        <v>1</v>
      </c>
      <c r="E108" s="50"/>
      <c r="F108" s="50">
        <f t="shared" si="4"/>
        <v>0</v>
      </c>
    </row>
    <row r="109" spans="1:6" ht="15.75" thickBot="1" x14ac:dyDescent="0.3">
      <c r="A109" s="16">
        <v>88</v>
      </c>
      <c r="B109" s="25" t="s">
        <v>164</v>
      </c>
      <c r="C109" s="18" t="s">
        <v>155</v>
      </c>
      <c r="D109" s="18">
        <v>2</v>
      </c>
      <c r="E109" s="50"/>
      <c r="F109" s="50">
        <f t="shared" si="4"/>
        <v>0</v>
      </c>
    </row>
    <row r="110" spans="1:6" ht="15.75" thickBot="1" x14ac:dyDescent="0.3">
      <c r="A110" s="16">
        <v>89</v>
      </c>
      <c r="B110" s="25" t="s">
        <v>165</v>
      </c>
      <c r="C110" s="18" t="s">
        <v>155</v>
      </c>
      <c r="D110" s="18">
        <v>2</v>
      </c>
      <c r="E110" s="50"/>
      <c r="F110" s="50">
        <f t="shared" si="4"/>
        <v>0</v>
      </c>
    </row>
    <row r="111" spans="1:6" ht="15.75" thickBot="1" x14ac:dyDescent="0.3">
      <c r="A111" s="16">
        <v>90</v>
      </c>
      <c r="B111" s="25" t="s">
        <v>166</v>
      </c>
      <c r="C111" s="18" t="s">
        <v>155</v>
      </c>
      <c r="D111" s="18">
        <v>2</v>
      </c>
      <c r="E111" s="50"/>
      <c r="F111" s="50">
        <f t="shared" si="4"/>
        <v>0</v>
      </c>
    </row>
    <row r="112" spans="1:6" ht="15.75" thickBot="1" x14ac:dyDescent="0.3">
      <c r="A112" s="16">
        <v>91</v>
      </c>
      <c r="B112" s="25" t="s">
        <v>167</v>
      </c>
      <c r="C112" s="18" t="s">
        <v>155</v>
      </c>
      <c r="D112" s="18">
        <v>2</v>
      </c>
      <c r="E112" s="50"/>
      <c r="F112" s="50">
        <f t="shared" si="4"/>
        <v>0</v>
      </c>
    </row>
    <row r="113" spans="1:6" ht="15.75" thickBot="1" x14ac:dyDescent="0.3">
      <c r="A113" s="16">
        <v>92</v>
      </c>
      <c r="B113" s="25" t="s">
        <v>168</v>
      </c>
      <c r="C113" s="18" t="s">
        <v>155</v>
      </c>
      <c r="D113" s="18">
        <v>2</v>
      </c>
      <c r="E113" s="50"/>
      <c r="F113" s="50">
        <f t="shared" si="4"/>
        <v>0</v>
      </c>
    </row>
    <row r="114" spans="1:6" ht="15.75" thickBot="1" x14ac:dyDescent="0.3">
      <c r="A114" s="16">
        <v>93</v>
      </c>
      <c r="B114" s="25" t="s">
        <v>169</v>
      </c>
      <c r="C114" s="18" t="s">
        <v>155</v>
      </c>
      <c r="D114" s="18">
        <v>6</v>
      </c>
      <c r="E114" s="50"/>
      <c r="F114" s="50">
        <f t="shared" si="4"/>
        <v>0</v>
      </c>
    </row>
    <row r="115" spans="1:6" ht="15.75" thickBot="1" x14ac:dyDescent="0.3">
      <c r="A115" s="16">
        <v>94</v>
      </c>
      <c r="B115" s="25" t="s">
        <v>170</v>
      </c>
      <c r="C115" s="18" t="s">
        <v>171</v>
      </c>
      <c r="D115" s="18">
        <v>8</v>
      </c>
      <c r="E115" s="50"/>
      <c r="F115" s="50">
        <f t="shared" si="4"/>
        <v>0</v>
      </c>
    </row>
    <row r="116" spans="1:6" ht="15.75" thickBot="1" x14ac:dyDescent="0.3">
      <c r="A116" s="16">
        <v>95</v>
      </c>
      <c r="B116" s="25" t="s">
        <v>172</v>
      </c>
      <c r="C116" s="18" t="s">
        <v>155</v>
      </c>
      <c r="D116" s="18">
        <v>2</v>
      </c>
      <c r="E116" s="50"/>
      <c r="F116" s="50">
        <f t="shared" si="4"/>
        <v>0</v>
      </c>
    </row>
    <row r="117" spans="1:6" ht="15.75" thickBot="1" x14ac:dyDescent="0.3">
      <c r="A117" s="16">
        <v>96</v>
      </c>
      <c r="B117" s="25" t="s">
        <v>173</v>
      </c>
      <c r="C117" s="18" t="s">
        <v>155</v>
      </c>
      <c r="D117" s="18">
        <v>1</v>
      </c>
      <c r="E117" s="50"/>
      <c r="F117" s="50">
        <f t="shared" si="4"/>
        <v>0</v>
      </c>
    </row>
    <row r="118" spans="1:6" ht="15.75" thickBot="1" x14ac:dyDescent="0.3">
      <c r="A118" s="16">
        <v>97</v>
      </c>
      <c r="B118" s="25" t="s">
        <v>174</v>
      </c>
      <c r="C118" s="18" t="s">
        <v>155</v>
      </c>
      <c r="D118" s="18">
        <v>1</v>
      </c>
      <c r="E118" s="50"/>
      <c r="F118" s="50">
        <f t="shared" si="4"/>
        <v>0</v>
      </c>
    </row>
    <row r="119" spans="1:6" ht="15.75" thickBot="1" x14ac:dyDescent="0.3">
      <c r="A119" s="16">
        <v>98</v>
      </c>
      <c r="B119" s="25" t="s">
        <v>175</v>
      </c>
      <c r="C119" s="18" t="s">
        <v>155</v>
      </c>
      <c r="D119" s="18">
        <v>10</v>
      </c>
      <c r="E119" s="50"/>
      <c r="F119" s="50">
        <f t="shared" si="4"/>
        <v>0</v>
      </c>
    </row>
    <row r="120" spans="1:6" ht="15.75" thickBot="1" x14ac:dyDescent="0.3">
      <c r="A120" s="16">
        <v>99</v>
      </c>
      <c r="B120" s="25" t="s">
        <v>176</v>
      </c>
      <c r="C120" s="18" t="s">
        <v>155</v>
      </c>
      <c r="D120" s="18">
        <v>2</v>
      </c>
      <c r="E120" s="50"/>
      <c r="F120" s="50">
        <f t="shared" si="4"/>
        <v>0</v>
      </c>
    </row>
    <row r="121" spans="1:6" ht="15.75" thickBot="1" x14ac:dyDescent="0.3">
      <c r="A121" s="16">
        <v>100</v>
      </c>
      <c r="B121" s="25" t="s">
        <v>109</v>
      </c>
      <c r="C121" s="18" t="s">
        <v>155</v>
      </c>
      <c r="D121" s="18">
        <v>1</v>
      </c>
      <c r="E121" s="50"/>
      <c r="F121" s="50">
        <f t="shared" si="4"/>
        <v>0</v>
      </c>
    </row>
    <row r="122" spans="1:6" ht="15.75" thickBot="1" x14ac:dyDescent="0.3">
      <c r="A122" s="16">
        <v>101</v>
      </c>
      <c r="B122" s="25" t="s">
        <v>177</v>
      </c>
      <c r="C122" s="18" t="s">
        <v>155</v>
      </c>
      <c r="D122" s="18">
        <v>4</v>
      </c>
      <c r="E122" s="50"/>
      <c r="F122" s="50">
        <f t="shared" si="4"/>
        <v>0</v>
      </c>
    </row>
    <row r="123" spans="1:6" ht="15.75" thickBot="1" x14ac:dyDescent="0.3">
      <c r="A123" s="16">
        <v>102</v>
      </c>
      <c r="B123" s="25" t="s">
        <v>178</v>
      </c>
      <c r="C123" s="18" t="s">
        <v>155</v>
      </c>
      <c r="D123" s="18">
        <v>2</v>
      </c>
      <c r="E123" s="50"/>
      <c r="F123" s="50">
        <f t="shared" si="4"/>
        <v>0</v>
      </c>
    </row>
    <row r="124" spans="1:6" ht="15.75" thickBot="1" x14ac:dyDescent="0.3">
      <c r="A124" s="16">
        <v>103</v>
      </c>
      <c r="B124" s="25" t="s">
        <v>179</v>
      </c>
      <c r="C124" s="18" t="s">
        <v>180</v>
      </c>
      <c r="D124" s="18">
        <v>1</v>
      </c>
      <c r="E124" s="50"/>
      <c r="F124" s="50">
        <f t="shared" si="4"/>
        <v>0</v>
      </c>
    </row>
    <row r="125" spans="1:6" ht="15.75" thickBot="1" x14ac:dyDescent="0.3">
      <c r="A125" s="16">
        <v>104</v>
      </c>
      <c r="B125" s="25" t="s">
        <v>181</v>
      </c>
      <c r="C125" s="18" t="s">
        <v>180</v>
      </c>
      <c r="D125" s="18">
        <v>30</v>
      </c>
      <c r="E125" s="50"/>
      <c r="F125" s="50">
        <f t="shared" si="4"/>
        <v>0</v>
      </c>
    </row>
    <row r="126" spans="1:6" ht="15.75" thickBot="1" x14ac:dyDescent="0.3">
      <c r="A126" s="16">
        <v>105</v>
      </c>
      <c r="B126" s="25" t="s">
        <v>182</v>
      </c>
      <c r="C126" s="18" t="s">
        <v>180</v>
      </c>
      <c r="D126" s="18">
        <v>2</v>
      </c>
      <c r="E126" s="49"/>
      <c r="F126" s="50">
        <f t="shared" si="4"/>
        <v>0</v>
      </c>
    </row>
    <row r="127" spans="1:6" ht="15.75" thickBot="1" x14ac:dyDescent="0.3">
      <c r="A127" s="16">
        <v>106</v>
      </c>
      <c r="B127" s="25" t="s">
        <v>114</v>
      </c>
      <c r="C127" s="18" t="s">
        <v>171</v>
      </c>
      <c r="D127" s="18">
        <v>2</v>
      </c>
      <c r="E127" s="49"/>
      <c r="F127" s="50">
        <f t="shared" si="4"/>
        <v>0</v>
      </c>
    </row>
    <row r="128" spans="1:6" ht="15.75" thickBot="1" x14ac:dyDescent="0.3">
      <c r="A128" s="16">
        <v>107</v>
      </c>
      <c r="B128" s="25" t="s">
        <v>116</v>
      </c>
      <c r="C128" s="18" t="s">
        <v>171</v>
      </c>
      <c r="D128" s="18">
        <v>2</v>
      </c>
      <c r="E128" s="49"/>
      <c r="F128" s="50">
        <f t="shared" si="4"/>
        <v>0</v>
      </c>
    </row>
    <row r="129" spans="1:6" ht="15.75" thickBot="1" x14ac:dyDescent="0.3">
      <c r="A129" s="16">
        <v>108</v>
      </c>
      <c r="B129" s="25" t="s">
        <v>183</v>
      </c>
      <c r="C129" s="18" t="s">
        <v>155</v>
      </c>
      <c r="D129" s="18">
        <v>1</v>
      </c>
      <c r="E129" s="49"/>
      <c r="F129" s="50">
        <f t="shared" si="4"/>
        <v>0</v>
      </c>
    </row>
    <row r="130" spans="1:6" ht="44.25" customHeight="1" thickBot="1" x14ac:dyDescent="0.3">
      <c r="A130" s="136" t="s">
        <v>253</v>
      </c>
      <c r="B130" s="137"/>
      <c r="C130" s="137"/>
      <c r="D130" s="138"/>
      <c r="E130" s="156">
        <f>SUM(F97:F129)</f>
        <v>0</v>
      </c>
      <c r="F130" s="157"/>
    </row>
    <row r="131" spans="1:6" s="71" customFormat="1" ht="31.5" customHeight="1" thickBot="1" x14ac:dyDescent="0.3">
      <c r="A131" s="74"/>
      <c r="B131" s="74"/>
      <c r="C131" s="74"/>
      <c r="D131" s="74"/>
      <c r="E131" s="75"/>
      <c r="F131" s="75"/>
    </row>
    <row r="132" spans="1:6" ht="15.75" thickBot="1" x14ac:dyDescent="0.3">
      <c r="A132" s="189" t="s">
        <v>184</v>
      </c>
      <c r="B132" s="190"/>
      <c r="C132" s="190"/>
      <c r="D132" s="190"/>
      <c r="E132" s="190"/>
      <c r="F132" s="191"/>
    </row>
    <row r="133" spans="1:6" ht="51.75" thickBot="1" x14ac:dyDescent="0.3">
      <c r="A133" s="30" t="s">
        <v>0</v>
      </c>
      <c r="B133" s="31" t="s">
        <v>1</v>
      </c>
      <c r="C133" s="32" t="s">
        <v>2</v>
      </c>
      <c r="D133" s="32" t="s">
        <v>3</v>
      </c>
      <c r="E133" s="42" t="s">
        <v>236</v>
      </c>
      <c r="F133" s="42" t="s">
        <v>237</v>
      </c>
    </row>
    <row r="134" spans="1:6" ht="15.75" thickBot="1" x14ac:dyDescent="0.3">
      <c r="A134" s="21">
        <v>109</v>
      </c>
      <c r="B134" s="33" t="s">
        <v>185</v>
      </c>
      <c r="C134" s="18" t="s">
        <v>155</v>
      </c>
      <c r="D134" s="18">
        <v>1</v>
      </c>
      <c r="E134" s="49"/>
      <c r="F134" s="49">
        <f>+E134*D134</f>
        <v>0</v>
      </c>
    </row>
    <row r="135" spans="1:6" ht="15.75" thickBot="1" x14ac:dyDescent="0.3">
      <c r="A135" s="21">
        <v>110</v>
      </c>
      <c r="B135" s="33" t="s">
        <v>186</v>
      </c>
      <c r="C135" s="18" t="s">
        <v>155</v>
      </c>
      <c r="D135" s="18">
        <v>5</v>
      </c>
      <c r="E135" s="49"/>
      <c r="F135" s="49">
        <f t="shared" ref="F135:F136" si="5">+E135*D135</f>
        <v>0</v>
      </c>
    </row>
    <row r="136" spans="1:6" ht="15.75" thickBot="1" x14ac:dyDescent="0.3">
      <c r="A136" s="21">
        <v>111</v>
      </c>
      <c r="B136" s="33" t="s">
        <v>187</v>
      </c>
      <c r="C136" s="18" t="s">
        <v>155</v>
      </c>
      <c r="D136" s="18">
        <v>1</v>
      </c>
      <c r="E136" s="49"/>
      <c r="F136" s="49">
        <f t="shared" si="5"/>
        <v>0</v>
      </c>
    </row>
    <row r="137" spans="1:6" ht="21" thickBot="1" x14ac:dyDescent="0.3">
      <c r="A137" s="149" t="s">
        <v>254</v>
      </c>
      <c r="B137" s="150"/>
      <c r="C137" s="150"/>
      <c r="D137" s="150"/>
      <c r="E137" s="151">
        <f>SUM(F134:F136)</f>
        <v>0</v>
      </c>
      <c r="F137" s="152"/>
    </row>
    <row r="138" spans="1:6" ht="15.75" thickBot="1" x14ac:dyDescent="0.3">
      <c r="A138" s="189" t="s">
        <v>188</v>
      </c>
      <c r="B138" s="190"/>
      <c r="C138" s="190"/>
      <c r="D138" s="190"/>
      <c r="E138" s="190"/>
      <c r="F138" s="191"/>
    </row>
    <row r="139" spans="1:6" ht="51.75" thickBot="1" x14ac:dyDescent="0.3">
      <c r="A139" s="30" t="s">
        <v>0</v>
      </c>
      <c r="B139" s="67" t="s">
        <v>1</v>
      </c>
      <c r="C139" s="32" t="s">
        <v>2</v>
      </c>
      <c r="D139" s="32" t="s">
        <v>3</v>
      </c>
      <c r="E139" s="42" t="s">
        <v>236</v>
      </c>
      <c r="F139" s="42" t="s">
        <v>237</v>
      </c>
    </row>
    <row r="140" spans="1:6" ht="15.75" thickBot="1" x14ac:dyDescent="0.3">
      <c r="A140" s="21">
        <v>112</v>
      </c>
      <c r="B140" s="33" t="s">
        <v>189</v>
      </c>
      <c r="C140" s="18" t="s">
        <v>190</v>
      </c>
      <c r="D140" s="18">
        <v>2</v>
      </c>
      <c r="E140" s="49"/>
      <c r="F140" s="49">
        <f>+E140*D140</f>
        <v>0</v>
      </c>
    </row>
    <row r="141" spans="1:6" ht="26.25" thickBot="1" x14ac:dyDescent="0.3">
      <c r="A141" s="21">
        <v>113</v>
      </c>
      <c r="B141" s="33" t="s">
        <v>191</v>
      </c>
      <c r="C141" s="10" t="s">
        <v>192</v>
      </c>
      <c r="D141" s="18">
        <v>104</v>
      </c>
      <c r="E141" s="49"/>
      <c r="F141" s="49">
        <f t="shared" ref="F141:F147" si="6">+E141*D141</f>
        <v>0</v>
      </c>
    </row>
    <row r="142" spans="1:6" ht="26.25" thickBot="1" x14ac:dyDescent="0.3">
      <c r="A142" s="21">
        <v>114</v>
      </c>
      <c r="B142" s="33" t="s">
        <v>193</v>
      </c>
      <c r="C142" s="10" t="s">
        <v>192</v>
      </c>
      <c r="D142" s="18">
        <v>26</v>
      </c>
      <c r="E142" s="49"/>
      <c r="F142" s="49">
        <f t="shared" si="6"/>
        <v>0</v>
      </c>
    </row>
    <row r="143" spans="1:6" ht="15.75" thickBot="1" x14ac:dyDescent="0.3">
      <c r="A143" s="21">
        <v>115</v>
      </c>
      <c r="B143" s="33" t="s">
        <v>194</v>
      </c>
      <c r="C143" s="10" t="s">
        <v>195</v>
      </c>
      <c r="D143" s="18">
        <v>4</v>
      </c>
      <c r="E143" s="49"/>
      <c r="F143" s="49">
        <f t="shared" si="6"/>
        <v>0</v>
      </c>
    </row>
    <row r="144" spans="1:6" ht="15.75" thickBot="1" x14ac:dyDescent="0.3">
      <c r="A144" s="21">
        <v>116</v>
      </c>
      <c r="B144" s="33" t="s">
        <v>196</v>
      </c>
      <c r="C144" s="10" t="s">
        <v>197</v>
      </c>
      <c r="D144" s="18">
        <v>47</v>
      </c>
      <c r="E144" s="49"/>
      <c r="F144" s="49">
        <f t="shared" si="6"/>
        <v>0</v>
      </c>
    </row>
    <row r="145" spans="1:6" ht="15.75" thickBot="1" x14ac:dyDescent="0.3">
      <c r="A145" s="21">
        <v>117</v>
      </c>
      <c r="B145" s="33" t="s">
        <v>198</v>
      </c>
      <c r="C145" s="10" t="s">
        <v>199</v>
      </c>
      <c r="D145" s="18">
        <v>26</v>
      </c>
      <c r="E145" s="49"/>
      <c r="F145" s="49">
        <f t="shared" si="6"/>
        <v>0</v>
      </c>
    </row>
    <row r="146" spans="1:6" ht="15.75" thickBot="1" x14ac:dyDescent="0.3">
      <c r="A146" s="21">
        <v>118</v>
      </c>
      <c r="B146" s="33" t="s">
        <v>200</v>
      </c>
      <c r="C146" s="10" t="s">
        <v>195</v>
      </c>
      <c r="D146" s="18">
        <v>1</v>
      </c>
      <c r="E146" s="49"/>
      <c r="F146" s="49">
        <f t="shared" si="6"/>
        <v>0</v>
      </c>
    </row>
    <row r="147" spans="1:6" ht="15.75" thickBot="1" x14ac:dyDescent="0.3">
      <c r="A147" s="21">
        <v>119</v>
      </c>
      <c r="B147" s="33" t="s">
        <v>201</v>
      </c>
      <c r="C147" s="10" t="s">
        <v>195</v>
      </c>
      <c r="D147" s="18">
        <v>2</v>
      </c>
      <c r="E147" s="49"/>
      <c r="F147" s="49">
        <f t="shared" si="6"/>
        <v>0</v>
      </c>
    </row>
    <row r="148" spans="1:6" ht="21" thickBot="1" x14ac:dyDescent="0.3">
      <c r="A148" s="149" t="s">
        <v>255</v>
      </c>
      <c r="B148" s="150"/>
      <c r="C148" s="150"/>
      <c r="D148" s="150"/>
      <c r="E148" s="151">
        <f>SUM(F140:F147)</f>
        <v>0</v>
      </c>
      <c r="F148" s="152"/>
    </row>
    <row r="149" spans="1:6" ht="15.75" thickBot="1" x14ac:dyDescent="0.3">
      <c r="A149" s="189" t="s">
        <v>202</v>
      </c>
      <c r="B149" s="190"/>
      <c r="C149" s="190"/>
      <c r="D149" s="190"/>
      <c r="E149" s="190"/>
      <c r="F149" s="191"/>
    </row>
    <row r="150" spans="1:6" ht="51.75" thickBot="1" x14ac:dyDescent="0.3">
      <c r="A150" s="30" t="s">
        <v>0</v>
      </c>
      <c r="B150" s="67" t="s">
        <v>1</v>
      </c>
      <c r="C150" s="32" t="s">
        <v>2</v>
      </c>
      <c r="D150" s="32" t="s">
        <v>3</v>
      </c>
      <c r="E150" s="42" t="s">
        <v>236</v>
      </c>
      <c r="F150" s="42" t="s">
        <v>237</v>
      </c>
    </row>
    <row r="151" spans="1:6" ht="15.75" thickBot="1" x14ac:dyDescent="0.3">
      <c r="A151" s="21">
        <v>120</v>
      </c>
      <c r="B151" s="33" t="s">
        <v>203</v>
      </c>
      <c r="C151" s="10" t="s">
        <v>204</v>
      </c>
      <c r="D151" s="18">
        <v>5</v>
      </c>
      <c r="E151" s="49"/>
      <c r="F151" s="49">
        <f>+E151*D151</f>
        <v>0</v>
      </c>
    </row>
    <row r="152" spans="1:6" ht="15.75" thickBot="1" x14ac:dyDescent="0.3">
      <c r="A152" s="21">
        <v>121</v>
      </c>
      <c r="B152" s="33" t="s">
        <v>205</v>
      </c>
      <c r="C152" s="10" t="s">
        <v>204</v>
      </c>
      <c r="D152" s="18">
        <v>150</v>
      </c>
      <c r="E152" s="49"/>
      <c r="F152" s="49">
        <f t="shared" ref="F152:F154" si="7">+E152*D152</f>
        <v>0</v>
      </c>
    </row>
    <row r="153" spans="1:6" ht="15.75" thickBot="1" x14ac:dyDescent="0.3">
      <c r="A153" s="21">
        <v>122</v>
      </c>
      <c r="B153" s="33" t="s">
        <v>206</v>
      </c>
      <c r="C153" s="10" t="s">
        <v>204</v>
      </c>
      <c r="D153" s="18">
        <v>150</v>
      </c>
      <c r="E153" s="49"/>
      <c r="F153" s="49">
        <f t="shared" si="7"/>
        <v>0</v>
      </c>
    </row>
    <row r="154" spans="1:6" ht="15.75" thickBot="1" x14ac:dyDescent="0.3">
      <c r="A154" s="21">
        <v>123</v>
      </c>
      <c r="B154" s="33" t="s">
        <v>207</v>
      </c>
      <c r="C154" s="10" t="s">
        <v>204</v>
      </c>
      <c r="D154" s="18">
        <v>10</v>
      </c>
      <c r="E154" s="49"/>
      <c r="F154" s="49">
        <f t="shared" si="7"/>
        <v>0</v>
      </c>
    </row>
    <row r="155" spans="1:6" ht="18.75" thickBot="1" x14ac:dyDescent="0.3">
      <c r="A155" s="149" t="s">
        <v>256</v>
      </c>
      <c r="B155" s="150"/>
      <c r="C155" s="150"/>
      <c r="D155" s="150"/>
      <c r="E155" s="161">
        <f>SUM(F151:F154)</f>
        <v>0</v>
      </c>
      <c r="F155" s="162"/>
    </row>
    <row r="156" spans="1:6" ht="15.75" thickBot="1" x14ac:dyDescent="0.3">
      <c r="A156" s="189" t="s">
        <v>208</v>
      </c>
      <c r="B156" s="190"/>
      <c r="C156" s="190"/>
      <c r="D156" s="190"/>
      <c r="E156" s="190"/>
      <c r="F156" s="191"/>
    </row>
    <row r="157" spans="1:6" ht="51.75" thickBot="1" x14ac:dyDescent="0.3">
      <c r="A157" s="30" t="s">
        <v>0</v>
      </c>
      <c r="B157" s="67" t="s">
        <v>1</v>
      </c>
      <c r="C157" s="32" t="s">
        <v>2</v>
      </c>
      <c r="D157" s="32" t="s">
        <v>3</v>
      </c>
      <c r="E157" s="42" t="s">
        <v>236</v>
      </c>
      <c r="F157" s="42" t="s">
        <v>237</v>
      </c>
    </row>
    <row r="158" spans="1:6" ht="26.25" thickBot="1" x14ac:dyDescent="0.3">
      <c r="A158" s="21">
        <v>124</v>
      </c>
      <c r="B158" s="33" t="s">
        <v>209</v>
      </c>
      <c r="C158" s="10" t="s">
        <v>210</v>
      </c>
      <c r="D158" s="18">
        <v>2</v>
      </c>
      <c r="E158" s="49"/>
      <c r="F158" s="49">
        <f>+E158*D158</f>
        <v>0</v>
      </c>
    </row>
    <row r="159" spans="1:6" ht="15.75" thickBot="1" x14ac:dyDescent="0.3">
      <c r="A159" s="21">
        <v>125</v>
      </c>
      <c r="B159" s="33" t="s">
        <v>211</v>
      </c>
      <c r="C159" s="10" t="s">
        <v>212</v>
      </c>
      <c r="D159" s="18">
        <v>1</v>
      </c>
      <c r="E159" s="49"/>
      <c r="F159" s="49">
        <f t="shared" ref="F159:F162" si="8">+E159*D159</f>
        <v>0</v>
      </c>
    </row>
    <row r="160" spans="1:6" ht="26.25" thickBot="1" x14ac:dyDescent="0.3">
      <c r="A160" s="21">
        <v>126</v>
      </c>
      <c r="B160" s="33" t="s">
        <v>213</v>
      </c>
      <c r="C160" s="10" t="s">
        <v>214</v>
      </c>
      <c r="D160" s="18">
        <v>27</v>
      </c>
      <c r="E160" s="49"/>
      <c r="F160" s="49">
        <f t="shared" si="8"/>
        <v>0</v>
      </c>
    </row>
    <row r="161" spans="1:6" ht="15.75" thickBot="1" x14ac:dyDescent="0.3">
      <c r="A161" s="21">
        <v>127</v>
      </c>
      <c r="B161" s="33" t="s">
        <v>215</v>
      </c>
      <c r="C161" s="10" t="s">
        <v>155</v>
      </c>
      <c r="D161" s="18">
        <v>4</v>
      </c>
      <c r="E161" s="49"/>
      <c r="F161" s="49">
        <f t="shared" si="8"/>
        <v>0</v>
      </c>
    </row>
    <row r="162" spans="1:6" ht="15.75" thickBot="1" x14ac:dyDescent="0.3">
      <c r="A162" s="21">
        <v>128</v>
      </c>
      <c r="B162" s="33" t="s">
        <v>216</v>
      </c>
      <c r="C162" s="10" t="s">
        <v>155</v>
      </c>
      <c r="D162" s="18">
        <v>1</v>
      </c>
      <c r="E162" s="49"/>
      <c r="F162" s="49">
        <f t="shared" si="8"/>
        <v>0</v>
      </c>
    </row>
    <row r="163" spans="1:6" ht="18.75" thickBot="1" x14ac:dyDescent="0.3">
      <c r="A163" s="149" t="s">
        <v>257</v>
      </c>
      <c r="B163" s="150"/>
      <c r="C163" s="150"/>
      <c r="D163" s="150"/>
      <c r="E163" s="161">
        <f>SUM(F158:F162)</f>
        <v>0</v>
      </c>
      <c r="F163" s="162"/>
    </row>
    <row r="164" spans="1:6" ht="15.75" thickBot="1" x14ac:dyDescent="0.3">
      <c r="A164" s="189" t="s">
        <v>217</v>
      </c>
      <c r="B164" s="190"/>
      <c r="C164" s="190"/>
      <c r="D164" s="190"/>
      <c r="E164" s="190"/>
      <c r="F164" s="191"/>
    </row>
    <row r="165" spans="1:6" ht="51.75" thickBot="1" x14ac:dyDescent="0.3">
      <c r="A165" s="30" t="s">
        <v>0</v>
      </c>
      <c r="B165" s="67" t="s">
        <v>1</v>
      </c>
      <c r="C165" s="32" t="s">
        <v>2</v>
      </c>
      <c r="D165" s="32" t="s">
        <v>3</v>
      </c>
      <c r="E165" s="42" t="s">
        <v>236</v>
      </c>
      <c r="F165" s="42" t="s">
        <v>237</v>
      </c>
    </row>
    <row r="166" spans="1:6" ht="26.25" thickBot="1" x14ac:dyDescent="0.3">
      <c r="A166" s="21">
        <v>129</v>
      </c>
      <c r="B166" s="15" t="s">
        <v>218</v>
      </c>
      <c r="C166" s="18" t="s">
        <v>155</v>
      </c>
      <c r="D166" s="18">
        <v>1</v>
      </c>
      <c r="E166" s="49"/>
      <c r="F166" s="49">
        <f>+E166*D166</f>
        <v>0</v>
      </c>
    </row>
    <row r="167" spans="1:6" ht="18.75" thickBot="1" x14ac:dyDescent="0.3">
      <c r="A167" s="149" t="s">
        <v>258</v>
      </c>
      <c r="B167" s="150"/>
      <c r="C167" s="150"/>
      <c r="D167" s="150"/>
      <c r="E167" s="161">
        <f>+F166</f>
        <v>0</v>
      </c>
      <c r="F167" s="162"/>
    </row>
    <row r="168" spans="1:6" s="71" customFormat="1" ht="30" customHeight="1" thickBot="1" x14ac:dyDescent="0.3">
      <c r="A168" s="69"/>
      <c r="B168" s="70"/>
      <c r="C168" s="70"/>
      <c r="D168" s="70"/>
      <c r="E168" s="83"/>
      <c r="F168" s="83"/>
    </row>
    <row r="169" spans="1:6" ht="42" customHeight="1" thickBot="1" x14ac:dyDescent="0.3">
      <c r="A169" s="97" t="s">
        <v>228</v>
      </c>
      <c r="B169" s="98"/>
      <c r="C169" s="98"/>
      <c r="D169" s="98"/>
      <c r="E169" s="98"/>
      <c r="F169" s="99"/>
    </row>
    <row r="170" spans="1:6" ht="15.75" customHeight="1" thickBot="1" x14ac:dyDescent="0.3">
      <c r="A170" s="139" t="s">
        <v>219</v>
      </c>
      <c r="B170" s="140"/>
      <c r="C170" s="140"/>
      <c r="D170" s="140"/>
      <c r="E170" s="140"/>
      <c r="F170" s="141"/>
    </row>
    <row r="171" spans="1:6" ht="51.75" thickBot="1" x14ac:dyDescent="0.3">
      <c r="A171" s="30" t="s">
        <v>0</v>
      </c>
      <c r="B171" s="34" t="s">
        <v>1</v>
      </c>
      <c r="C171" s="32" t="s">
        <v>2</v>
      </c>
      <c r="D171" s="32" t="s">
        <v>3</v>
      </c>
      <c r="E171" s="42" t="s">
        <v>236</v>
      </c>
      <c r="F171" s="42" t="s">
        <v>237</v>
      </c>
    </row>
    <row r="172" spans="1:6" ht="15.75" thickBot="1" x14ac:dyDescent="0.3">
      <c r="A172" s="16">
        <v>130</v>
      </c>
      <c r="B172" s="27" t="s">
        <v>117</v>
      </c>
      <c r="C172" s="19" t="s">
        <v>2</v>
      </c>
      <c r="D172" s="19">
        <v>1</v>
      </c>
      <c r="E172" s="50"/>
      <c r="F172" s="50">
        <f>+E172*D172</f>
        <v>0</v>
      </c>
    </row>
    <row r="173" spans="1:6" ht="15.75" thickBot="1" x14ac:dyDescent="0.3">
      <c r="A173" s="16">
        <v>131</v>
      </c>
      <c r="B173" s="27" t="s">
        <v>118</v>
      </c>
      <c r="C173" s="19" t="s">
        <v>2</v>
      </c>
      <c r="D173" s="19">
        <v>2</v>
      </c>
      <c r="E173" s="50"/>
      <c r="F173" s="50">
        <f t="shared" ref="F173:F184" si="9">+E173*D173</f>
        <v>0</v>
      </c>
    </row>
    <row r="174" spans="1:6" ht="15.75" thickBot="1" x14ac:dyDescent="0.3">
      <c r="A174" s="16">
        <v>132</v>
      </c>
      <c r="B174" s="27" t="s">
        <v>220</v>
      </c>
      <c r="C174" s="19" t="s">
        <v>2</v>
      </c>
      <c r="D174" s="19">
        <v>1</v>
      </c>
      <c r="E174" s="50"/>
      <c r="F174" s="50">
        <f t="shared" si="9"/>
        <v>0</v>
      </c>
    </row>
    <row r="175" spans="1:6" ht="15.75" thickBot="1" x14ac:dyDescent="0.3">
      <c r="A175" s="16">
        <v>133</v>
      </c>
      <c r="B175" s="27" t="s">
        <v>120</v>
      </c>
      <c r="C175" s="19" t="s">
        <v>2</v>
      </c>
      <c r="D175" s="19">
        <v>1</v>
      </c>
      <c r="E175" s="50"/>
      <c r="F175" s="50">
        <f t="shared" si="9"/>
        <v>0</v>
      </c>
    </row>
    <row r="176" spans="1:6" ht="15.75" thickBot="1" x14ac:dyDescent="0.3">
      <c r="A176" s="16">
        <v>134</v>
      </c>
      <c r="B176" s="27" t="s">
        <v>121</v>
      </c>
      <c r="C176" s="19" t="s">
        <v>2</v>
      </c>
      <c r="D176" s="19">
        <v>1</v>
      </c>
      <c r="E176" s="50"/>
      <c r="F176" s="50">
        <f t="shared" si="9"/>
        <v>0</v>
      </c>
    </row>
    <row r="177" spans="1:6" ht="15.75" thickBot="1" x14ac:dyDescent="0.3">
      <c r="A177" s="16">
        <v>135</v>
      </c>
      <c r="B177" s="27" t="s">
        <v>122</v>
      </c>
      <c r="C177" s="19" t="s">
        <v>2</v>
      </c>
      <c r="D177" s="19">
        <v>2</v>
      </c>
      <c r="E177" s="50"/>
      <c r="F177" s="50">
        <f t="shared" si="9"/>
        <v>0</v>
      </c>
    </row>
    <row r="178" spans="1:6" ht="15.75" thickBot="1" x14ac:dyDescent="0.3">
      <c r="A178" s="16">
        <v>136</v>
      </c>
      <c r="B178" s="27" t="s">
        <v>123</v>
      </c>
      <c r="C178" s="19" t="s">
        <v>2</v>
      </c>
      <c r="D178" s="19">
        <v>1</v>
      </c>
      <c r="E178" s="50"/>
      <c r="F178" s="50">
        <f t="shared" si="9"/>
        <v>0</v>
      </c>
    </row>
    <row r="179" spans="1:6" ht="15.75" thickBot="1" x14ac:dyDescent="0.3">
      <c r="A179" s="16">
        <v>137</v>
      </c>
      <c r="B179" s="27" t="s">
        <v>124</v>
      </c>
      <c r="C179" s="19" t="s">
        <v>2</v>
      </c>
      <c r="D179" s="19">
        <v>2</v>
      </c>
      <c r="E179" s="50"/>
      <c r="F179" s="50">
        <f t="shared" si="9"/>
        <v>0</v>
      </c>
    </row>
    <row r="180" spans="1:6" ht="15.75" thickBot="1" x14ac:dyDescent="0.3">
      <c r="A180" s="16">
        <v>138</v>
      </c>
      <c r="B180" s="27" t="s">
        <v>125</v>
      </c>
      <c r="C180" s="19" t="s">
        <v>2</v>
      </c>
      <c r="D180" s="19">
        <v>1</v>
      </c>
      <c r="E180" s="50"/>
      <c r="F180" s="50">
        <f t="shared" si="9"/>
        <v>0</v>
      </c>
    </row>
    <row r="181" spans="1:6" ht="15.75" thickBot="1" x14ac:dyDescent="0.3">
      <c r="A181" s="16">
        <v>139</v>
      </c>
      <c r="B181" s="27" t="s">
        <v>126</v>
      </c>
      <c r="C181" s="19" t="s">
        <v>2</v>
      </c>
      <c r="D181" s="19">
        <v>1</v>
      </c>
      <c r="E181" s="50"/>
      <c r="F181" s="50">
        <f t="shared" si="9"/>
        <v>0</v>
      </c>
    </row>
    <row r="182" spans="1:6" ht="15.75" thickBot="1" x14ac:dyDescent="0.3">
      <c r="A182" s="16">
        <v>140</v>
      </c>
      <c r="B182" s="27" t="s">
        <v>127</v>
      </c>
      <c r="C182" s="19" t="s">
        <v>2</v>
      </c>
      <c r="D182" s="19">
        <v>1</v>
      </c>
      <c r="E182" s="50"/>
      <c r="F182" s="50">
        <f t="shared" si="9"/>
        <v>0</v>
      </c>
    </row>
    <row r="183" spans="1:6" ht="15.75" thickBot="1" x14ac:dyDescent="0.3">
      <c r="A183" s="16">
        <v>141</v>
      </c>
      <c r="B183" s="27" t="s">
        <v>128</v>
      </c>
      <c r="C183" s="19" t="s">
        <v>2</v>
      </c>
      <c r="D183" s="19">
        <v>2</v>
      </c>
      <c r="E183" s="50"/>
      <c r="F183" s="50">
        <f t="shared" si="9"/>
        <v>0</v>
      </c>
    </row>
    <row r="184" spans="1:6" ht="15.75" thickBot="1" x14ac:dyDescent="0.3">
      <c r="A184" s="16">
        <v>142</v>
      </c>
      <c r="B184" s="27" t="s">
        <v>221</v>
      </c>
      <c r="C184" s="19" t="s">
        <v>2</v>
      </c>
      <c r="D184" s="19">
        <v>4</v>
      </c>
      <c r="E184" s="50"/>
      <c r="F184" s="50">
        <f t="shared" si="9"/>
        <v>0</v>
      </c>
    </row>
    <row r="185" spans="1:6" ht="28.5" customHeight="1" thickBot="1" x14ac:dyDescent="0.3">
      <c r="A185" s="142" t="s">
        <v>260</v>
      </c>
      <c r="B185" s="143"/>
      <c r="C185" s="143"/>
      <c r="D185" s="144"/>
      <c r="E185" s="145">
        <f>SUM(F172:F184)</f>
        <v>0</v>
      </c>
      <c r="F185" s="146"/>
    </row>
    <row r="186" spans="1:6" ht="34.5" customHeight="1" thickBot="1" x14ac:dyDescent="0.3">
      <c r="A186" s="36"/>
      <c r="B186" s="36"/>
      <c r="C186" s="36"/>
      <c r="D186" s="36"/>
      <c r="E186" s="58"/>
      <c r="F186" s="58"/>
    </row>
    <row r="187" spans="1:6" ht="18.75" thickBot="1" x14ac:dyDescent="0.3">
      <c r="A187" s="136" t="s">
        <v>259</v>
      </c>
      <c r="B187" s="137"/>
      <c r="C187" s="137"/>
      <c r="D187" s="138"/>
      <c r="E187" s="171">
        <f>E167+E163+E155+E148+E137+E130+E93</f>
        <v>0</v>
      </c>
      <c r="F187" s="183"/>
    </row>
    <row r="188" spans="1:6" ht="18.75" thickBot="1" x14ac:dyDescent="0.3">
      <c r="A188" s="136" t="s">
        <v>239</v>
      </c>
      <c r="B188" s="137"/>
      <c r="C188" s="137"/>
      <c r="D188" s="138"/>
      <c r="E188" s="147">
        <v>4</v>
      </c>
      <c r="F188" s="148"/>
    </row>
    <row r="189" spans="1:6" ht="18.75" thickBot="1" x14ac:dyDescent="0.3">
      <c r="A189" s="136" t="s">
        <v>261</v>
      </c>
      <c r="B189" s="137"/>
      <c r="C189" s="137"/>
      <c r="D189" s="138"/>
      <c r="E189" s="134">
        <f>+E187*E188</f>
        <v>0</v>
      </c>
      <c r="F189" s="135"/>
    </row>
    <row r="190" spans="1:6" ht="18.75" thickBot="1" x14ac:dyDescent="0.3">
      <c r="A190" s="136" t="s">
        <v>262</v>
      </c>
      <c r="B190" s="137"/>
      <c r="C190" s="137"/>
      <c r="D190" s="137"/>
      <c r="E190" s="134">
        <f>+'Vivero Alta Montaña'!E139:F139</f>
        <v>0</v>
      </c>
      <c r="F190" s="135"/>
    </row>
    <row r="191" spans="1:6" ht="18" x14ac:dyDescent="0.25">
      <c r="A191" s="76"/>
      <c r="B191" s="76"/>
      <c r="C191" s="76"/>
      <c r="D191" s="76"/>
      <c r="E191" s="77"/>
      <c r="F191" s="77"/>
    </row>
    <row r="192" spans="1:6" ht="15.75" thickBot="1" x14ac:dyDescent="0.3">
      <c r="A192" s="36"/>
      <c r="B192" s="36"/>
      <c r="C192" s="36"/>
      <c r="D192" s="37"/>
      <c r="E192" s="38"/>
      <c r="F192" s="38"/>
    </row>
    <row r="193" spans="1:6" s="35" customFormat="1" ht="18" customHeight="1" thickBot="1" x14ac:dyDescent="0.3">
      <c r="A193" s="186" t="s">
        <v>263</v>
      </c>
      <c r="B193" s="187"/>
      <c r="C193" s="187"/>
      <c r="D193" s="184">
        <f>+E189+E190+E185</f>
        <v>0</v>
      </c>
      <c r="E193" s="184"/>
      <c r="F193" s="185"/>
    </row>
    <row r="196" spans="1:6" ht="70.5" customHeight="1" x14ac:dyDescent="0.25">
      <c r="A196" s="188" t="s">
        <v>235</v>
      </c>
      <c r="B196" s="188"/>
      <c r="C196" s="188"/>
      <c r="D196" s="188"/>
      <c r="E196" s="188"/>
      <c r="F196" s="188"/>
    </row>
    <row r="197" spans="1:6" ht="72.599999999999994" customHeight="1" thickBot="1" x14ac:dyDescent="0.3">
      <c r="A197" s="188"/>
      <c r="B197" s="188"/>
      <c r="C197" s="188"/>
      <c r="D197" s="188"/>
      <c r="E197" s="188"/>
      <c r="F197" s="188"/>
    </row>
    <row r="198" spans="1:6" x14ac:dyDescent="0.25">
      <c r="A198" s="174" t="s">
        <v>223</v>
      </c>
      <c r="B198" s="175"/>
      <c r="C198" s="175"/>
      <c r="D198" s="175"/>
      <c r="E198" s="175"/>
      <c r="F198" s="176"/>
    </row>
    <row r="199" spans="1:6" x14ac:dyDescent="0.25">
      <c r="A199" s="177"/>
      <c r="B199" s="178"/>
      <c r="C199" s="178"/>
      <c r="D199" s="178"/>
      <c r="E199" s="178"/>
      <c r="F199" s="179"/>
    </row>
    <row r="200" spans="1:6" x14ac:dyDescent="0.25">
      <c r="A200" s="177"/>
      <c r="B200" s="178"/>
      <c r="C200" s="178"/>
      <c r="D200" s="178"/>
      <c r="E200" s="178"/>
      <c r="F200" s="179"/>
    </row>
    <row r="201" spans="1:6" x14ac:dyDescent="0.25">
      <c r="A201" s="177"/>
      <c r="B201" s="178"/>
      <c r="C201" s="178"/>
      <c r="D201" s="178"/>
      <c r="E201" s="178"/>
      <c r="F201" s="179"/>
    </row>
    <row r="202" spans="1:6" x14ac:dyDescent="0.25">
      <c r="A202" s="177"/>
      <c r="B202" s="178"/>
      <c r="C202" s="178"/>
      <c r="D202" s="178"/>
      <c r="E202" s="178"/>
      <c r="F202" s="179"/>
    </row>
    <row r="203" spans="1:6" x14ac:dyDescent="0.25">
      <c r="A203" s="177"/>
      <c r="B203" s="178"/>
      <c r="C203" s="178"/>
      <c r="D203" s="178"/>
      <c r="E203" s="178"/>
      <c r="F203" s="179"/>
    </row>
    <row r="204" spans="1:6" x14ac:dyDescent="0.25">
      <c r="A204" s="177"/>
      <c r="B204" s="178"/>
      <c r="C204" s="178"/>
      <c r="D204" s="178"/>
      <c r="E204" s="178"/>
      <c r="F204" s="179"/>
    </row>
    <row r="205" spans="1:6" x14ac:dyDescent="0.25">
      <c r="A205" s="177"/>
      <c r="B205" s="178"/>
      <c r="C205" s="178"/>
      <c r="D205" s="178"/>
      <c r="E205" s="178"/>
      <c r="F205" s="179"/>
    </row>
    <row r="206" spans="1:6" x14ac:dyDescent="0.25">
      <c r="A206" s="177"/>
      <c r="B206" s="178"/>
      <c r="C206" s="178"/>
      <c r="D206" s="178"/>
      <c r="E206" s="178"/>
      <c r="F206" s="179"/>
    </row>
    <row r="207" spans="1:6" x14ac:dyDescent="0.25">
      <c r="A207" s="177"/>
      <c r="B207" s="178"/>
      <c r="C207" s="178"/>
      <c r="D207" s="178"/>
      <c r="E207" s="178"/>
      <c r="F207" s="179"/>
    </row>
    <row r="208" spans="1:6" x14ac:dyDescent="0.25">
      <c r="A208" s="177"/>
      <c r="B208" s="178"/>
      <c r="C208" s="178"/>
      <c r="D208" s="178"/>
      <c r="E208" s="178"/>
      <c r="F208" s="179"/>
    </row>
    <row r="209" spans="1:6" ht="409.15" customHeight="1" thickBot="1" x14ac:dyDescent="0.3">
      <c r="A209" s="180"/>
      <c r="B209" s="181"/>
      <c r="C209" s="181"/>
      <c r="D209" s="181"/>
      <c r="E209" s="181"/>
      <c r="F209" s="182"/>
    </row>
  </sheetData>
  <mergeCells count="53">
    <mergeCell ref="E93:F93"/>
    <mergeCell ref="A1:F1"/>
    <mergeCell ref="A198:F209"/>
    <mergeCell ref="E187:F187"/>
    <mergeCell ref="E189:F189"/>
    <mergeCell ref="D193:F193"/>
    <mergeCell ref="A193:C193"/>
    <mergeCell ref="A196:F197"/>
    <mergeCell ref="A132:F132"/>
    <mergeCell ref="A138:F138"/>
    <mergeCell ref="A149:F149"/>
    <mergeCell ref="A156:F156"/>
    <mergeCell ref="A164:F164"/>
    <mergeCell ref="A52:F52"/>
    <mergeCell ref="A3:F3"/>
    <mergeCell ref="A2:F2"/>
    <mergeCell ref="A31:F31"/>
    <mergeCell ref="A32:F32"/>
    <mergeCell ref="A38:F38"/>
    <mergeCell ref="A4:F4"/>
    <mergeCell ref="A37:D37"/>
    <mergeCell ref="A169:F169"/>
    <mergeCell ref="E155:F155"/>
    <mergeCell ref="A163:D163"/>
    <mergeCell ref="E163:F163"/>
    <mergeCell ref="A167:D167"/>
    <mergeCell ref="E167:F167"/>
    <mergeCell ref="A155:D155"/>
    <mergeCell ref="A137:D137"/>
    <mergeCell ref="E137:F137"/>
    <mergeCell ref="A148:D148"/>
    <mergeCell ref="E148:F148"/>
    <mergeCell ref="E30:F30"/>
    <mergeCell ref="A30:D30"/>
    <mergeCell ref="E37:F37"/>
    <mergeCell ref="E50:F50"/>
    <mergeCell ref="A50:D50"/>
    <mergeCell ref="A130:D130"/>
    <mergeCell ref="E130:F130"/>
    <mergeCell ref="E92:F92"/>
    <mergeCell ref="A92:D92"/>
    <mergeCell ref="A95:F95"/>
    <mergeCell ref="A51:F51"/>
    <mergeCell ref="A93:D93"/>
    <mergeCell ref="E190:F190"/>
    <mergeCell ref="A189:D189"/>
    <mergeCell ref="A190:D190"/>
    <mergeCell ref="A170:F170"/>
    <mergeCell ref="A185:D185"/>
    <mergeCell ref="E185:F185"/>
    <mergeCell ref="A187:D187"/>
    <mergeCell ref="A188:D188"/>
    <mergeCell ref="E188:F18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Vivero Alta Montaña</vt:lpstr>
      <vt:lpstr>4 Viveros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Suárez</dc:creator>
  <cp:lastModifiedBy>USER</cp:lastModifiedBy>
  <dcterms:created xsi:type="dcterms:W3CDTF">2021-07-01T13:30:50Z</dcterms:created>
  <dcterms:modified xsi:type="dcterms:W3CDTF">2021-07-12T00:16:02Z</dcterms:modified>
</cp:coreProperties>
</file>