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gonzalez\OneDrive - Ensobramatic S.A.S\Documentos\Planeación Proyecto Consultorias JG\PROYECTO IGAC\1. Fondo Colombia en Paz\1.2 Logística 34 Municipios\2. Transporte\Radicado actualizado 2024\"/>
    </mc:Choice>
  </mc:AlternateContent>
  <xr:revisionPtr revIDLastSave="0" documentId="8_{8DC30D9C-0DB7-4E74-BB33-96DAA1A5490A}" xr6:coauthVersionLast="47" xr6:coauthVersionMax="47" xr10:uidLastSave="{00000000-0000-0000-0000-000000000000}"/>
  <bookViews>
    <workbookView xWindow="-120" yWindow="-120" windowWidth="20730" windowHeight="11160" xr2:uid="{187918F3-21BE-4984-B202-64C589D0F1AD}"/>
  </bookViews>
  <sheets>
    <sheet name="Oferta Económica" sheetId="1" r:id="rId1"/>
  </sheets>
  <definedNames>
    <definedName name="_xlnm._FilterDatabase" localSheetId="0" hidden="1">'Oferta Económica'!#REF!</definedName>
    <definedName name="_xlnm.Print_Area" localSheetId="0">'Oferta Económica'!$A$1:$DG$47</definedName>
    <definedName name="Ítem">#REF!</definedName>
    <definedName name="_xlnm.Print_Titles" localSheetId="0">'Oferta Económica'!$1:$20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26" i="1" l="1"/>
  <c r="DG25" i="1"/>
  <c r="DF26" i="1"/>
  <c r="DF25" i="1"/>
  <c r="DC26" i="1"/>
  <c r="DC25" i="1"/>
  <c r="CZ26" i="1"/>
  <c r="CZ25" i="1"/>
  <c r="CW26" i="1"/>
  <c r="CW25" i="1"/>
  <c r="CT26" i="1"/>
  <c r="CT25" i="1"/>
  <c r="CQ26" i="1"/>
  <c r="CQ25" i="1"/>
  <c r="CN26" i="1"/>
  <c r="CN25" i="1"/>
  <c r="CK26" i="1"/>
  <c r="CK25" i="1"/>
  <c r="CH26" i="1"/>
  <c r="CH25" i="1"/>
  <c r="CE26" i="1"/>
  <c r="CE25" i="1"/>
  <c r="CB26" i="1"/>
  <c r="CB25" i="1"/>
  <c r="BY26" i="1"/>
  <c r="BY25" i="1"/>
  <c r="BV26" i="1"/>
  <c r="BV25" i="1"/>
  <c r="BS26" i="1"/>
  <c r="BS25" i="1"/>
  <c r="BP26" i="1"/>
  <c r="BP25" i="1"/>
  <c r="BM26" i="1"/>
  <c r="BM25" i="1"/>
  <c r="BJ26" i="1"/>
  <c r="BJ25" i="1"/>
  <c r="BG26" i="1"/>
  <c r="BG25" i="1"/>
  <c r="BD26" i="1"/>
  <c r="BD25" i="1"/>
  <c r="BA26" i="1"/>
  <c r="BA25" i="1"/>
  <c r="AX26" i="1"/>
  <c r="AX25" i="1"/>
  <c r="AU26" i="1"/>
  <c r="AU25" i="1"/>
  <c r="AR26" i="1"/>
  <c r="AR25" i="1"/>
  <c r="AO26" i="1"/>
  <c r="AO25" i="1"/>
  <c r="AL26" i="1"/>
  <c r="AL25" i="1"/>
  <c r="AI26" i="1"/>
  <c r="AI25" i="1"/>
  <c r="AF26" i="1"/>
  <c r="AF25" i="1"/>
  <c r="AC26" i="1"/>
  <c r="AC25" i="1"/>
  <c r="Z26" i="1"/>
  <c r="Z25" i="1"/>
  <c r="W26" i="1"/>
  <c r="W25" i="1"/>
  <c r="T26" i="1"/>
  <c r="T25" i="1"/>
  <c r="N26" i="1"/>
  <c r="N25" i="1"/>
  <c r="K26" i="1"/>
  <c r="K25" i="1"/>
  <c r="H26" i="1"/>
  <c r="H25" i="1"/>
  <c r="X27" i="1"/>
  <c r="U27" i="1"/>
  <c r="U28" i="1" s="1"/>
  <c r="X29" i="1" l="1"/>
  <c r="X28" i="1"/>
  <c r="U29" i="1"/>
  <c r="W27" i="1"/>
  <c r="Z27" i="1"/>
  <c r="CS27" i="1" l="1"/>
  <c r="CR27" i="1"/>
  <c r="CT27" i="1"/>
  <c r="CP27" i="1"/>
  <c r="CO27" i="1"/>
  <c r="CM27" i="1"/>
  <c r="CL27" i="1"/>
  <c r="CJ27" i="1"/>
  <c r="CI27" i="1"/>
  <c r="CG27" i="1"/>
  <c r="CF27" i="1"/>
  <c r="CD27" i="1"/>
  <c r="CC27" i="1"/>
  <c r="CA27" i="1"/>
  <c r="BZ27" i="1"/>
  <c r="CH27" i="1"/>
  <c r="CE27" i="1"/>
  <c r="DG21" i="1"/>
  <c r="DE27" i="1"/>
  <c r="DD27" i="1"/>
  <c r="DB27" i="1"/>
  <c r="DA27" i="1"/>
  <c r="DC27" i="1"/>
  <c r="BO27" i="1"/>
  <c r="BN27" i="1"/>
  <c r="BL27" i="1"/>
  <c r="BK27" i="1"/>
  <c r="BC27" i="1"/>
  <c r="BE27" i="1"/>
  <c r="BF27" i="1"/>
  <c r="BH27" i="1"/>
  <c r="BI27" i="1"/>
  <c r="BB27" i="1"/>
  <c r="D27" i="1"/>
  <c r="C27" i="1"/>
  <c r="E26" i="1"/>
  <c r="E25" i="1"/>
  <c r="BW27" i="1"/>
  <c r="BX27" i="1"/>
  <c r="AU27" i="1"/>
  <c r="BT27" i="1"/>
  <c r="BU27" i="1"/>
  <c r="AY27" i="1"/>
  <c r="AZ27" i="1"/>
  <c r="AV27" i="1"/>
  <c r="AW27" i="1"/>
  <c r="AT27" i="1"/>
  <c r="AS27" i="1"/>
  <c r="AQ27" i="1"/>
  <c r="AN27" i="1"/>
  <c r="AK27" i="1"/>
  <c r="AP27" i="1"/>
  <c r="AM27" i="1"/>
  <c r="AJ27" i="1"/>
  <c r="L27" i="1"/>
  <c r="L28" i="1" l="1"/>
  <c r="L29" i="1"/>
  <c r="AJ28" i="1"/>
  <c r="AJ29" i="1"/>
  <c r="AM28" i="1"/>
  <c r="AM29" i="1"/>
  <c r="AP28" i="1"/>
  <c r="AP29" i="1"/>
  <c r="AS28" i="1"/>
  <c r="AS29" i="1"/>
  <c r="AV28" i="1"/>
  <c r="AV29" i="1"/>
  <c r="AY28" i="1"/>
  <c r="AY29" i="1"/>
  <c r="BT28" i="1"/>
  <c r="BT29" i="1"/>
  <c r="BW28" i="1"/>
  <c r="BW29" i="1"/>
  <c r="C29" i="1"/>
  <c r="C28" i="1"/>
  <c r="BB28" i="1"/>
  <c r="BB29" i="1"/>
  <c r="BH28" i="1"/>
  <c r="BH29" i="1"/>
  <c r="BE28" i="1"/>
  <c r="BE29" i="1"/>
  <c r="BK28" i="1"/>
  <c r="BK29" i="1"/>
  <c r="BN28" i="1"/>
  <c r="BN29" i="1"/>
  <c r="DA28" i="1"/>
  <c r="DA29" i="1"/>
  <c r="DD28" i="1"/>
  <c r="DD29" i="1"/>
  <c r="BZ28" i="1"/>
  <c r="BZ29" i="1"/>
  <c r="CC28" i="1"/>
  <c r="CC29" i="1"/>
  <c r="CF28" i="1"/>
  <c r="CF29" i="1"/>
  <c r="CI28" i="1"/>
  <c r="CI29" i="1"/>
  <c r="CL28" i="1"/>
  <c r="CL29" i="1"/>
  <c r="CO28" i="1"/>
  <c r="CO29" i="1"/>
  <c r="CR28" i="1"/>
  <c r="CR29" i="1"/>
  <c r="BS27" i="1"/>
  <c r="AX27" i="1"/>
  <c r="AO27" i="1"/>
  <c r="AI27" i="1"/>
  <c r="CN27" i="1"/>
  <c r="CQ27" i="1"/>
  <c r="CK27" i="1"/>
  <c r="CB27" i="1"/>
  <c r="DF27" i="1"/>
  <c r="BA27" i="1"/>
  <c r="AL27" i="1"/>
  <c r="BV27" i="1"/>
  <c r="E27" i="1"/>
  <c r="BD27" i="1"/>
  <c r="BP27" i="1"/>
  <c r="BM27" i="1"/>
  <c r="BJ27" i="1"/>
  <c r="BG27" i="1"/>
  <c r="CX27" i="1"/>
  <c r="CU27" i="1"/>
  <c r="CY27" i="1"/>
  <c r="CV27" i="1"/>
  <c r="BR27" i="1"/>
  <c r="AG27" i="1"/>
  <c r="O27" i="1"/>
  <c r="Q26" i="1"/>
  <c r="Q25" i="1"/>
  <c r="G27" i="1"/>
  <c r="F27" i="1"/>
  <c r="J27" i="1"/>
  <c r="I27" i="1"/>
  <c r="P27" i="1"/>
  <c r="S27" i="1"/>
  <c r="R27" i="1"/>
  <c r="AB27" i="1"/>
  <c r="AE27" i="1"/>
  <c r="AD27" i="1"/>
  <c r="AH27" i="1"/>
  <c r="AD28" i="1" l="1"/>
  <c r="AD29" i="1"/>
  <c r="R28" i="1"/>
  <c r="R29" i="1"/>
  <c r="I28" i="1"/>
  <c r="I29" i="1"/>
  <c r="F28" i="1"/>
  <c r="F29" i="1"/>
  <c r="O28" i="1"/>
  <c r="O29" i="1"/>
  <c r="AG28" i="1"/>
  <c r="AG29" i="1"/>
  <c r="CU28" i="1"/>
  <c r="CU29" i="1"/>
  <c r="CX28" i="1"/>
  <c r="CX29" i="1"/>
  <c r="BY27" i="1"/>
  <c r="AR27" i="1"/>
  <c r="BQ27" i="1"/>
  <c r="CZ27" i="1"/>
  <c r="AA27" i="1"/>
  <c r="AF27" i="1"/>
  <c r="N27" i="1"/>
  <c r="Q27" i="1"/>
  <c r="AC27" i="1"/>
  <c r="H27" i="1"/>
  <c r="T27" i="1"/>
  <c r="AA28" i="1" l="1"/>
  <c r="AA29" i="1"/>
  <c r="BQ28" i="1"/>
  <c r="BQ29" i="1"/>
  <c r="CW27" i="1"/>
  <c r="DG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tc={68C9206C-015C-2540-916C-9245C2BF98FE}</author>
  </authors>
  <commentList>
    <comment ref="A24" authorId="0" shapeId="0" xr:uid="{68C9206C-015C-2540-916C-9245C2BF98FE}">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@Jorge Ovidio Sotelo Villamil acá decía servicios de arrendamiento. </t>
        </r>
      </text>
    </comment>
  </commentList>
</comments>
</file>

<file path=xl/sharedStrings.xml><?xml version="1.0" encoding="utf-8"?>
<sst xmlns="http://schemas.openxmlformats.org/spreadsheetml/2006/main" count="192" uniqueCount="86">
  <si>
    <t>CANTIDADES PARA CONTRATAR SERVICIOS DE TRANSPORTE TERRESTRE Y FLUVIAL EN EL MARCO DE LA ACTUALIZACIÓN CATASTRAL.</t>
  </si>
  <si>
    <t>OBJETO</t>
  </si>
  <si>
    <t>DATOS DEL PROPONENTE</t>
  </si>
  <si>
    <t xml:space="preserve">NOMBRE O RAZÓN SOCIAL </t>
  </si>
  <si>
    <t xml:space="preserve"> DOCUMENTO DE IDENTIDAD O NIT </t>
  </si>
  <si>
    <t>NOMBRE REPRESENTANTE LEGAL</t>
  </si>
  <si>
    <t>No. DOCUMENTO REPRESENTANTE LEGAL</t>
  </si>
  <si>
    <t xml:space="preserve">DIRECCIÓN DE CORRESPONDENCIA </t>
  </si>
  <si>
    <t xml:space="preserve">CORREO ELECTRONICO </t>
  </si>
  <si>
    <t xml:space="preserve">TELEFONOS DE CONTACTO </t>
  </si>
  <si>
    <t xml:space="preserve">Para los fines pertinentes presentamos la siguiente cotización, de conformidad con los requerimientos del IGAC. </t>
  </si>
  <si>
    <t>A) PROPUESTA DE PRECIOS UNITARIOS</t>
  </si>
  <si>
    <t xml:space="preserve">DEPARTAMENTO DEL AMAZONAS </t>
  </si>
  <si>
    <t>DEPARTAMENTO DE BOLÍVAR</t>
  </si>
  <si>
    <t>DEPARTAMENTO DE CAQUETÁ</t>
  </si>
  <si>
    <t>DEPARTAMENTO DEL CAUCA</t>
  </si>
  <si>
    <t>DEPARTAMENTO DEL CESAR</t>
  </si>
  <si>
    <t>DEPARTAMENTO DE CÓRDOBA</t>
  </si>
  <si>
    <t>DEPARTAMENTO DE GUANIA</t>
  </si>
  <si>
    <t>DEPARTAMENTO DE LA GUAJIRA</t>
  </si>
  <si>
    <t>DEPARTAMENTO DEL HUILA</t>
  </si>
  <si>
    <t>DEPARTAMENTO DEL META</t>
  </si>
  <si>
    <t>DEPARTAMENTO DE PUTUMAYO</t>
  </si>
  <si>
    <t>DEPARTAMENTO DEL TOLIMA</t>
  </si>
  <si>
    <t>DEPARTAMENTO DE VICHADA</t>
  </si>
  <si>
    <t>MUNICIPIO / TIEMPO DE OPERACIÓN</t>
  </si>
  <si>
    <t>MIRITI - PARANÁ 
8 MESES</t>
  </si>
  <si>
    <t>ARENAL
6 MESES</t>
  </si>
  <si>
    <t>SANTA ROSA DEL SUR
8 MESES</t>
  </si>
  <si>
    <t>SAN JACINTO 
7 MESES</t>
  </si>
  <si>
    <t>SOLITA
6 MESES</t>
  </si>
  <si>
    <t>CURILLO
6 MESES</t>
  </si>
  <si>
    <t>LA MONTAÑITA
7 MESES</t>
  </si>
  <si>
    <t>MILÁN
7 MESES</t>
  </si>
  <si>
    <t>ARGELÍA
9 MESES</t>
  </si>
  <si>
    <t>LA PAZ
7 MESES</t>
  </si>
  <si>
    <t>SAN JOSÉ DE URÉ
7 MESES</t>
  </si>
  <si>
    <t>CHIMA 
8 MESES</t>
  </si>
  <si>
    <t>MOMIL 
7 MESES</t>
  </si>
  <si>
    <t>PURÍSIMA DE LA CONCEPCIÓN
7 MESES</t>
  </si>
  <si>
    <t>SAN ANDRÉS DE SOTAVENTO
9 MESES</t>
  </si>
  <si>
    <t>TUCHÍN
8 MESES</t>
  </si>
  <si>
    <t>VALENCIA 
6 MESES</t>
  </si>
  <si>
    <t>INÍRIDA
8 MESES</t>
  </si>
  <si>
    <t>PUERTO COLOMBIA 
8 MESES</t>
  </si>
  <si>
    <t>BARRANCO MINAS 
8 MESES</t>
  </si>
  <si>
    <t>FONSECA
7 MESES</t>
  </si>
  <si>
    <t>SAN JUAN DEL CESAR
8 MESES</t>
  </si>
  <si>
    <t>ALGECIRAS
10 MESES</t>
  </si>
  <si>
    <t>AGRADO 
7 MESES</t>
  </si>
  <si>
    <t xml:space="preserve">PITAL 
7 MESES
</t>
  </si>
  <si>
    <t>EL DORADO
6 MESES</t>
  </si>
  <si>
    <t>PUERTO GAITÁN
9 MESES</t>
  </si>
  <si>
    <t xml:space="preserve">SAN MARTÍN
7 MESES
</t>
  </si>
  <si>
    <t>MESETAS
7 MESES</t>
  </si>
  <si>
    <t>PUERTO LÓPEZ
9 MESES</t>
  </si>
  <si>
    <t xml:space="preserve">FUENTE DE ORO
6 MESES
</t>
  </si>
  <si>
    <t xml:space="preserve">PUERTO LLERAS
5 MESES
</t>
  </si>
  <si>
    <t>PUERTO ASÍS
10 MESES</t>
  </si>
  <si>
    <t>PUERTO CAICEDO
7 MESES</t>
  </si>
  <si>
    <t>ATACO
5 MESES</t>
  </si>
  <si>
    <t>PUERTO CARREÑO
7 MESES</t>
  </si>
  <si>
    <t>TOTAL</t>
  </si>
  <si>
    <t>Tipo de servicio</t>
  </si>
  <si>
    <t>Unidad</t>
  </si>
  <si>
    <t>Cantidad</t>
  </si>
  <si>
    <t>Valor Unitario incluido IVA</t>
  </si>
  <si>
    <t>Valor Total Incluido IVA</t>
  </si>
  <si>
    <t>Camioneta Doble Cabina 4x4 0 - 2.049 CC - Campero Camioneta 4*4 1850 CC – 2249 CC.</t>
  </si>
  <si>
    <t>Servicio 10 horas x día</t>
  </si>
  <si>
    <t>Lancha de motor para transporte fluvial</t>
  </si>
  <si>
    <t>VALOR TOTAL INCLUIDO IVA</t>
  </si>
  <si>
    <r>
      <t xml:space="preserve">Nota 1: </t>
    </r>
    <r>
      <rPr>
        <sz val="12"/>
        <color theme="1"/>
        <rFont val="Arial Narrow"/>
        <family val="2"/>
      </rPr>
      <t>Los valores deberán estar en pesos colombianos.</t>
    </r>
  </si>
  <si>
    <r>
      <rPr>
        <b/>
        <sz val="12"/>
        <color theme="1"/>
        <rFont val="Arial Narrow"/>
        <family val="2"/>
      </rPr>
      <t>Nota 3:</t>
    </r>
    <r>
      <rPr>
        <sz val="12"/>
        <color theme="1"/>
        <rFont val="Arial Narrow"/>
        <family val="2"/>
      </rPr>
      <t xml:space="preserve"> Los valores ofertados no pueden </t>
    </r>
    <r>
      <rPr>
        <b/>
        <sz val="12"/>
        <color theme="1"/>
        <rFont val="Arial Narrow"/>
        <family val="2"/>
      </rPr>
      <t>SER IGUALES O MENORES A CERO (0)</t>
    </r>
    <r>
      <rPr>
        <sz val="12"/>
        <color theme="1"/>
        <rFont val="Arial Narrow"/>
        <family val="2"/>
      </rPr>
      <t>, ni estar por encima de los valores establecidos en el Análisis del Sector - Estudio de Mercado.</t>
    </r>
  </si>
  <si>
    <r>
      <rPr>
        <b/>
        <sz val="12"/>
        <color rgb="FF000000"/>
        <rFont val="Arial Narrow"/>
        <family val="2"/>
      </rPr>
      <t>Nota 4:</t>
    </r>
    <r>
      <rPr>
        <sz val="12"/>
        <color rgb="FF000000"/>
        <rFont val="Arial Narrow"/>
        <family val="2"/>
      </rPr>
      <t xml:space="preserve"> Los valores ofertados para los items deben incluir el costo del transporte, montaje y desmontaje (si aplica) y todos los gastos asociados para garantizar su entrega y funcionamiento en el lugar requerido por al supervisión del contrato</t>
    </r>
  </si>
  <si>
    <r>
      <rPr>
        <b/>
        <sz val="12"/>
        <color theme="1"/>
        <rFont val="Arial Narrow"/>
        <family val="2"/>
      </rPr>
      <t>Nota 6:</t>
    </r>
    <r>
      <rPr>
        <sz val="12"/>
        <color theme="1"/>
        <rFont val="Arial Narrow"/>
        <family val="2"/>
      </rPr>
      <t xml:space="preserve"> Los valores se deben presupuestar por su costo individual con </t>
    </r>
    <r>
      <rPr>
        <b/>
        <sz val="12"/>
        <color theme="1"/>
        <rFont val="Arial Narrow"/>
        <family val="2"/>
      </rPr>
      <t>IVA INCLUIDO</t>
    </r>
    <r>
      <rPr>
        <sz val="12"/>
        <color theme="1"/>
        <rFont val="Arial Narrow"/>
        <family val="2"/>
      </rPr>
      <t>, teniendo en cuenta la cantidad exacta solicitada.</t>
    </r>
  </si>
  <si>
    <r>
      <rPr>
        <b/>
        <sz val="12"/>
        <color theme="1"/>
        <rFont val="Arial Narrow"/>
        <family val="2"/>
      </rPr>
      <t>Nota 7</t>
    </r>
    <r>
      <rPr>
        <sz val="12"/>
        <color theme="1"/>
        <rFont val="Arial Narrow"/>
        <family val="2"/>
      </rPr>
      <t>: Los valores presentados en la propuesta económica, serán los que regirán para la ejecución contractual.</t>
    </r>
  </si>
  <si>
    <r>
      <rPr>
        <b/>
        <sz val="12"/>
        <color theme="1"/>
        <rFont val="Arial Narrow"/>
        <family val="2"/>
      </rPr>
      <t>Nota 10</t>
    </r>
    <r>
      <rPr>
        <sz val="12"/>
        <color theme="1"/>
        <rFont val="Arial Narrow"/>
        <family val="2"/>
      </rPr>
      <t>: En caso de que se cometan errores en el cálculo aritmético respecto del valor total (sumatoria de los ítems), la entidad lo corregirá siempre que cumpla con los demás requisitos establecidos en el presente documento y se tendrá en cuenta el valor corregido para efectos de la evaluación economica y posterior adjudicación.</t>
    </r>
  </si>
  <si>
    <r>
      <rPr>
        <b/>
        <sz val="12"/>
        <color rgb="FF000000"/>
        <rFont val="Arial Narrow"/>
        <family val="2"/>
      </rPr>
      <t>Nota 11</t>
    </r>
    <r>
      <rPr>
        <sz val="12"/>
        <color rgb="FF000000"/>
        <rFont val="Arial Narrow"/>
        <family val="2"/>
      </rPr>
      <t>: Los precios ofertados se mantendrán fijos y firmes durante la ejecución del contrato.</t>
    </r>
  </si>
  <si>
    <r>
      <rPr>
        <b/>
        <sz val="12"/>
        <color rgb="FF000000"/>
        <rFont val="Arial Narrow"/>
        <family val="2"/>
      </rPr>
      <t>Nota 12</t>
    </r>
    <r>
      <rPr>
        <sz val="12"/>
        <color rgb="FF000000"/>
        <rFont val="Arial Narrow"/>
        <family val="2"/>
      </rPr>
      <t>: El proponente no podrá por ningún motivo modificar, eliminar, alterar, cambiar, adicionar o dejar de ofertar alguno de los ítems de la presente propuesta, solamente deberá diligenciar las columnas de valor unitario ofertado incluido IVA, so pena de rechazo de la propuesta.</t>
    </r>
  </si>
  <si>
    <r>
      <rPr>
        <b/>
        <sz val="12"/>
        <color theme="1"/>
        <rFont val="Arial Narrow"/>
        <family val="2"/>
      </rPr>
      <t>Nota 14:</t>
    </r>
    <r>
      <rPr>
        <sz val="12"/>
        <color theme="1"/>
        <rFont val="Arial Narrow"/>
        <family val="2"/>
      </rPr>
      <t xml:space="preserve"> Únicamente para efectos de la aplicación de los métodos de evaluación económica, se tomará el valor total de la propuesta de precios unitarios  sin decimales, para ello se aplicará la regla de redondeo al entero por exceso o por defecto, cuyo método dispone que cualquier fracción de un entero que cumpla con la condición de ser menor que 0,5 se aproxima a la baja (aproximación descendente o por defecto) y cualquier fracción mayor o igual que 0,5 se aproxima al alza (aproximación ascendente o por exceso).</t>
    </r>
  </si>
  <si>
    <r>
      <rPr>
        <b/>
        <sz val="12"/>
        <color theme="1"/>
        <rFont val="Arial Narrow"/>
        <family val="2"/>
      </rPr>
      <t>Nota 15:</t>
    </r>
    <r>
      <rPr>
        <sz val="12"/>
        <color theme="1"/>
        <rFont val="Arial Narrow"/>
        <family val="2"/>
      </rPr>
      <t xml:space="preserve"> El Comité Evaluador deberá efectuar las correcciones aritméticas a que haya lugar sobre el Anexo  Oferta Económica. En todo caso, si como consecuencia de la corrección aritmética realizada por el Comité Evaluador, el VALOR TOTAL de la propuesta del PROPONENTE varía con respecto a lo señalado por él, el valor de la oferta presentada por el proponente será el valor arrojado luego de la corrección aritmética. Lo anterior, se encuentra dentro de las condiciones del Anexo Oferta Económica.  </t>
    </r>
  </si>
  <si>
    <t>Se firma la presente propuesta a los ____ del mes de _____ de 2024.</t>
  </si>
  <si>
    <t>Representante Legal:</t>
  </si>
  <si>
    <t>CC:</t>
  </si>
  <si>
    <t>Prestación de servicio de transporte multimodal para el desarrollo de las actividades necesarias en el proceso de actualización catastral en los municipios, focalizados para la implementación de la política pública de catastro multipropósito. (36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</si>
</sst>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quot;$&quot;#,##0"/>
  </numFmts>
  <fonts count="27" x14ac:knownFonts="1">
    <font>
      <sz val="11"/>
      <color theme="1"/>
      <name val="Calibri"/>
      <family val="2"/>
      <scheme val="minor"/>
    </font>
    <font>
      <sz val="11"/>
      <color theme="1"/>
      <name val="Calibri"/>
      <family val="2"/>
      <scheme val="minor"/>
    </font>
    <font>
      <sz val="11"/>
      <name val="Arial Narrow"/>
      <family val="2"/>
    </font>
    <font>
      <b/>
      <sz val="11"/>
      <name val="Arial Narrow"/>
      <family val="2"/>
    </font>
    <font>
      <b/>
      <sz val="14"/>
      <name val="Arial Narrow"/>
      <family val="2"/>
    </font>
    <font>
      <b/>
      <sz val="11"/>
      <color theme="1"/>
      <name val="Arial Narrow"/>
      <family val="2"/>
    </font>
    <font>
      <b/>
      <sz val="12"/>
      <name val="Arial Narrow"/>
      <family val="2"/>
    </font>
    <font>
      <b/>
      <sz val="12"/>
      <color theme="1"/>
      <name val="Arial Narrow"/>
      <family val="2"/>
    </font>
    <font>
      <sz val="12"/>
      <color theme="1"/>
      <name val="Arial Narrow"/>
      <family val="2"/>
    </font>
    <font>
      <b/>
      <sz val="12"/>
      <color rgb="FF000000"/>
      <name val="Arial Narrow"/>
      <family val="2"/>
    </font>
    <font>
      <sz val="12"/>
      <color rgb="FF000000"/>
      <name val="Arial Narrow"/>
      <family val="2"/>
    </font>
    <font>
      <sz val="20"/>
      <name val="Arial Narrow"/>
      <family val="2"/>
    </font>
    <font>
      <b/>
      <sz val="9"/>
      <color theme="1"/>
      <name val="Arial Narrow"/>
      <family val="2"/>
    </font>
    <font>
      <sz val="12"/>
      <name val="Arial Narrow"/>
      <family val="2"/>
    </font>
    <font>
      <sz val="11"/>
      <color theme="1"/>
      <name val="Arial Narrow"/>
      <family val="2"/>
    </font>
    <font>
      <b/>
      <sz val="14"/>
      <color theme="1"/>
      <name val="Arial Narrow"/>
      <family val="2"/>
    </font>
    <font>
      <b/>
      <sz val="16"/>
      <color theme="1"/>
      <name val="Arial Narrow"/>
      <family val="2"/>
    </font>
    <font>
      <b/>
      <sz val="20"/>
      <name val="Arial Narrow"/>
      <family val="2"/>
    </font>
    <font>
      <b/>
      <sz val="16"/>
      <name val="Arial Narrow"/>
      <family val="2"/>
    </font>
    <font>
      <sz val="16"/>
      <name val="Arial Narrow"/>
      <family val="2"/>
    </font>
    <font>
      <b/>
      <sz val="12"/>
      <color theme="0"/>
      <name val="Arial Narrow"/>
      <family val="2"/>
    </font>
    <font>
      <sz val="11"/>
      <color theme="0"/>
      <name val="Arial Narrow"/>
      <family val="2"/>
    </font>
    <font>
      <b/>
      <sz val="36"/>
      <name val="Arial Narrow"/>
      <family val="2"/>
    </font>
    <font>
      <b/>
      <sz val="22"/>
      <color theme="0"/>
      <name val="Arial Narrow"/>
      <family val="2"/>
    </font>
    <font>
      <sz val="18"/>
      <color theme="1"/>
      <name val="Arial Narrow"/>
      <family val="2"/>
    </font>
    <font>
      <b/>
      <sz val="14"/>
      <color theme="0"/>
      <name val="Arial Narrow"/>
      <family val="2"/>
    </font>
    <font>
      <b/>
      <sz val="16"/>
      <color theme="0"/>
      <name val="Arial Narrow"/>
      <family val="2"/>
    </font>
  </fonts>
  <fills count="8">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9" tint="0.39997558519241921"/>
        <bgColor indexed="64"/>
      </patternFill>
    </fill>
    <fill>
      <patternFill patternType="solid">
        <fgColor rgb="FFFFC000"/>
        <bgColor indexed="64"/>
      </patternFill>
    </fill>
    <fill>
      <patternFill patternType="solid">
        <fgColor theme="4"/>
        <bgColor indexed="64"/>
      </patternFill>
    </fill>
    <fill>
      <patternFill patternType="solid">
        <fgColor rgb="FFFFFF00"/>
        <bgColor indexed="64"/>
      </patternFill>
    </fill>
  </fills>
  <borders count="61">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dotted">
        <color auto="1"/>
      </left>
      <right/>
      <top/>
      <bottom style="dotted">
        <color theme="0" tint="-0.34998626667073579"/>
      </bottom>
      <diagonal/>
    </border>
    <border>
      <left/>
      <right style="dotted">
        <color auto="1"/>
      </right>
      <top/>
      <bottom style="dotted">
        <color theme="0" tint="-0.34998626667073579"/>
      </bottom>
      <diagonal/>
    </border>
    <border>
      <left/>
      <right style="dotted">
        <color auto="1"/>
      </right>
      <top/>
      <bottom/>
      <diagonal/>
    </border>
    <border>
      <left/>
      <right style="dotted">
        <color theme="0" tint="-0.34998626667073579"/>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top/>
      <bottom style="dotted">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theme="0" tint="-0.34998626667073579"/>
      </bottom>
      <diagonal/>
    </border>
    <border>
      <left/>
      <right style="medium">
        <color indexed="64"/>
      </right>
      <top/>
      <bottom style="dotted">
        <color theme="0" tint="-0.34998626667073579"/>
      </bottom>
      <diagonal/>
    </border>
    <border>
      <left style="medium">
        <color indexed="64"/>
      </left>
      <right style="dotted">
        <color auto="1"/>
      </right>
      <top/>
      <bottom/>
      <diagonal/>
    </border>
    <border>
      <left/>
      <right style="medium">
        <color indexed="64"/>
      </right>
      <top/>
      <bottom/>
      <diagonal/>
    </border>
    <border>
      <left style="medium">
        <color indexed="64"/>
      </left>
      <right style="dotted">
        <color theme="0" tint="-0.34998626667073579"/>
      </right>
      <top style="dotted">
        <color theme="0" tint="-0.34998626667073579"/>
      </top>
      <bottom style="dotted">
        <color theme="0" tint="-0.34998626667073579"/>
      </bottom>
      <diagonal/>
    </border>
    <border>
      <left style="dotted">
        <color theme="0" tint="-0.34998626667073579"/>
      </left>
      <right style="medium">
        <color indexed="64"/>
      </right>
      <top style="dotted">
        <color theme="0" tint="-0.34998626667073579"/>
      </top>
      <bottom style="dotted">
        <color theme="0" tint="-0.34998626667073579"/>
      </bottom>
      <diagonal/>
    </border>
    <border>
      <left style="medium">
        <color indexed="64"/>
      </left>
      <right style="dotted">
        <color theme="0" tint="-0.34998626667073579"/>
      </right>
      <top style="dotted">
        <color theme="0" tint="-0.34998626667073579"/>
      </top>
      <bottom style="medium">
        <color indexed="64"/>
      </bottom>
      <diagonal/>
    </border>
    <border>
      <left style="dotted">
        <color theme="0" tint="-0.34998626667073579"/>
      </left>
      <right style="dotted">
        <color theme="0" tint="-0.34998626667073579"/>
      </right>
      <top style="dotted">
        <color theme="0" tint="-0.34998626667073579"/>
      </top>
      <bottom style="medium">
        <color indexed="64"/>
      </bottom>
      <diagonal/>
    </border>
    <border>
      <left/>
      <right style="dotted">
        <color theme="0" tint="-0.34998626667073579"/>
      </right>
      <top style="dotted">
        <color theme="0" tint="-0.34998626667073579"/>
      </top>
      <bottom style="medium">
        <color indexed="64"/>
      </bottom>
      <diagonal/>
    </border>
    <border>
      <left style="dotted">
        <color theme="0" tint="-0.34998626667073579"/>
      </left>
      <right style="medium">
        <color indexed="64"/>
      </right>
      <top style="dotted">
        <color theme="0" tint="-0.34998626667073579"/>
      </top>
      <bottom style="medium">
        <color indexed="64"/>
      </bottom>
      <diagonal/>
    </border>
    <border>
      <left style="medium">
        <color indexed="64"/>
      </left>
      <right style="medium">
        <color indexed="64"/>
      </right>
      <top style="dotted">
        <color theme="0" tint="-0.34998626667073579"/>
      </top>
      <bottom style="medium">
        <color indexed="64"/>
      </bottom>
      <diagonal/>
    </border>
    <border>
      <left style="medium">
        <color indexed="64"/>
      </left>
      <right/>
      <top style="medium">
        <color indexed="64"/>
      </top>
      <bottom style="dotted">
        <color theme="0" tint="-0.34998626667073579"/>
      </bottom>
      <diagonal/>
    </border>
    <border>
      <left/>
      <right style="medium">
        <color indexed="64"/>
      </right>
      <top style="medium">
        <color indexed="64"/>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style="medium">
        <color indexed="64"/>
      </left>
      <right/>
      <top style="dotted">
        <color theme="0" tint="-0.34998626667073579"/>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theme="0" tint="-0.34998626667073579"/>
      </left>
      <right/>
      <top style="dotted">
        <color theme="0" tint="-0.34998626667073579"/>
      </top>
      <bottom style="dotted">
        <color theme="0" tint="-0.34998626667073579"/>
      </bottom>
      <diagonal/>
    </border>
    <border>
      <left style="dotted">
        <color theme="0" tint="-0.34998626667073579"/>
      </left>
      <right/>
      <top style="dotted">
        <color theme="0" tint="-0.34998626667073579"/>
      </top>
      <bottom style="medium">
        <color indexed="64"/>
      </bottom>
      <diagonal/>
    </border>
    <border>
      <left/>
      <right style="hair">
        <color indexed="64"/>
      </right>
      <top/>
      <bottom style="dotted">
        <color theme="0" tint="-0.34998626667073579"/>
      </bottom>
      <diagonal/>
    </border>
    <border>
      <left style="dotted">
        <color auto="1"/>
      </left>
      <right style="hair">
        <color indexed="64"/>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style="hair">
        <color indexed="64"/>
      </left>
      <right/>
      <top/>
      <bottom style="dotted">
        <color theme="0" tint="-0.34998626667073579"/>
      </bottom>
      <diagonal/>
    </border>
    <border>
      <left style="hair">
        <color indexed="64"/>
      </left>
      <right style="dotted">
        <color auto="1"/>
      </right>
      <top style="dotted">
        <color theme="0" tint="-0.34998626667073579"/>
      </top>
      <bottom style="dotted">
        <color theme="0" tint="-0.34998626667073579"/>
      </bottom>
      <diagonal/>
    </border>
    <border>
      <left style="hair">
        <color indexed="64"/>
      </left>
      <right style="dotted">
        <color theme="0" tint="-0.34998626667073579"/>
      </right>
      <top style="dotted">
        <color theme="0" tint="-0.34998626667073579"/>
      </top>
      <bottom style="dotted">
        <color theme="0" tint="-0.34998626667073579"/>
      </bottom>
      <diagonal/>
    </border>
    <border>
      <left style="dotted">
        <color theme="0" tint="-0.34998626667073579"/>
      </left>
      <right style="hair">
        <color indexed="64"/>
      </right>
      <top style="dotted">
        <color theme="0" tint="-0.34998626667073579"/>
      </top>
      <bottom style="dotted">
        <color theme="0" tint="-0.34998626667073579"/>
      </bottom>
      <diagonal/>
    </border>
    <border>
      <left style="hair">
        <color indexed="64"/>
      </left>
      <right style="dotted">
        <color theme="0" tint="-0.34998626667073579"/>
      </right>
      <top style="dotted">
        <color theme="0" tint="-0.34998626667073579"/>
      </top>
      <bottom style="medium">
        <color indexed="64"/>
      </bottom>
      <diagonal/>
    </border>
    <border>
      <left style="dotted">
        <color theme="0" tint="-0.34998626667073579"/>
      </left>
      <right style="hair">
        <color indexed="64"/>
      </right>
      <top style="dotted">
        <color theme="0" tint="-0.34998626667073579"/>
      </top>
      <bottom style="medium">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style="dotted">
        <color auto="1"/>
      </left>
      <right/>
      <top style="dotted">
        <color theme="0" tint="-0.34998626667073579"/>
      </top>
      <bottom style="dotted">
        <color theme="0" tint="-0.34998626667073579"/>
      </bottom>
      <diagonal/>
    </border>
    <border>
      <left style="hair">
        <color indexed="64"/>
      </left>
      <right/>
      <top style="dotted">
        <color theme="0" tint="-0.34998626667073579"/>
      </top>
      <bottom style="medium">
        <color indexed="64"/>
      </bottom>
      <diagonal/>
    </border>
    <border>
      <left style="medium">
        <color indexed="64"/>
      </left>
      <right style="hair">
        <color indexed="64"/>
      </right>
      <top style="dotted">
        <color theme="0" tint="-0.34998626667073579"/>
      </top>
      <bottom style="dotted">
        <color theme="0" tint="-0.34998626667073579"/>
      </bottom>
      <diagonal/>
    </border>
    <border>
      <left style="dotted">
        <color auto="1"/>
      </left>
      <right style="medium">
        <color indexed="64"/>
      </right>
      <top style="dotted">
        <color theme="0" tint="-0.34998626667073579"/>
      </top>
      <bottom style="dotted">
        <color theme="0" tint="-0.34998626667073579"/>
      </bottom>
      <diagonal/>
    </border>
    <border>
      <left style="hair">
        <color indexed="64"/>
      </left>
      <right/>
      <top style="dotted">
        <color theme="0" tint="-0.34998626667073579"/>
      </top>
      <bottom style="dotted">
        <color theme="0" tint="-0.34998626667073579"/>
      </bottom>
      <diagonal/>
    </border>
    <border>
      <left style="hair">
        <color indexed="64"/>
      </left>
      <right style="hair">
        <color indexed="64"/>
      </right>
      <top style="dotted">
        <color theme="0" tint="-0.34998626667073579"/>
      </top>
      <bottom style="dotted">
        <color theme="0" tint="-0.34998626667073579"/>
      </bottom>
      <diagonal/>
    </border>
    <border>
      <left style="hair">
        <color indexed="64"/>
      </left>
      <right style="dotted">
        <color theme="0" tint="-0.34998626667073579"/>
      </right>
      <top style="dotted">
        <color theme="0" tint="-0.34998626667073579"/>
      </top>
      <bottom style="hair">
        <color indexed="64"/>
      </bottom>
      <diagonal/>
    </border>
    <border>
      <left style="hair">
        <color indexed="64"/>
      </left>
      <right style="medium">
        <color indexed="64"/>
      </right>
      <top style="dotted">
        <color theme="0" tint="-0.34998626667073579"/>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tted">
        <color theme="0" tint="-0.34998626667073579"/>
      </bottom>
      <diagonal/>
    </border>
  </borders>
  <cellStyleXfs count="5">
    <xf numFmtId="0" fontId="0" fillId="0" borderId="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41">
    <xf numFmtId="0" fontId="0" fillId="0" borderId="0" xfId="0"/>
    <xf numFmtId="0" fontId="2" fillId="2" borderId="0" xfId="3" applyFont="1" applyFill="1" applyAlignment="1">
      <alignment vertical="center" wrapText="1"/>
    </xf>
    <xf numFmtId="0" fontId="2" fillId="2" borderId="0" xfId="0" applyFont="1" applyFill="1" applyAlignment="1">
      <alignment horizontal="center" vertical="center" wrapText="1"/>
    </xf>
    <xf numFmtId="0" fontId="3" fillId="2" borderId="0" xfId="0" applyFont="1" applyFill="1" applyAlignment="1">
      <alignment horizontal="left" vertical="center" wrapText="1"/>
    </xf>
    <xf numFmtId="44" fontId="3" fillId="2" borderId="0" xfId="2" applyFont="1" applyFill="1" applyBorder="1" applyAlignment="1" applyProtection="1">
      <alignment horizontal="center" vertical="center" wrapText="1"/>
    </xf>
    <xf numFmtId="44" fontId="3" fillId="2" borderId="0" xfId="2" applyFont="1" applyFill="1" applyBorder="1" applyAlignment="1" applyProtection="1">
      <alignment horizontal="right" vertical="center" wrapText="1"/>
    </xf>
    <xf numFmtId="44" fontId="4" fillId="2" borderId="0" xfId="2" applyFont="1" applyFill="1" applyBorder="1" applyAlignment="1" applyProtection="1">
      <alignment horizontal="center" vertical="center" wrapText="1"/>
    </xf>
    <xf numFmtId="44" fontId="4" fillId="2" borderId="0" xfId="2" applyFont="1" applyFill="1" applyBorder="1" applyAlignment="1" applyProtection="1">
      <alignment horizontal="right" vertical="center" wrapText="1"/>
    </xf>
    <xf numFmtId="0" fontId="8" fillId="2" borderId="0" xfId="0" applyFont="1" applyFill="1" applyAlignment="1">
      <alignment horizontal="left" vertical="center" wrapText="1"/>
    </xf>
    <xf numFmtId="0" fontId="2" fillId="2" borderId="0" xfId="3" applyFont="1" applyFill="1" applyAlignment="1">
      <alignment horizontal="left" vertical="center" wrapText="1"/>
    </xf>
    <xf numFmtId="44" fontId="2" fillId="2" borderId="0" xfId="2" applyFont="1" applyFill="1" applyAlignment="1" applyProtection="1">
      <alignment horizontal="center" vertical="center" wrapText="1"/>
    </xf>
    <xf numFmtId="44" fontId="2" fillId="2" borderId="0" xfId="2" applyFont="1" applyFill="1" applyAlignment="1" applyProtection="1">
      <alignment horizontal="right" vertical="center" wrapText="1"/>
    </xf>
    <xf numFmtId="0" fontId="8" fillId="2" borderId="1" xfId="0" applyFont="1" applyFill="1" applyBorder="1" applyAlignment="1">
      <alignment vertical="center" wrapText="1"/>
    </xf>
    <xf numFmtId="0" fontId="8" fillId="2" borderId="0" xfId="0" applyFont="1" applyFill="1" applyAlignment="1" applyProtection="1">
      <alignment horizontal="center" vertical="center" wrapText="1"/>
      <protection locked="0"/>
    </xf>
    <xf numFmtId="44" fontId="4" fillId="2" borderId="0" xfId="2" applyFont="1" applyFill="1" applyBorder="1" applyAlignment="1" applyProtection="1">
      <alignment horizontal="right" vertical="center"/>
    </xf>
    <xf numFmtId="44" fontId="3" fillId="2" borderId="0" xfId="2" applyFont="1" applyFill="1" applyBorder="1" applyAlignment="1" applyProtection="1">
      <alignment horizontal="right" vertical="center"/>
    </xf>
    <xf numFmtId="0" fontId="8" fillId="2" borderId="0" xfId="0" applyFont="1" applyFill="1" applyAlignment="1">
      <alignment horizontal="left" vertical="center"/>
    </xf>
    <xf numFmtId="44" fontId="2" fillId="2" borderId="0" xfId="2" applyFont="1" applyFill="1" applyAlignment="1" applyProtection="1">
      <alignment horizontal="right" vertical="center"/>
    </xf>
    <xf numFmtId="44" fontId="8" fillId="2" borderId="0" xfId="2" applyFont="1" applyFill="1" applyBorder="1" applyAlignment="1" applyProtection="1">
      <alignment horizontal="center" vertical="center"/>
      <protection locked="0"/>
    </xf>
    <xf numFmtId="0" fontId="8" fillId="2" borderId="0" xfId="0" applyFont="1" applyFill="1" applyAlignment="1">
      <alignment vertical="center" wrapText="1"/>
    </xf>
    <xf numFmtId="0" fontId="5" fillId="0" borderId="0" xfId="3" applyFont="1" applyAlignment="1">
      <alignment horizontal="center" vertical="center" wrapText="1"/>
    </xf>
    <xf numFmtId="0" fontId="3" fillId="0" borderId="0" xfId="0" applyFont="1" applyAlignment="1">
      <alignment horizontal="center" vertical="center"/>
    </xf>
    <xf numFmtId="0" fontId="5" fillId="0" borderId="0" xfId="3" applyFont="1" applyAlignment="1">
      <alignment vertical="center" wrapText="1"/>
    </xf>
    <xf numFmtId="0" fontId="8" fillId="0" borderId="0" xfId="0" applyFont="1" applyAlignment="1">
      <alignment horizontal="left" vertical="center" wrapText="1"/>
    </xf>
    <xf numFmtId="0" fontId="11" fillId="2" borderId="0" xfId="0" applyFont="1" applyFill="1" applyAlignment="1">
      <alignment vertical="center" wrapText="1"/>
    </xf>
    <xf numFmtId="0" fontId="6" fillId="2" borderId="27" xfId="0" applyFont="1" applyFill="1" applyBorder="1" applyAlignment="1">
      <alignment vertical="center" wrapText="1"/>
    </xf>
    <xf numFmtId="0" fontId="13" fillId="2" borderId="27" xfId="3" applyFont="1" applyFill="1" applyBorder="1" applyAlignment="1">
      <alignment horizontal="left" vertical="center" wrapText="1"/>
    </xf>
    <xf numFmtId="0" fontId="13" fillId="2" borderId="29" xfId="3" applyFont="1" applyFill="1" applyBorder="1" applyAlignment="1">
      <alignment horizontal="left" vertical="center" wrapText="1"/>
    </xf>
    <xf numFmtId="0" fontId="17"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vertical="center"/>
    </xf>
    <xf numFmtId="0" fontId="19" fillId="2" borderId="0" xfId="3" applyFont="1" applyFill="1" applyAlignment="1">
      <alignment vertical="center" wrapText="1"/>
    </xf>
    <xf numFmtId="0" fontId="12" fillId="0" borderId="0" xfId="0" applyFont="1" applyAlignment="1">
      <alignment horizontal="left" vertical="center"/>
    </xf>
    <xf numFmtId="164" fontId="9" fillId="0" borderId="17"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164" fontId="9" fillId="0" borderId="7" xfId="0" applyNumberFormat="1" applyFont="1" applyBorder="1" applyAlignment="1">
      <alignment horizontal="center" vertical="center" wrapText="1"/>
    </xf>
    <xf numFmtId="1" fontId="7" fillId="0" borderId="6" xfId="0" applyNumberFormat="1" applyFont="1" applyBorder="1" applyAlignment="1">
      <alignment horizontal="center" vertical="center" wrapText="1"/>
    </xf>
    <xf numFmtId="164" fontId="9" fillId="0" borderId="21"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164" fontId="9" fillId="0" borderId="19" xfId="0" applyNumberFormat="1" applyFont="1" applyBorder="1" applyAlignment="1">
      <alignment horizontal="center" vertical="center" wrapText="1"/>
    </xf>
    <xf numFmtId="1" fontId="7" fillId="0" borderId="20" xfId="0" applyNumberFormat="1" applyFont="1" applyBorder="1" applyAlignment="1">
      <alignment horizontal="center" vertical="center" wrapText="1"/>
    </xf>
    <xf numFmtId="164" fontId="9" fillId="0" borderId="22" xfId="0" applyNumberFormat="1" applyFont="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horizontal="center"/>
    </xf>
    <xf numFmtId="0" fontId="14" fillId="0" borderId="0" xfId="0" applyFont="1"/>
    <xf numFmtId="1" fontId="14" fillId="0" borderId="0" xfId="0" applyNumberFormat="1" applyFont="1" applyAlignment="1">
      <alignment horizontal="center" vertical="center"/>
    </xf>
    <xf numFmtId="0" fontId="14" fillId="0" borderId="0" xfId="0" applyFont="1" applyAlignment="1">
      <alignment horizontal="left" vertical="center"/>
    </xf>
    <xf numFmtId="0" fontId="21"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23" fillId="6" borderId="32" xfId="3" applyFont="1" applyFill="1" applyBorder="1" applyAlignment="1">
      <alignment vertical="center" wrapText="1"/>
    </xf>
    <xf numFmtId="0" fontId="15" fillId="0" borderId="0" xfId="0" applyFont="1" applyAlignment="1">
      <alignment horizontal="left" vertical="center"/>
    </xf>
    <xf numFmtId="0" fontId="26" fillId="6" borderId="25" xfId="0" applyFont="1" applyFill="1" applyBorder="1" applyAlignment="1">
      <alignment vertical="center" wrapText="1"/>
    </xf>
    <xf numFmtId="164" fontId="26" fillId="6" borderId="17" xfId="0" applyNumberFormat="1"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18" fillId="0" borderId="25" xfId="0" applyFont="1" applyBorder="1" applyAlignment="1">
      <alignment vertical="center" wrapText="1"/>
    </xf>
    <xf numFmtId="0" fontId="18" fillId="0" borderId="26" xfId="0" applyFont="1" applyBorder="1" applyAlignment="1">
      <alignment vertical="center" wrapText="1"/>
    </xf>
    <xf numFmtId="0" fontId="20" fillId="6" borderId="0" xfId="0" applyFont="1" applyFill="1" applyAlignment="1">
      <alignment horizontal="center" vertical="center" wrapText="1"/>
    </xf>
    <xf numFmtId="164" fontId="9" fillId="0" borderId="35" xfId="0" applyNumberFormat="1" applyFont="1" applyBorder="1" applyAlignment="1">
      <alignment horizontal="center" vertical="center" wrapText="1"/>
    </xf>
    <xf numFmtId="164" fontId="9" fillId="0" borderId="36" xfId="0" applyNumberFormat="1" applyFont="1" applyBorder="1" applyAlignment="1">
      <alignment horizontal="center" vertical="center" wrapText="1"/>
    </xf>
    <xf numFmtId="0" fontId="20" fillId="6" borderId="38" xfId="0" applyFont="1" applyFill="1" applyBorder="1" applyAlignment="1">
      <alignment horizontal="center" vertical="center" wrapText="1"/>
    </xf>
    <xf numFmtId="164" fontId="9" fillId="0" borderId="39" xfId="0" applyNumberFormat="1" applyFont="1" applyBorder="1" applyAlignment="1">
      <alignment horizontal="center" vertical="center" wrapText="1"/>
    </xf>
    <xf numFmtId="0" fontId="20" fillId="6" borderId="41" xfId="0" applyFont="1" applyFill="1" applyBorder="1" applyAlignment="1">
      <alignment horizontal="center" vertical="center" wrapText="1"/>
    </xf>
    <xf numFmtId="1" fontId="7" fillId="0" borderId="42" xfId="0" applyNumberFormat="1" applyFont="1" applyBorder="1" applyAlignment="1">
      <alignment horizontal="center" vertical="center" wrapText="1"/>
    </xf>
    <xf numFmtId="164" fontId="9" fillId="0" borderId="43" xfId="0" applyNumberFormat="1" applyFont="1" applyBorder="1" applyAlignment="1">
      <alignment horizontal="center" vertical="center" wrapText="1"/>
    </xf>
    <xf numFmtId="1" fontId="7" fillId="0" borderId="44" xfId="0" applyNumberFormat="1" applyFont="1" applyBorder="1" applyAlignment="1">
      <alignment horizontal="center" vertical="center" wrapText="1"/>
    </xf>
    <xf numFmtId="164" fontId="9" fillId="0" borderId="45" xfId="0" applyNumberFormat="1" applyFont="1" applyBorder="1" applyAlignment="1">
      <alignment horizontal="center" vertical="center" wrapText="1"/>
    </xf>
    <xf numFmtId="164" fontId="9" fillId="0" borderId="46" xfId="0" applyNumberFormat="1" applyFont="1" applyBorder="1" applyAlignment="1">
      <alignment horizontal="center" vertical="center" wrapText="1"/>
    </xf>
    <xf numFmtId="164" fontId="9" fillId="0" borderId="47" xfId="0" applyNumberFormat="1" applyFont="1" applyBorder="1" applyAlignment="1">
      <alignment horizontal="center" vertical="center" wrapText="1"/>
    </xf>
    <xf numFmtId="164" fontId="9" fillId="0" borderId="48" xfId="0" applyNumberFormat="1" applyFont="1" applyBorder="1" applyAlignment="1">
      <alignment horizontal="center" vertical="center" wrapText="1"/>
    </xf>
    <xf numFmtId="0" fontId="20" fillId="6" borderId="51" xfId="0" applyFont="1" applyFill="1" applyBorder="1" applyAlignment="1">
      <alignment horizontal="center" vertical="center" wrapText="1"/>
    </xf>
    <xf numFmtId="1" fontId="7" fillId="0" borderId="52" xfId="0" applyNumberFormat="1" applyFont="1" applyBorder="1" applyAlignment="1">
      <alignment horizontal="center" vertical="center" wrapText="1"/>
    </xf>
    <xf numFmtId="0" fontId="20" fillId="6" borderId="53" xfId="0" applyFont="1" applyFill="1" applyBorder="1" applyAlignment="1">
      <alignment horizontal="center" vertical="center" wrapText="1"/>
    </xf>
    <xf numFmtId="0" fontId="20" fillId="6" borderId="54" xfId="0" applyFont="1" applyFill="1" applyBorder="1" applyAlignment="1">
      <alignment horizontal="center" vertical="center" wrapText="1"/>
    </xf>
    <xf numFmtId="164" fontId="9" fillId="0" borderId="55" xfId="0" applyNumberFormat="1" applyFont="1" applyBorder="1" applyAlignment="1">
      <alignment horizontal="center" vertical="center" wrapText="1"/>
    </xf>
    <xf numFmtId="164" fontId="9" fillId="0" borderId="56" xfId="0" applyNumberFormat="1" applyFont="1" applyBorder="1" applyAlignment="1">
      <alignment horizontal="center" vertical="center" wrapText="1"/>
    </xf>
    <xf numFmtId="164" fontId="9" fillId="0" borderId="40" xfId="0" applyNumberFormat="1" applyFont="1" applyBorder="1" applyAlignment="1">
      <alignment horizontal="center" vertical="center" wrapText="1"/>
    </xf>
    <xf numFmtId="164" fontId="9" fillId="0" borderId="57" xfId="0" applyNumberFormat="1" applyFont="1" applyBorder="1" applyAlignment="1">
      <alignment horizontal="center" vertical="center" wrapText="1"/>
    </xf>
    <xf numFmtId="1" fontId="7" fillId="0" borderId="58" xfId="0" applyNumberFormat="1" applyFont="1" applyBorder="1" applyAlignment="1">
      <alignment horizontal="center" vertical="center" wrapText="1"/>
    </xf>
    <xf numFmtId="164" fontId="9" fillId="0" borderId="59" xfId="0" applyNumberFormat="1" applyFont="1" applyBorder="1" applyAlignment="1">
      <alignment horizontal="center" vertical="center" wrapText="1"/>
    </xf>
    <xf numFmtId="164" fontId="9" fillId="0" borderId="60" xfId="0" applyNumberFormat="1" applyFont="1" applyBorder="1" applyAlignment="1">
      <alignment horizontal="center" vertical="center" wrapText="1"/>
    </xf>
    <xf numFmtId="44" fontId="4" fillId="4" borderId="9" xfId="2" applyFont="1" applyFill="1" applyBorder="1" applyAlignment="1" applyProtection="1">
      <alignment horizontal="center" vertical="center"/>
    </xf>
    <xf numFmtId="44" fontId="4" fillId="4" borderId="10" xfId="2" applyFont="1" applyFill="1" applyBorder="1" applyAlignment="1" applyProtection="1">
      <alignment horizontal="center" vertical="center"/>
    </xf>
    <xf numFmtId="0" fontId="20" fillId="6" borderId="12" xfId="0" applyFont="1" applyFill="1" applyBorder="1" applyAlignment="1">
      <alignment horizontal="center" vertical="center" wrapText="1"/>
    </xf>
    <xf numFmtId="0" fontId="20" fillId="6" borderId="8" xfId="0" applyFont="1" applyFill="1" applyBorder="1" applyAlignment="1">
      <alignment horizontal="center" vertical="center"/>
    </xf>
    <xf numFmtId="44" fontId="4" fillId="3" borderId="9" xfId="2" applyFont="1" applyFill="1" applyBorder="1" applyAlignment="1" applyProtection="1">
      <alignment horizontal="center" vertical="center"/>
    </xf>
    <xf numFmtId="44" fontId="4" fillId="3" borderId="10" xfId="2" applyFont="1" applyFill="1" applyBorder="1" applyAlignment="1" applyProtection="1">
      <alignment horizontal="center" vertical="center"/>
    </xf>
    <xf numFmtId="44" fontId="4" fillId="3" borderId="11" xfId="2" applyFont="1" applyFill="1" applyBorder="1" applyAlignment="1" applyProtection="1">
      <alignment horizontal="center" vertical="center"/>
    </xf>
    <xf numFmtId="0" fontId="20" fillId="6" borderId="13" xfId="0" applyFont="1" applyFill="1" applyBorder="1" applyAlignment="1">
      <alignment horizontal="center" vertical="center"/>
    </xf>
    <xf numFmtId="44" fontId="4" fillId="4" borderId="11" xfId="2" applyFont="1" applyFill="1" applyBorder="1" applyAlignment="1" applyProtection="1">
      <alignment horizontal="center" vertical="center"/>
    </xf>
    <xf numFmtId="0" fontId="20" fillId="6" borderId="8"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20" fillId="6" borderId="40" xfId="0" applyFont="1" applyFill="1" applyBorder="1" applyAlignment="1">
      <alignment horizontal="center" vertical="center" wrapText="1"/>
    </xf>
    <xf numFmtId="0" fontId="20" fillId="6" borderId="37" xfId="0" applyFont="1" applyFill="1" applyBorder="1" applyAlignment="1">
      <alignment horizontal="center" vertical="center"/>
    </xf>
    <xf numFmtId="0" fontId="25" fillId="6" borderId="9" xfId="3" applyFont="1" applyFill="1" applyBorder="1" applyAlignment="1">
      <alignment horizontal="center" vertical="center" wrapText="1"/>
    </xf>
    <xf numFmtId="0" fontId="25" fillId="6" borderId="10" xfId="3" applyFont="1" applyFill="1" applyBorder="1" applyAlignment="1">
      <alignment horizontal="center" vertical="center" wrapText="1"/>
    </xf>
    <xf numFmtId="0" fontId="25" fillId="6" borderId="11" xfId="3"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20" fillId="6" borderId="11" xfId="0" applyFont="1" applyFill="1" applyBorder="1" applyAlignment="1">
      <alignment horizontal="center" vertical="center"/>
    </xf>
    <xf numFmtId="0" fontId="20" fillId="6" borderId="15" xfId="0" applyFont="1" applyFill="1" applyBorder="1" applyAlignment="1">
      <alignment horizontal="center" vertical="center"/>
    </xf>
    <xf numFmtId="0" fontId="20" fillId="6" borderId="4" xfId="0" applyFont="1" applyFill="1" applyBorder="1" applyAlignment="1">
      <alignment horizontal="center" vertical="center"/>
    </xf>
    <xf numFmtId="0" fontId="20" fillId="6" borderId="3"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3" fillId="0" borderId="0" xfId="0" applyFont="1" applyAlignment="1">
      <alignment horizontal="center" vertical="center"/>
    </xf>
    <xf numFmtId="0" fontId="15" fillId="0" borderId="0" xfId="0" applyFont="1" applyAlignment="1">
      <alignment horizontal="left" vertical="center"/>
    </xf>
    <xf numFmtId="0" fontId="26" fillId="6" borderId="23" xfId="0" applyFont="1" applyFill="1" applyBorder="1" applyAlignment="1">
      <alignment horizontal="center" vertical="center"/>
    </xf>
    <xf numFmtId="0" fontId="26" fillId="6" borderId="24" xfId="0" applyFont="1" applyFill="1" applyBorder="1" applyAlignment="1">
      <alignment horizontal="center" vertical="center"/>
    </xf>
    <xf numFmtId="44" fontId="4" fillId="5" borderId="9" xfId="2" applyFont="1" applyFill="1" applyBorder="1" applyAlignment="1" applyProtection="1">
      <alignment horizontal="center" vertical="center"/>
    </xf>
    <xf numFmtId="44" fontId="4" fillId="5" borderId="10" xfId="2" applyFont="1" applyFill="1" applyBorder="1" applyAlignment="1" applyProtection="1">
      <alignment horizontal="center" vertical="center"/>
    </xf>
    <xf numFmtId="44" fontId="4" fillId="5" borderId="11" xfId="2" applyFont="1" applyFill="1" applyBorder="1" applyAlignment="1" applyProtection="1">
      <alignment horizontal="center" vertical="center"/>
    </xf>
    <xf numFmtId="44" fontId="4" fillId="4" borderId="9" xfId="2" applyFont="1" applyFill="1" applyBorder="1" applyAlignment="1" applyProtection="1">
      <alignment horizontal="center" vertical="center" wrapText="1"/>
    </xf>
    <xf numFmtId="44" fontId="4" fillId="4" borderId="10" xfId="2" applyFont="1" applyFill="1" applyBorder="1" applyAlignment="1" applyProtection="1">
      <alignment horizontal="center" vertical="center" wrapText="1"/>
    </xf>
    <xf numFmtId="44" fontId="4" fillId="4" borderId="11" xfId="2" applyFont="1" applyFill="1" applyBorder="1" applyAlignment="1" applyProtection="1">
      <alignment horizontal="center" vertical="center" wrapText="1"/>
    </xf>
    <xf numFmtId="0" fontId="8" fillId="0" borderId="0" xfId="0" applyFont="1" applyAlignment="1">
      <alignment horizontal="left"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0" borderId="0" xfId="0" applyFont="1" applyAlignment="1">
      <alignment horizontal="left" vertical="center" wrapText="1"/>
    </xf>
    <xf numFmtId="0" fontId="22" fillId="2" borderId="0" xfId="0" applyFont="1" applyFill="1" applyAlignment="1">
      <alignment horizontal="center" vertical="center" wrapText="1"/>
    </xf>
    <xf numFmtId="0" fontId="24" fillId="7" borderId="32" xfId="3" applyFont="1" applyFill="1" applyBorder="1" applyAlignment="1">
      <alignment horizontal="center" vertical="center" wrapText="1"/>
    </xf>
    <xf numFmtId="0" fontId="24" fillId="7" borderId="33" xfId="3" applyFont="1" applyFill="1" applyBorder="1" applyAlignment="1">
      <alignment horizontal="center" vertical="center" wrapText="1"/>
    </xf>
    <xf numFmtId="0" fontId="24" fillId="7" borderId="34" xfId="3" applyFont="1" applyFill="1" applyBorder="1" applyAlignment="1">
      <alignment horizontal="center" vertical="center" wrapText="1"/>
    </xf>
    <xf numFmtId="0" fontId="8" fillId="0" borderId="0" xfId="0" applyFont="1" applyAlignment="1">
      <alignment horizontal="left" vertical="center"/>
    </xf>
    <xf numFmtId="0" fontId="4" fillId="2" borderId="0" xfId="0" applyFont="1" applyFill="1" applyAlignment="1">
      <alignment horizontal="left" vertical="center" wrapText="1"/>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9" fontId="7" fillId="0" borderId="0" xfId="4" applyFont="1" applyAlignment="1">
      <alignment horizontal="center" vertical="center"/>
    </xf>
    <xf numFmtId="44" fontId="6" fillId="2" borderId="0" xfId="2" applyFont="1" applyFill="1" applyBorder="1" applyAlignment="1" applyProtection="1">
      <alignment horizontal="center" vertical="center" wrapText="1"/>
    </xf>
    <xf numFmtId="44" fontId="6" fillId="2" borderId="0" xfId="2" applyFont="1" applyFill="1" applyBorder="1" applyAlignment="1" applyProtection="1">
      <alignment horizontal="right" vertical="center" wrapText="1"/>
    </xf>
    <xf numFmtId="0" fontId="13" fillId="2" borderId="0" xfId="3" applyFont="1" applyFill="1" applyAlignment="1">
      <alignment vertical="center" wrapText="1"/>
    </xf>
    <xf numFmtId="44" fontId="6" fillId="2" borderId="0" xfId="2" applyFont="1" applyFill="1" applyBorder="1" applyAlignment="1" applyProtection="1">
      <alignment horizontal="right" vertical="center"/>
    </xf>
  </cellXfs>
  <cellStyles count="5">
    <cellStyle name="Moneda" xfId="2" builtinId="4"/>
    <cellStyle name="Normal" xfId="0" builtinId="0"/>
    <cellStyle name="Normal 2 4" xfId="1" xr:uid="{764809E9-BCC3-4C44-8D4F-746E6AB8AFD9}"/>
    <cellStyle name="Normal 4" xfId="3" xr:uid="{90C86CCB-9524-4613-8F8D-B8332D6E22D6}"/>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ocumenttasks/documenttask1.xml><?xml version="1.0" encoding="utf-8"?>
<Tasks xmlns="http://schemas.microsoft.com/office/tasks/2019/documenttasks">
  <Task id="{865A725E-AEDE-FD49-93CC-331018937745}">
    <Anchor>
      <Comment id="{68C9206C-015C-2540-916C-9245C2BF98FE}"/>
    </Anchor>
    <History>
      <Event time="2023-08-10T16:40:59.27" id="{3046C5D2-AD7C-8E48-990F-512B4982CF49}">
        <Attribution userId="S::carlos.arenas@igac.gov.co::560f1db1-28d5-4d64-8640-31c6f7bf6a0e" userName="Carlos Andres Arenas Fonque" userProvider="AD"/>
        <Anchor>
          <Comment id="{68C9206C-015C-2540-916C-9245C2BF98FE}"/>
        </Anchor>
        <Create/>
      </Event>
      <Event time="2023-08-10T16:40:59.27" id="{69BFC5B3-A35E-D546-A3EA-560DE0CC2601}">
        <Attribution userId="S::carlos.arenas@igac.gov.co::560f1db1-28d5-4d64-8640-31c6f7bf6a0e" userName="Carlos Andres Arenas Fonque" userProvider="AD"/>
        <Anchor>
          <Comment id="{68C9206C-015C-2540-916C-9245C2BF98FE}"/>
        </Anchor>
        <Assign userId="S::jorge.sotelo@igac.gov.co::e7ed1b5e-89d7-4cf6-a966-0bf230e3e336" userName="Jorge Ovidio Sotelo Villamil" userProvider="AD"/>
      </Event>
      <Event time="2023-08-10T16:40:59.27" id="{6B70ADB1-8362-3646-9D8A-564176FCBFE2}">
        <Attribution userId="S::carlos.arenas@igac.gov.co::560f1db1-28d5-4d64-8640-31c6f7bf6a0e" userName="Carlos Andres Arenas Fonque" userProvider="AD"/>
        <Anchor>
          <Comment id="{68C9206C-015C-2540-916C-9245C2BF98FE}"/>
        </Anchor>
        <SetTitle title="@Jorge Ovidio Sotelo Villamil acá decía servicios de arrendamiento. "/>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54429</xdr:colOff>
      <xdr:row>0</xdr:row>
      <xdr:rowOff>54428</xdr:rowOff>
    </xdr:from>
    <xdr:to>
      <xdr:col>0</xdr:col>
      <xdr:colOff>2177143</xdr:colOff>
      <xdr:row>4</xdr:row>
      <xdr:rowOff>92716</xdr:rowOff>
    </xdr:to>
    <xdr:pic>
      <xdr:nvPicPr>
        <xdr:cNvPr id="2" name="Imagen 1">
          <a:extLst>
            <a:ext uri="{FF2B5EF4-FFF2-40B4-BE49-F238E27FC236}">
              <a16:creationId xmlns:a16="http://schemas.microsoft.com/office/drawing/2014/main" id="{B604644C-F905-2731-973D-156495C2C9F4}"/>
            </a:ext>
          </a:extLst>
        </xdr:cNvPr>
        <xdr:cNvPicPr>
          <a:picLocks noChangeAspect="1"/>
        </xdr:cNvPicPr>
      </xdr:nvPicPr>
      <xdr:blipFill>
        <a:blip xmlns:r="http://schemas.openxmlformats.org/officeDocument/2006/relationships" r:embed="rId1"/>
        <a:stretch>
          <a:fillRect/>
        </a:stretch>
      </xdr:blipFill>
      <xdr:spPr>
        <a:xfrm>
          <a:off x="54429" y="54428"/>
          <a:ext cx="2122714" cy="15713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rge Ovidio Sotelo Villamil" id="{49BCE61E-900F-B54B-9C90-DE5AFE73A02D}" userId="jorge.sotelo@igac.gov.co" providerId="PeoplePicker"/>
  <person displayName="Carlos Andres Arenas Fonque" id="{9FF96710-4A3B-384E-9418-4536C3C3ADD4}" userId="S::carlos.arenas@igac.gov.co::560f1db1-28d5-4d64-8640-31c6f7bf6a0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4" dT="2023-08-10T16:40:59.40" personId="{9FF96710-4A3B-384E-9418-4536C3C3ADD4}" id="{68C9206C-015C-2540-916C-9245C2BF98FE}">
    <text xml:space="preserve">@Jorge Ovidio Sotelo Villamil acá decía servicios de arrendamiento. </text>
    <mentions>
      <mention mentionpersonId="{49BCE61E-900F-B54B-9C90-DE5AFE73A02D}" mentionId="{EA102B3F-09C8-8248-B1D2-CB9B24833501}" startIndex="0" length="29"/>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7A7D-95CA-48DC-8E8C-0EDA3249EB6B}">
  <sheetPr>
    <tabColor theme="6" tint="0.59999389629810485"/>
    <pageSetUpPr fitToPage="1"/>
  </sheetPr>
  <dimension ref="A1:DG47"/>
  <sheetViews>
    <sheetView showGridLines="0" tabSelected="1" zoomScale="50" zoomScaleNormal="50" zoomScaleSheetLayoutView="40" workbookViewId="0"/>
  </sheetViews>
  <sheetFormatPr baseColWidth="10" defaultColWidth="11.42578125" defaultRowHeight="16.5" x14ac:dyDescent="0.3"/>
  <cols>
    <col min="1" max="1" width="55.7109375" style="42" customWidth="1"/>
    <col min="2" max="2" width="33.5703125" style="43" customWidth="1"/>
    <col min="3" max="3" width="23.42578125" style="43" customWidth="1"/>
    <col min="4" max="4" width="20.7109375" style="43" customWidth="1"/>
    <col min="5" max="5" width="20.28515625" style="43" customWidth="1"/>
    <col min="6" max="6" width="16.28515625" style="43" customWidth="1"/>
    <col min="7" max="9" width="16.28515625" style="49" customWidth="1"/>
    <col min="10" max="15" width="16.28515625" style="43" customWidth="1"/>
    <col min="16" max="18" width="16.28515625" style="44" customWidth="1"/>
    <col min="19" max="27" width="16.28515625" style="47" customWidth="1"/>
    <col min="28" max="30" width="16.28515625" style="48" customWidth="1"/>
    <col min="31" max="33" width="16.28515625" style="45" customWidth="1"/>
    <col min="34" max="37" width="16.28515625" style="44" customWidth="1"/>
    <col min="38" max="38" width="12.85546875" style="44" customWidth="1"/>
    <col min="39" max="40" width="16.28515625" style="44" customWidth="1"/>
    <col min="41" max="41" width="11.28515625" style="44" customWidth="1"/>
    <col min="42" max="42" width="15.140625" style="44" customWidth="1"/>
    <col min="43" max="110" width="16.28515625" style="44" customWidth="1"/>
    <col min="111" max="111" width="21.140625" style="44" customWidth="1"/>
    <col min="112" max="16384" width="11.42578125" style="44"/>
  </cols>
  <sheetData>
    <row r="1" spans="1:111" s="1" customFormat="1" ht="25.5" x14ac:dyDescent="0.25">
      <c r="B1" s="28"/>
      <c r="C1" s="28"/>
      <c r="D1" s="28"/>
      <c r="E1" s="28"/>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row>
    <row r="2" spans="1:111" s="1" customFormat="1" ht="45.75" x14ac:dyDescent="0.25">
      <c r="A2" s="24"/>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row>
    <row r="3" spans="1:111" s="1" customFormat="1" ht="25.5"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row>
    <row r="4" spans="1:111" s="1" customFormat="1" ht="25.5"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row>
    <row r="5" spans="1:111" s="1" customFormat="1" ht="25.5"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row>
    <row r="6" spans="1:111" s="1" customFormat="1" ht="26.25" thickBot="1" x14ac:dyDescent="0.3">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row>
    <row r="7" spans="1:111" s="1" customFormat="1" ht="101.25" customHeight="1" thickBot="1" x14ac:dyDescent="0.3">
      <c r="A7" s="50" t="s">
        <v>1</v>
      </c>
      <c r="B7" s="126" t="s">
        <v>85</v>
      </c>
      <c r="C7" s="127"/>
      <c r="D7" s="127"/>
      <c r="E7" s="127"/>
      <c r="F7" s="127"/>
      <c r="G7" s="127"/>
      <c r="H7" s="127"/>
      <c r="I7" s="127"/>
      <c r="J7" s="127"/>
      <c r="K7" s="127"/>
      <c r="L7" s="127"/>
      <c r="M7" s="127"/>
      <c r="N7" s="128"/>
      <c r="O7" s="6"/>
      <c r="P7" s="7"/>
      <c r="Q7" s="7"/>
      <c r="R7" s="7"/>
      <c r="S7" s="14"/>
      <c r="T7" s="14"/>
      <c r="U7" s="14"/>
      <c r="V7" s="14"/>
      <c r="W7" s="14"/>
      <c r="X7" s="14"/>
      <c r="Y7" s="14"/>
      <c r="Z7" s="14"/>
      <c r="AA7" s="14"/>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row>
    <row r="8" spans="1:111" s="1" customFormat="1" x14ac:dyDescent="0.25">
      <c r="A8" s="2"/>
      <c r="B8" s="3"/>
      <c r="C8" s="3"/>
      <c r="D8" s="3"/>
      <c r="E8" s="3"/>
      <c r="F8" s="3"/>
      <c r="G8" s="4"/>
      <c r="H8" s="4"/>
      <c r="I8" s="4"/>
      <c r="J8" s="4"/>
      <c r="K8" s="4"/>
      <c r="L8" s="4"/>
      <c r="M8" s="4"/>
      <c r="N8" s="4"/>
      <c r="O8" s="4"/>
      <c r="P8" s="5"/>
      <c r="Q8" s="5"/>
      <c r="R8" s="5"/>
      <c r="S8" s="15"/>
      <c r="T8" s="15"/>
      <c r="U8" s="15"/>
      <c r="V8" s="15"/>
      <c r="W8" s="15"/>
      <c r="X8" s="15"/>
      <c r="Y8" s="15"/>
      <c r="Z8" s="15"/>
      <c r="AA8" s="1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row>
    <row r="9" spans="1:111" s="1" customFormat="1" ht="17.25" thickBot="1" x14ac:dyDescent="0.3">
      <c r="A9" s="2"/>
      <c r="B9" s="3"/>
      <c r="C9" s="3"/>
      <c r="D9" s="3"/>
      <c r="E9" s="3"/>
      <c r="F9" s="3"/>
      <c r="G9" s="4"/>
      <c r="H9" s="4"/>
      <c r="I9" s="4"/>
      <c r="J9" s="4"/>
      <c r="K9" s="4"/>
      <c r="L9" s="4"/>
      <c r="M9" s="4"/>
      <c r="N9" s="4"/>
      <c r="O9" s="4"/>
      <c r="P9" s="5"/>
      <c r="Q9" s="5"/>
      <c r="R9" s="5"/>
      <c r="S9" s="15"/>
      <c r="T9" s="15"/>
      <c r="U9" s="15"/>
      <c r="V9" s="15"/>
      <c r="W9" s="15"/>
      <c r="X9" s="15"/>
      <c r="Y9" s="15"/>
      <c r="Z9" s="15"/>
      <c r="AA9" s="1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row>
    <row r="10" spans="1:111" s="1" customFormat="1" ht="27.75" customHeight="1" x14ac:dyDescent="0.25">
      <c r="A10" s="96" t="s">
        <v>2</v>
      </c>
      <c r="B10" s="97"/>
      <c r="C10" s="97"/>
      <c r="D10" s="97"/>
      <c r="E10" s="97"/>
      <c r="F10" s="98"/>
      <c r="G10" s="4"/>
      <c r="H10" s="4"/>
      <c r="I10" s="4"/>
      <c r="J10" s="4"/>
      <c r="K10" s="4"/>
      <c r="L10" s="4"/>
      <c r="M10" s="4"/>
      <c r="N10" s="4"/>
      <c r="O10" s="4"/>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5"/>
      <c r="CV10" s="5"/>
    </row>
    <row r="11" spans="1:111" s="1" customFormat="1" ht="24.75" customHeight="1" x14ac:dyDescent="0.25">
      <c r="A11" s="25" t="s">
        <v>3</v>
      </c>
      <c r="B11" s="99"/>
      <c r="C11" s="100"/>
      <c r="D11" s="100"/>
      <c r="E11" s="100"/>
      <c r="F11" s="101"/>
      <c r="G11" s="4"/>
      <c r="H11" s="4"/>
      <c r="I11" s="4"/>
      <c r="J11" s="4"/>
      <c r="K11" s="4"/>
      <c r="L11" s="4"/>
      <c r="M11" s="4"/>
      <c r="N11" s="4"/>
      <c r="O11" s="4"/>
      <c r="P11" s="110"/>
      <c r="Q11" s="110"/>
      <c r="R11" s="110"/>
      <c r="S11" s="110"/>
      <c r="T11" s="110"/>
      <c r="U11" s="110"/>
      <c r="V11" s="110"/>
      <c r="W11" s="110"/>
      <c r="X11" s="110"/>
      <c r="Y11" s="110"/>
      <c r="Z11" s="110"/>
      <c r="AA11" s="110"/>
      <c r="AB11" s="110"/>
      <c r="AC11" s="110"/>
      <c r="AD11" s="110"/>
      <c r="AE11" s="110"/>
      <c r="AF11" s="110"/>
      <c r="AG11" s="110"/>
      <c r="AH11" s="110"/>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5"/>
      <c r="CV11" s="5"/>
    </row>
    <row r="12" spans="1:111" s="1" customFormat="1" ht="24.75" customHeight="1" x14ac:dyDescent="0.25">
      <c r="A12" s="26" t="s">
        <v>4</v>
      </c>
      <c r="B12" s="99"/>
      <c r="C12" s="100"/>
      <c r="D12" s="100"/>
      <c r="E12" s="100"/>
      <c r="F12" s="101"/>
      <c r="G12" s="4"/>
      <c r="H12" s="4"/>
      <c r="I12" s="4"/>
      <c r="J12" s="4"/>
      <c r="K12" s="4"/>
      <c r="L12" s="4"/>
      <c r="M12" s="4"/>
      <c r="N12" s="4"/>
      <c r="O12" s="4"/>
      <c r="P12" s="110"/>
      <c r="Q12" s="110"/>
      <c r="R12" s="110"/>
      <c r="S12" s="110"/>
      <c r="T12" s="110"/>
      <c r="U12" s="110"/>
      <c r="V12" s="110"/>
      <c r="W12" s="110"/>
      <c r="X12" s="110"/>
      <c r="Y12" s="110"/>
      <c r="Z12" s="110"/>
      <c r="AA12" s="110"/>
      <c r="AB12" s="110"/>
      <c r="AC12" s="110"/>
      <c r="AD12" s="110"/>
      <c r="AE12" s="110"/>
      <c r="AF12" s="110"/>
      <c r="AG12" s="110"/>
      <c r="AH12" s="110"/>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5"/>
      <c r="CV12" s="5"/>
    </row>
    <row r="13" spans="1:111" s="1" customFormat="1" ht="24.75" customHeight="1" x14ac:dyDescent="0.25">
      <c r="A13" s="26" t="s">
        <v>5</v>
      </c>
      <c r="B13" s="99"/>
      <c r="C13" s="100"/>
      <c r="D13" s="100"/>
      <c r="E13" s="100"/>
      <c r="F13" s="101"/>
      <c r="G13" s="4"/>
      <c r="H13" s="4"/>
      <c r="I13" s="4"/>
      <c r="J13" s="4"/>
      <c r="K13" s="4"/>
      <c r="L13" s="4"/>
      <c r="M13" s="4"/>
      <c r="N13" s="4"/>
      <c r="O13" s="4"/>
      <c r="P13" s="110"/>
      <c r="Q13" s="110"/>
      <c r="R13" s="110"/>
      <c r="S13" s="110"/>
      <c r="T13" s="110"/>
      <c r="U13" s="110"/>
      <c r="V13" s="110"/>
      <c r="W13" s="110"/>
      <c r="X13" s="110"/>
      <c r="Y13" s="110"/>
      <c r="Z13" s="110"/>
      <c r="AA13" s="110"/>
      <c r="AB13" s="110"/>
      <c r="AC13" s="110"/>
      <c r="AD13" s="110"/>
      <c r="AE13" s="110"/>
      <c r="AF13" s="110"/>
      <c r="AG13" s="110"/>
      <c r="AH13" s="110"/>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5"/>
      <c r="CV13" s="5"/>
    </row>
    <row r="14" spans="1:111" s="1" customFormat="1" ht="24.75" customHeight="1" x14ac:dyDescent="0.25">
      <c r="A14" s="26" t="s">
        <v>6</v>
      </c>
      <c r="B14" s="99"/>
      <c r="C14" s="100"/>
      <c r="D14" s="100"/>
      <c r="E14" s="100"/>
      <c r="F14" s="101"/>
      <c r="G14" s="4"/>
      <c r="H14" s="4"/>
      <c r="I14" s="4"/>
      <c r="J14" s="4"/>
      <c r="K14" s="4"/>
      <c r="L14" s="4"/>
      <c r="M14" s="4"/>
      <c r="N14" s="4"/>
      <c r="O14" s="4"/>
      <c r="P14" s="110"/>
      <c r="Q14" s="110"/>
      <c r="R14" s="110"/>
      <c r="S14" s="110"/>
      <c r="T14" s="110"/>
      <c r="U14" s="110"/>
      <c r="V14" s="110"/>
      <c r="W14" s="110"/>
      <c r="X14" s="110"/>
      <c r="Y14" s="110"/>
      <c r="Z14" s="110"/>
      <c r="AA14" s="110"/>
      <c r="AB14" s="110"/>
      <c r="AC14" s="110"/>
      <c r="AD14" s="110"/>
      <c r="AE14" s="110"/>
      <c r="AF14" s="110"/>
      <c r="AG14" s="110"/>
      <c r="AH14" s="110"/>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5"/>
      <c r="CV14" s="5"/>
    </row>
    <row r="15" spans="1:111" s="1" customFormat="1" ht="24.75" customHeight="1" x14ac:dyDescent="0.25">
      <c r="A15" s="26" t="s">
        <v>7</v>
      </c>
      <c r="B15" s="99"/>
      <c r="C15" s="100"/>
      <c r="D15" s="100"/>
      <c r="E15" s="100"/>
      <c r="F15" s="101"/>
      <c r="G15" s="4"/>
      <c r="H15" s="4"/>
      <c r="I15" s="4"/>
      <c r="J15" s="4"/>
      <c r="K15" s="4"/>
      <c r="L15" s="4"/>
      <c r="M15" s="4"/>
      <c r="N15" s="4"/>
      <c r="O15" s="4"/>
      <c r="P15" s="110"/>
      <c r="Q15" s="110"/>
      <c r="R15" s="110"/>
      <c r="S15" s="110"/>
      <c r="T15" s="110"/>
      <c r="U15" s="110"/>
      <c r="V15" s="110"/>
      <c r="W15" s="110"/>
      <c r="X15" s="110"/>
      <c r="Y15" s="110"/>
      <c r="Z15" s="110"/>
      <c r="AA15" s="110"/>
      <c r="AB15" s="110"/>
      <c r="AC15" s="110"/>
      <c r="AD15" s="110"/>
      <c r="AE15" s="110"/>
      <c r="AF15" s="110"/>
      <c r="AG15" s="110"/>
      <c r="AH15" s="110"/>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5"/>
      <c r="CV15" s="5"/>
    </row>
    <row r="16" spans="1:111" s="1" customFormat="1" ht="24.75" customHeight="1" x14ac:dyDescent="0.25">
      <c r="A16" s="26" t="s">
        <v>8</v>
      </c>
      <c r="B16" s="99"/>
      <c r="C16" s="100"/>
      <c r="D16" s="100"/>
      <c r="E16" s="100"/>
      <c r="F16" s="101"/>
      <c r="G16" s="4"/>
      <c r="H16" s="4"/>
      <c r="I16" s="4"/>
      <c r="J16" s="4"/>
      <c r="K16" s="4"/>
      <c r="L16" s="4"/>
      <c r="M16" s="4"/>
      <c r="N16" s="4"/>
      <c r="O16" s="4"/>
      <c r="P16" s="110"/>
      <c r="Q16" s="110"/>
      <c r="R16" s="110"/>
      <c r="S16" s="110"/>
      <c r="T16" s="110"/>
      <c r="U16" s="110"/>
      <c r="V16" s="110"/>
      <c r="W16" s="110"/>
      <c r="X16" s="110"/>
      <c r="Y16" s="110"/>
      <c r="Z16" s="110"/>
      <c r="AA16" s="110"/>
      <c r="AB16" s="110"/>
      <c r="AC16" s="110"/>
      <c r="AD16" s="110"/>
      <c r="AE16" s="110"/>
      <c r="AF16" s="110"/>
      <c r="AG16" s="110"/>
      <c r="AH16" s="110"/>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5"/>
      <c r="CV16" s="5"/>
    </row>
    <row r="17" spans="1:111" s="1" customFormat="1" ht="24.75" customHeight="1" thickBot="1" x14ac:dyDescent="0.3">
      <c r="A17" s="27" t="s">
        <v>9</v>
      </c>
      <c r="B17" s="102"/>
      <c r="C17" s="103"/>
      <c r="D17" s="103"/>
      <c r="E17" s="103"/>
      <c r="F17" s="104"/>
      <c r="G17" s="4"/>
      <c r="H17" s="4"/>
      <c r="I17" s="4"/>
      <c r="J17" s="4"/>
      <c r="K17" s="4"/>
      <c r="L17" s="4"/>
      <c r="M17" s="4"/>
      <c r="N17" s="4"/>
      <c r="O17" s="4"/>
      <c r="P17" s="110"/>
      <c r="Q17" s="110"/>
      <c r="R17" s="110"/>
      <c r="S17" s="110"/>
      <c r="T17" s="110"/>
      <c r="U17" s="110"/>
      <c r="V17" s="110"/>
      <c r="W17" s="110"/>
      <c r="X17" s="110"/>
      <c r="Y17" s="110"/>
      <c r="Z17" s="110"/>
      <c r="AA17" s="110"/>
      <c r="AB17" s="110"/>
      <c r="AC17" s="110"/>
      <c r="AD17" s="110"/>
      <c r="AE17" s="110"/>
      <c r="AF17" s="110"/>
      <c r="AG17" s="110"/>
      <c r="AH17" s="110"/>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5"/>
      <c r="CV17" s="5"/>
    </row>
    <row r="18" spans="1:111" s="1" customFormat="1" x14ac:dyDescent="0.25">
      <c r="A18" s="2"/>
      <c r="B18" s="3"/>
      <c r="C18" s="3"/>
      <c r="D18" s="3"/>
      <c r="E18" s="3"/>
      <c r="F18" s="3"/>
      <c r="G18" s="4"/>
      <c r="H18" s="4"/>
      <c r="I18" s="4"/>
      <c r="J18" s="4"/>
      <c r="K18" s="4"/>
      <c r="L18" s="4"/>
      <c r="M18" s="4"/>
      <c r="N18" s="4"/>
      <c r="O18" s="4"/>
      <c r="P18" s="5"/>
      <c r="Q18" s="5"/>
      <c r="R18" s="5"/>
      <c r="S18" s="15"/>
      <c r="T18" s="15"/>
      <c r="U18" s="15"/>
      <c r="V18" s="15"/>
      <c r="W18" s="15"/>
      <c r="X18" s="15"/>
      <c r="Y18" s="15"/>
      <c r="Z18" s="15"/>
      <c r="AA18" s="1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row>
    <row r="19" spans="1:111" s="1" customFormat="1" ht="31.5" customHeight="1" x14ac:dyDescent="0.25">
      <c r="A19" s="130" t="s">
        <v>10</v>
      </c>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row>
    <row r="20" spans="1:111" s="1" customFormat="1" ht="18" x14ac:dyDescent="0.25">
      <c r="A20" s="111" t="s">
        <v>11</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7"/>
      <c r="CV20" s="7"/>
    </row>
    <row r="21" spans="1:111" s="1" customFormat="1" ht="17.25" thickBot="1" x14ac:dyDescent="0.3">
      <c r="A21" s="32"/>
      <c r="B21" s="32"/>
      <c r="C21" s="32">
        <v>1</v>
      </c>
      <c r="D21" s="32"/>
      <c r="E21" s="32"/>
      <c r="F21" s="32">
        <v>3</v>
      </c>
      <c r="G21" s="32"/>
      <c r="H21" s="32"/>
      <c r="I21" s="32"/>
      <c r="J21" s="32"/>
      <c r="K21" s="32"/>
      <c r="L21" s="32"/>
      <c r="M21" s="32"/>
      <c r="N21" s="32"/>
      <c r="O21" s="32">
        <v>4</v>
      </c>
      <c r="P21" s="32"/>
      <c r="Q21" s="32"/>
      <c r="R21" s="32"/>
      <c r="S21" s="32"/>
      <c r="T21" s="32"/>
      <c r="U21" s="32"/>
      <c r="V21" s="32"/>
      <c r="W21" s="32"/>
      <c r="X21" s="32"/>
      <c r="Y21" s="32"/>
      <c r="Z21" s="32"/>
      <c r="AA21" s="32">
        <v>1</v>
      </c>
      <c r="AB21" s="32"/>
      <c r="AC21" s="32"/>
      <c r="AD21" s="32">
        <v>1</v>
      </c>
      <c r="AE21" s="32"/>
      <c r="AF21" s="32"/>
      <c r="AG21" s="32">
        <v>7</v>
      </c>
      <c r="AH21" s="32"/>
      <c r="AI21" s="32"/>
      <c r="AJ21" s="32"/>
      <c r="AK21" s="32"/>
      <c r="AL21" s="32"/>
      <c r="AM21" s="32"/>
      <c r="AN21" s="32"/>
      <c r="AO21" s="32"/>
      <c r="AP21" s="32"/>
      <c r="AQ21" s="32"/>
      <c r="AR21" s="32"/>
      <c r="AS21" s="32"/>
      <c r="AT21" s="32"/>
      <c r="AU21" s="32"/>
      <c r="AV21" s="32"/>
      <c r="AW21" s="32"/>
      <c r="AX21" s="32"/>
      <c r="AY21" s="32"/>
      <c r="AZ21" s="32"/>
      <c r="BA21" s="32"/>
      <c r="BB21" s="32">
        <v>3</v>
      </c>
      <c r="BC21" s="32"/>
      <c r="BD21" s="32"/>
      <c r="BE21" s="32"/>
      <c r="BF21" s="32"/>
      <c r="BG21" s="32"/>
      <c r="BH21" s="32"/>
      <c r="BI21" s="32"/>
      <c r="BJ21" s="32"/>
      <c r="BK21" s="32">
        <v>2</v>
      </c>
      <c r="BL21" s="32"/>
      <c r="BM21" s="32"/>
      <c r="BN21" s="32"/>
      <c r="BO21" s="32"/>
      <c r="BP21" s="32"/>
      <c r="BQ21" s="32">
        <v>3</v>
      </c>
      <c r="BR21" s="32"/>
      <c r="BS21" s="32"/>
      <c r="BT21" s="32"/>
      <c r="BU21" s="32"/>
      <c r="BV21" s="32"/>
      <c r="BW21" s="32"/>
      <c r="BX21" s="32"/>
      <c r="BY21" s="32"/>
      <c r="BZ21" s="32">
        <v>7</v>
      </c>
      <c r="CA21" s="32"/>
      <c r="CB21" s="32"/>
      <c r="CC21" s="32"/>
      <c r="CD21" s="32"/>
      <c r="CE21" s="32"/>
      <c r="CF21" s="32"/>
      <c r="CG21" s="32"/>
      <c r="CH21" s="32"/>
      <c r="CI21" s="32"/>
      <c r="CJ21" s="32"/>
      <c r="CK21" s="32"/>
      <c r="CL21" s="32"/>
      <c r="CM21" s="32"/>
      <c r="CN21" s="32"/>
      <c r="CO21" s="32"/>
      <c r="CP21" s="32"/>
      <c r="CQ21" s="32"/>
      <c r="CR21" s="32"/>
      <c r="CS21" s="32"/>
      <c r="CT21" s="32"/>
      <c r="CU21" s="32">
        <v>2</v>
      </c>
      <c r="CV21" s="5"/>
      <c r="DA21" s="1">
        <v>1</v>
      </c>
      <c r="DD21" s="1">
        <v>1</v>
      </c>
      <c r="DG21" s="9">
        <f>SUM(C21:DF21)</f>
        <v>36</v>
      </c>
    </row>
    <row r="22" spans="1:111" s="31" customFormat="1" ht="48" customHeight="1" thickBot="1" x14ac:dyDescent="0.3">
      <c r="A22" s="29"/>
      <c r="B22" s="30"/>
      <c r="C22" s="117" t="s">
        <v>12</v>
      </c>
      <c r="D22" s="118"/>
      <c r="E22" s="119"/>
      <c r="F22" s="131" t="s">
        <v>13</v>
      </c>
      <c r="G22" s="132"/>
      <c r="H22" s="132"/>
      <c r="I22" s="132"/>
      <c r="J22" s="132"/>
      <c r="K22" s="132"/>
      <c r="L22" s="132"/>
      <c r="M22" s="132"/>
      <c r="N22" s="133"/>
      <c r="O22" s="117" t="s">
        <v>14</v>
      </c>
      <c r="P22" s="118"/>
      <c r="Q22" s="118"/>
      <c r="R22" s="118"/>
      <c r="S22" s="118"/>
      <c r="T22" s="118"/>
      <c r="U22" s="118"/>
      <c r="V22" s="118"/>
      <c r="W22" s="118"/>
      <c r="X22" s="118"/>
      <c r="Y22" s="118"/>
      <c r="Z22" s="119"/>
      <c r="AA22" s="114" t="s">
        <v>15</v>
      </c>
      <c r="AB22" s="115"/>
      <c r="AC22" s="116"/>
      <c r="AD22" s="83" t="s">
        <v>16</v>
      </c>
      <c r="AE22" s="84"/>
      <c r="AF22" s="91"/>
      <c r="AG22" s="114" t="s">
        <v>17</v>
      </c>
      <c r="AH22" s="115"/>
      <c r="AI22" s="115"/>
      <c r="AJ22" s="115"/>
      <c r="AK22" s="115"/>
      <c r="AL22" s="115"/>
      <c r="AM22" s="115"/>
      <c r="AN22" s="115"/>
      <c r="AO22" s="115"/>
      <c r="AP22" s="115"/>
      <c r="AQ22" s="115"/>
      <c r="AR22" s="115"/>
      <c r="AS22" s="115"/>
      <c r="AT22" s="115"/>
      <c r="AU22" s="115"/>
      <c r="AV22" s="115"/>
      <c r="AW22" s="115"/>
      <c r="AX22" s="115"/>
      <c r="AY22" s="115"/>
      <c r="AZ22" s="115"/>
      <c r="BA22" s="115"/>
      <c r="BB22" s="83" t="s">
        <v>18</v>
      </c>
      <c r="BC22" s="84"/>
      <c r="BD22" s="84"/>
      <c r="BE22" s="84"/>
      <c r="BF22" s="84"/>
      <c r="BG22" s="84"/>
      <c r="BH22" s="84"/>
      <c r="BI22" s="84"/>
      <c r="BJ22" s="91"/>
      <c r="BK22" s="83" t="s">
        <v>19</v>
      </c>
      <c r="BL22" s="84"/>
      <c r="BM22" s="84"/>
      <c r="BN22" s="84"/>
      <c r="BO22" s="84"/>
      <c r="BP22" s="84"/>
      <c r="BQ22" s="87" t="s">
        <v>20</v>
      </c>
      <c r="BR22" s="88"/>
      <c r="BS22" s="88"/>
      <c r="BT22" s="88"/>
      <c r="BU22" s="88"/>
      <c r="BV22" s="88"/>
      <c r="BW22" s="88"/>
      <c r="BX22" s="88"/>
      <c r="BY22" s="89"/>
      <c r="BZ22" s="83" t="s">
        <v>21</v>
      </c>
      <c r="CA22" s="84"/>
      <c r="CB22" s="84"/>
      <c r="CC22" s="84"/>
      <c r="CD22" s="84"/>
      <c r="CE22" s="84"/>
      <c r="CF22" s="84"/>
      <c r="CG22" s="84"/>
      <c r="CH22" s="84"/>
      <c r="CI22" s="84"/>
      <c r="CJ22" s="84"/>
      <c r="CK22" s="84"/>
      <c r="CL22" s="84"/>
      <c r="CM22" s="84"/>
      <c r="CN22" s="84"/>
      <c r="CO22" s="84"/>
      <c r="CP22" s="84"/>
      <c r="CQ22" s="84"/>
      <c r="CR22" s="84"/>
      <c r="CS22" s="84"/>
      <c r="CT22" s="91"/>
      <c r="CU22" s="88" t="s">
        <v>22</v>
      </c>
      <c r="CV22" s="88"/>
      <c r="CW22" s="88"/>
      <c r="CX22" s="88"/>
      <c r="CY22" s="88"/>
      <c r="CZ22" s="88"/>
      <c r="DA22" s="83" t="s">
        <v>23</v>
      </c>
      <c r="DB22" s="84"/>
      <c r="DC22" s="84"/>
      <c r="DD22" s="87" t="s">
        <v>24</v>
      </c>
      <c r="DE22" s="88"/>
      <c r="DF22" s="89"/>
    </row>
    <row r="23" spans="1:111" s="1" customFormat="1" ht="59.25" customHeight="1" x14ac:dyDescent="0.25">
      <c r="A23" s="112" t="s">
        <v>25</v>
      </c>
      <c r="B23" s="113"/>
      <c r="C23" s="85" t="s">
        <v>26</v>
      </c>
      <c r="D23" s="86"/>
      <c r="E23" s="107"/>
      <c r="F23" s="85" t="s">
        <v>27</v>
      </c>
      <c r="G23" s="86"/>
      <c r="H23" s="107"/>
      <c r="I23" s="108" t="s">
        <v>28</v>
      </c>
      <c r="J23" s="92"/>
      <c r="K23" s="93"/>
      <c r="L23" s="92" t="s">
        <v>29</v>
      </c>
      <c r="M23" s="86"/>
      <c r="N23" s="107"/>
      <c r="O23" s="85" t="s">
        <v>30</v>
      </c>
      <c r="P23" s="86"/>
      <c r="Q23" s="107"/>
      <c r="R23" s="108" t="s">
        <v>31</v>
      </c>
      <c r="S23" s="92"/>
      <c r="T23" s="93"/>
      <c r="U23" s="108" t="s">
        <v>32</v>
      </c>
      <c r="V23" s="92"/>
      <c r="W23" s="93"/>
      <c r="X23" s="92" t="s">
        <v>33</v>
      </c>
      <c r="Y23" s="86"/>
      <c r="Z23" s="107"/>
      <c r="AA23" s="85" t="s">
        <v>34</v>
      </c>
      <c r="AB23" s="86"/>
      <c r="AC23" s="90"/>
      <c r="AD23" s="85" t="s">
        <v>35</v>
      </c>
      <c r="AE23" s="86"/>
      <c r="AF23" s="90"/>
      <c r="AG23" s="85" t="s">
        <v>36</v>
      </c>
      <c r="AH23" s="92"/>
      <c r="AI23" s="92"/>
      <c r="AJ23" s="94" t="s">
        <v>37</v>
      </c>
      <c r="AK23" s="92"/>
      <c r="AL23" s="93"/>
      <c r="AM23" s="94" t="s">
        <v>38</v>
      </c>
      <c r="AN23" s="92"/>
      <c r="AO23" s="92"/>
      <c r="AP23" s="94" t="s">
        <v>39</v>
      </c>
      <c r="AQ23" s="92"/>
      <c r="AR23" s="92"/>
      <c r="AS23" s="94" t="s">
        <v>40</v>
      </c>
      <c r="AT23" s="92"/>
      <c r="AU23" s="92"/>
      <c r="AV23" s="94" t="s">
        <v>41</v>
      </c>
      <c r="AW23" s="92"/>
      <c r="AX23" s="92"/>
      <c r="AY23" s="94" t="s">
        <v>42</v>
      </c>
      <c r="AZ23" s="92"/>
      <c r="BA23" s="92"/>
      <c r="BB23" s="85" t="s">
        <v>43</v>
      </c>
      <c r="BC23" s="92"/>
      <c r="BD23" s="92"/>
      <c r="BE23" s="94" t="s">
        <v>44</v>
      </c>
      <c r="BF23" s="92"/>
      <c r="BG23" s="92"/>
      <c r="BH23" s="94" t="s">
        <v>45</v>
      </c>
      <c r="BI23" s="92"/>
      <c r="BJ23" s="109"/>
      <c r="BK23" s="85" t="s">
        <v>46</v>
      </c>
      <c r="BL23" s="92"/>
      <c r="BM23" s="92"/>
      <c r="BN23" s="94" t="s">
        <v>47</v>
      </c>
      <c r="BO23" s="92"/>
      <c r="BP23" s="92"/>
      <c r="BQ23" s="85" t="s">
        <v>48</v>
      </c>
      <c r="BR23" s="92"/>
      <c r="BS23" s="93"/>
      <c r="BT23" s="94" t="s">
        <v>49</v>
      </c>
      <c r="BU23" s="92"/>
      <c r="BV23" s="92"/>
      <c r="BW23" s="94" t="s">
        <v>50</v>
      </c>
      <c r="BX23" s="86"/>
      <c r="BY23" s="90"/>
      <c r="BZ23" s="85" t="s">
        <v>51</v>
      </c>
      <c r="CA23" s="92"/>
      <c r="CB23" s="93"/>
      <c r="CC23" s="94" t="s">
        <v>52</v>
      </c>
      <c r="CD23" s="92"/>
      <c r="CE23" s="92"/>
      <c r="CF23" s="94" t="s">
        <v>53</v>
      </c>
      <c r="CG23" s="86"/>
      <c r="CH23" s="95"/>
      <c r="CI23" s="92" t="s">
        <v>54</v>
      </c>
      <c r="CJ23" s="92"/>
      <c r="CK23" s="93"/>
      <c r="CL23" s="94" t="s">
        <v>55</v>
      </c>
      <c r="CM23" s="92"/>
      <c r="CN23" s="92"/>
      <c r="CO23" s="94" t="s">
        <v>56</v>
      </c>
      <c r="CP23" s="86"/>
      <c r="CQ23" s="95"/>
      <c r="CR23" s="92" t="s">
        <v>57</v>
      </c>
      <c r="CS23" s="86"/>
      <c r="CT23" s="90"/>
      <c r="CU23" s="92" t="s">
        <v>58</v>
      </c>
      <c r="CV23" s="86"/>
      <c r="CW23" s="107"/>
      <c r="CX23" s="108" t="s">
        <v>59</v>
      </c>
      <c r="CY23" s="86"/>
      <c r="CZ23" s="86"/>
      <c r="DA23" s="85" t="s">
        <v>60</v>
      </c>
      <c r="DB23" s="86"/>
      <c r="DC23" s="86"/>
      <c r="DD23" s="85" t="s">
        <v>61</v>
      </c>
      <c r="DE23" s="86"/>
      <c r="DF23" s="90"/>
      <c r="DG23" s="105" t="s">
        <v>62</v>
      </c>
    </row>
    <row r="24" spans="1:111" s="1" customFormat="1" ht="66.75" customHeight="1" thickBot="1" x14ac:dyDescent="0.3">
      <c r="A24" s="52" t="s">
        <v>63</v>
      </c>
      <c r="B24" s="53" t="s">
        <v>64</v>
      </c>
      <c r="C24" s="54" t="s">
        <v>65</v>
      </c>
      <c r="D24" s="55" t="s">
        <v>66</v>
      </c>
      <c r="E24" s="55" t="s">
        <v>67</v>
      </c>
      <c r="F24" s="54" t="s">
        <v>65</v>
      </c>
      <c r="G24" s="55" t="s">
        <v>66</v>
      </c>
      <c r="H24" s="55" t="s">
        <v>67</v>
      </c>
      <c r="I24" s="55" t="s">
        <v>65</v>
      </c>
      <c r="J24" s="55" t="s">
        <v>66</v>
      </c>
      <c r="K24" s="62" t="s">
        <v>67</v>
      </c>
      <c r="L24" s="55" t="s">
        <v>65</v>
      </c>
      <c r="M24" s="55" t="s">
        <v>66</v>
      </c>
      <c r="N24" s="56" t="s">
        <v>67</v>
      </c>
      <c r="O24" s="54" t="s">
        <v>65</v>
      </c>
      <c r="P24" s="55" t="s">
        <v>66</v>
      </c>
      <c r="Q24" s="55" t="s">
        <v>67</v>
      </c>
      <c r="R24" s="55" t="s">
        <v>65</v>
      </c>
      <c r="S24" s="55" t="s">
        <v>66</v>
      </c>
      <c r="T24" s="62" t="s">
        <v>67</v>
      </c>
      <c r="U24" s="55" t="s">
        <v>65</v>
      </c>
      <c r="V24" s="55" t="s">
        <v>66</v>
      </c>
      <c r="W24" s="62" t="s">
        <v>67</v>
      </c>
      <c r="X24" s="55" t="s">
        <v>65</v>
      </c>
      <c r="Y24" s="55" t="s">
        <v>66</v>
      </c>
      <c r="Z24" s="56" t="s">
        <v>67</v>
      </c>
      <c r="AA24" s="54" t="s">
        <v>65</v>
      </c>
      <c r="AB24" s="55" t="s">
        <v>66</v>
      </c>
      <c r="AC24" s="56" t="s">
        <v>67</v>
      </c>
      <c r="AD24" s="54" t="s">
        <v>65</v>
      </c>
      <c r="AE24" s="55" t="s">
        <v>66</v>
      </c>
      <c r="AF24" s="56" t="s">
        <v>67</v>
      </c>
      <c r="AG24" s="54" t="s">
        <v>65</v>
      </c>
      <c r="AH24" s="55" t="s">
        <v>66</v>
      </c>
      <c r="AI24" s="62" t="s">
        <v>67</v>
      </c>
      <c r="AJ24" s="55" t="s">
        <v>65</v>
      </c>
      <c r="AK24" s="55" t="s">
        <v>66</v>
      </c>
      <c r="AL24" s="59" t="s">
        <v>67</v>
      </c>
      <c r="AM24" s="64" t="s">
        <v>65</v>
      </c>
      <c r="AN24" s="55" t="s">
        <v>66</v>
      </c>
      <c r="AO24" s="62" t="s">
        <v>67</v>
      </c>
      <c r="AP24" s="64" t="s">
        <v>65</v>
      </c>
      <c r="AQ24" s="55" t="s">
        <v>66</v>
      </c>
      <c r="AR24" s="62" t="s">
        <v>67</v>
      </c>
      <c r="AS24" s="64" t="s">
        <v>65</v>
      </c>
      <c r="AT24" s="55" t="s">
        <v>66</v>
      </c>
      <c r="AU24" s="62" t="s">
        <v>67</v>
      </c>
      <c r="AV24" s="64" t="s">
        <v>65</v>
      </c>
      <c r="AW24" s="55" t="s">
        <v>66</v>
      </c>
      <c r="AX24" s="62" t="s">
        <v>67</v>
      </c>
      <c r="AY24" s="62" t="s">
        <v>65</v>
      </c>
      <c r="AZ24" s="55" t="s">
        <v>66</v>
      </c>
      <c r="BA24" s="72" t="s">
        <v>67</v>
      </c>
      <c r="BB24" s="74" t="s">
        <v>65</v>
      </c>
      <c r="BC24" s="55" t="s">
        <v>66</v>
      </c>
      <c r="BD24" s="72" t="s">
        <v>67</v>
      </c>
      <c r="BE24" s="62" t="s">
        <v>65</v>
      </c>
      <c r="BF24" s="55" t="s">
        <v>66</v>
      </c>
      <c r="BG24" s="72" t="s">
        <v>67</v>
      </c>
      <c r="BH24" s="62" t="s">
        <v>65</v>
      </c>
      <c r="BI24" s="55" t="s">
        <v>66</v>
      </c>
      <c r="BJ24" s="75" t="s">
        <v>67</v>
      </c>
      <c r="BK24" s="62" t="s">
        <v>65</v>
      </c>
      <c r="BL24" s="55" t="s">
        <v>66</v>
      </c>
      <c r="BM24" s="72" t="s">
        <v>67</v>
      </c>
      <c r="BN24" s="62" t="s">
        <v>65</v>
      </c>
      <c r="BO24" s="55" t="s">
        <v>66</v>
      </c>
      <c r="BP24" s="72" t="s">
        <v>67</v>
      </c>
      <c r="BQ24" s="54" t="s">
        <v>65</v>
      </c>
      <c r="BR24" s="55" t="s">
        <v>66</v>
      </c>
      <c r="BS24" s="62" t="s">
        <v>67</v>
      </c>
      <c r="BT24" s="55" t="s">
        <v>65</v>
      </c>
      <c r="BU24" s="55" t="s">
        <v>66</v>
      </c>
      <c r="BV24" s="62" t="s">
        <v>67</v>
      </c>
      <c r="BW24" s="55" t="s">
        <v>65</v>
      </c>
      <c r="BX24" s="55" t="s">
        <v>66</v>
      </c>
      <c r="BY24" s="56" t="s">
        <v>67</v>
      </c>
      <c r="BZ24" s="54" t="s">
        <v>65</v>
      </c>
      <c r="CA24" s="55" t="s">
        <v>66</v>
      </c>
      <c r="CB24" s="62" t="s">
        <v>67</v>
      </c>
      <c r="CC24" s="55" t="s">
        <v>65</v>
      </c>
      <c r="CD24" s="55" t="s">
        <v>66</v>
      </c>
      <c r="CE24" s="62" t="s">
        <v>67</v>
      </c>
      <c r="CF24" s="55" t="s">
        <v>65</v>
      </c>
      <c r="CG24" s="55" t="s">
        <v>66</v>
      </c>
      <c r="CH24" s="62" t="s">
        <v>67</v>
      </c>
      <c r="CI24" s="55" t="s">
        <v>65</v>
      </c>
      <c r="CJ24" s="55" t="s">
        <v>66</v>
      </c>
      <c r="CK24" s="62" t="s">
        <v>67</v>
      </c>
      <c r="CL24" s="55" t="s">
        <v>65</v>
      </c>
      <c r="CM24" s="55" t="s">
        <v>66</v>
      </c>
      <c r="CN24" s="62" t="s">
        <v>67</v>
      </c>
      <c r="CO24" s="55" t="s">
        <v>65</v>
      </c>
      <c r="CP24" s="55" t="s">
        <v>66</v>
      </c>
      <c r="CQ24" s="59" t="s">
        <v>67</v>
      </c>
      <c r="CR24" s="64" t="s">
        <v>65</v>
      </c>
      <c r="CS24" s="55" t="s">
        <v>66</v>
      </c>
      <c r="CT24" s="56" t="s">
        <v>67</v>
      </c>
      <c r="CU24" s="55" t="s">
        <v>65</v>
      </c>
      <c r="CV24" s="55" t="s">
        <v>66</v>
      </c>
      <c r="CW24" s="55" t="s">
        <v>67</v>
      </c>
      <c r="CX24" s="55" t="s">
        <v>65</v>
      </c>
      <c r="CY24" s="55" t="s">
        <v>66</v>
      </c>
      <c r="CZ24" s="59" t="s">
        <v>67</v>
      </c>
      <c r="DA24" s="54" t="s">
        <v>65</v>
      </c>
      <c r="DB24" s="55" t="s">
        <v>66</v>
      </c>
      <c r="DC24" s="59" t="s">
        <v>67</v>
      </c>
      <c r="DD24" s="54" t="s">
        <v>65</v>
      </c>
      <c r="DE24" s="55" t="s">
        <v>66</v>
      </c>
      <c r="DF24" s="56" t="s">
        <v>67</v>
      </c>
      <c r="DG24" s="106"/>
    </row>
    <row r="25" spans="1:111" s="1" customFormat="1" ht="75.75" customHeight="1" x14ac:dyDescent="0.25">
      <c r="A25" s="57" t="s">
        <v>68</v>
      </c>
      <c r="B25" s="33" t="s">
        <v>69</v>
      </c>
      <c r="C25" s="34">
        <v>186</v>
      </c>
      <c r="D25" s="35"/>
      <c r="E25" s="35">
        <f>+D25*C25</f>
        <v>0</v>
      </c>
      <c r="F25" s="34">
        <v>219</v>
      </c>
      <c r="G25" s="35"/>
      <c r="H25" s="35">
        <f>+G25*F25</f>
        <v>0</v>
      </c>
      <c r="I25" s="36">
        <v>574</v>
      </c>
      <c r="J25" s="35"/>
      <c r="K25" s="60">
        <f>+J25*I25</f>
        <v>0</v>
      </c>
      <c r="L25" s="36">
        <v>209</v>
      </c>
      <c r="M25" s="60"/>
      <c r="N25" s="33">
        <f>+M25*L25</f>
        <v>0</v>
      </c>
      <c r="O25" s="34">
        <v>238</v>
      </c>
      <c r="P25" s="35"/>
      <c r="Q25" s="35">
        <f>+P25*O25</f>
        <v>0</v>
      </c>
      <c r="R25" s="36">
        <v>250</v>
      </c>
      <c r="S25" s="35"/>
      <c r="T25" s="60">
        <f>+S25*R25</f>
        <v>0</v>
      </c>
      <c r="U25" s="36">
        <v>517</v>
      </c>
      <c r="V25" s="35"/>
      <c r="W25" s="60">
        <f>+V25*U25</f>
        <v>0</v>
      </c>
      <c r="X25" s="36">
        <v>433</v>
      </c>
      <c r="Y25" s="60"/>
      <c r="Z25" s="33">
        <f>+Y25*X25</f>
        <v>0</v>
      </c>
      <c r="AA25" s="34">
        <v>1186</v>
      </c>
      <c r="AB25" s="35"/>
      <c r="AC25" s="33">
        <f>+AB25*AA25</f>
        <v>0</v>
      </c>
      <c r="AD25" s="34">
        <v>728</v>
      </c>
      <c r="AE25" s="35"/>
      <c r="AF25" s="33">
        <f>+AE25*AD25</f>
        <v>0</v>
      </c>
      <c r="AG25" s="34">
        <v>559</v>
      </c>
      <c r="AH25" s="35"/>
      <c r="AI25" s="66">
        <f>+AH25*AG25</f>
        <v>0</v>
      </c>
      <c r="AJ25" s="65">
        <v>522</v>
      </c>
      <c r="AK25" s="60"/>
      <c r="AL25" s="66">
        <f>+AK25*AJ25</f>
        <v>0</v>
      </c>
      <c r="AM25" s="65">
        <v>446</v>
      </c>
      <c r="AN25" s="60"/>
      <c r="AO25" s="66">
        <f>+AN25*AM25</f>
        <v>0</v>
      </c>
      <c r="AP25" s="65">
        <v>337</v>
      </c>
      <c r="AQ25" s="60"/>
      <c r="AR25" s="60">
        <f>+AQ25*AP25</f>
        <v>0</v>
      </c>
      <c r="AS25" s="65">
        <v>995</v>
      </c>
      <c r="AT25" s="69"/>
      <c r="AU25" s="66">
        <f>+AT25*AS25</f>
        <v>0</v>
      </c>
      <c r="AV25" s="65">
        <v>764</v>
      </c>
      <c r="AW25" s="69"/>
      <c r="AX25" s="66">
        <f>+AW25*AV25</f>
        <v>0</v>
      </c>
      <c r="AY25" s="65">
        <v>222</v>
      </c>
      <c r="AZ25" s="69"/>
      <c r="BA25" s="60">
        <f>+AZ25*AY25</f>
        <v>0</v>
      </c>
      <c r="BB25" s="34">
        <v>500</v>
      </c>
      <c r="BC25" s="77"/>
      <c r="BD25" s="60">
        <f>+BC25*BB25</f>
        <v>0</v>
      </c>
      <c r="BE25" s="65">
        <v>204</v>
      </c>
      <c r="BF25" s="79"/>
      <c r="BG25" s="66">
        <f>+BF25*BE25</f>
        <v>0</v>
      </c>
      <c r="BH25" s="36">
        <v>287</v>
      </c>
      <c r="BI25" s="76"/>
      <c r="BJ25" s="33">
        <f>+BI25*BH25</f>
        <v>0</v>
      </c>
      <c r="BK25" s="65">
        <v>255</v>
      </c>
      <c r="BL25" s="79"/>
      <c r="BM25" s="66">
        <f>+BL25*BK25</f>
        <v>0</v>
      </c>
      <c r="BN25" s="65">
        <v>359</v>
      </c>
      <c r="BO25" s="79"/>
      <c r="BP25" s="60">
        <f>+BO25*BN25</f>
        <v>0</v>
      </c>
      <c r="BQ25" s="34">
        <v>1070</v>
      </c>
      <c r="BR25" s="35"/>
      <c r="BS25" s="66">
        <f>+BR25*BQ25</f>
        <v>0</v>
      </c>
      <c r="BT25" s="36">
        <v>341</v>
      </c>
      <c r="BU25" s="60"/>
      <c r="BV25" s="60">
        <f>+BU25*BT25</f>
        <v>0</v>
      </c>
      <c r="BW25" s="65">
        <v>467</v>
      </c>
      <c r="BX25" s="60"/>
      <c r="BY25" s="33">
        <f>+BX25*BW25</f>
        <v>0</v>
      </c>
      <c r="BZ25" s="34">
        <v>219</v>
      </c>
      <c r="CA25" s="35"/>
      <c r="CB25" s="66">
        <f>+CA25*BZ25</f>
        <v>0</v>
      </c>
      <c r="CC25" s="36">
        <v>1329</v>
      </c>
      <c r="CD25" s="60"/>
      <c r="CE25" s="60">
        <f>+CD25*CC25</f>
        <v>0</v>
      </c>
      <c r="CF25" s="65">
        <v>627</v>
      </c>
      <c r="CG25" s="60"/>
      <c r="CH25" s="66">
        <f>+CG25*CF25</f>
        <v>0</v>
      </c>
      <c r="CI25" s="36">
        <v>545</v>
      </c>
      <c r="CJ25" s="35"/>
      <c r="CK25" s="66">
        <f>+CJ25*CI25</f>
        <v>0</v>
      </c>
      <c r="CL25" s="36">
        <v>972</v>
      </c>
      <c r="CM25" s="60"/>
      <c r="CN25" s="60">
        <f>+CM25*CL25</f>
        <v>0</v>
      </c>
      <c r="CO25" s="65">
        <v>172</v>
      </c>
      <c r="CP25" s="60"/>
      <c r="CQ25" s="60">
        <f>+CP25*CO25</f>
        <v>0</v>
      </c>
      <c r="CR25" s="65">
        <v>152</v>
      </c>
      <c r="CS25" s="60"/>
      <c r="CT25" s="33">
        <f>+CS25*CR25</f>
        <v>0</v>
      </c>
      <c r="CU25" s="36">
        <v>1079</v>
      </c>
      <c r="CV25" s="35"/>
      <c r="CW25" s="66">
        <f>+CV25*CU25</f>
        <v>0</v>
      </c>
      <c r="CX25" s="36">
        <v>499</v>
      </c>
      <c r="CY25" s="35"/>
      <c r="CZ25" s="60">
        <f>+CY25*CX25</f>
        <v>0</v>
      </c>
      <c r="DA25" s="34">
        <v>202</v>
      </c>
      <c r="DB25" s="35"/>
      <c r="DC25" s="60">
        <f>+DB25*DA25</f>
        <v>0</v>
      </c>
      <c r="DD25" s="34">
        <v>397</v>
      </c>
      <c r="DE25" s="35"/>
      <c r="DF25" s="33">
        <f>+DE25*DD25</f>
        <v>0</v>
      </c>
      <c r="DG25" s="82">
        <f>+AR25+AF25+AC25+T25+Q25+N25+H25+BY25+CW25+CZ25+AI25+AL25+AO25+AU25+AX25+BA25+BS25+BV25+E25+BJ25+BG25+BD25+BM25+BP25+DC25+DF25+CT25+CQ25+CN25+CK25+CH25+CE25+CB25+W25+Z25</f>
        <v>0</v>
      </c>
    </row>
    <row r="26" spans="1:111" s="1" customFormat="1" ht="75.75" customHeight="1" thickBot="1" x14ac:dyDescent="0.3">
      <c r="A26" s="57" t="s">
        <v>70</v>
      </c>
      <c r="B26" s="33" t="s">
        <v>69</v>
      </c>
      <c r="C26" s="34">
        <v>81</v>
      </c>
      <c r="D26" s="35"/>
      <c r="E26" s="35">
        <f>+D26*C26</f>
        <v>0</v>
      </c>
      <c r="F26" s="34">
        <v>40</v>
      </c>
      <c r="G26" s="35"/>
      <c r="H26" s="35">
        <f>+G26*F26</f>
        <v>0</v>
      </c>
      <c r="I26" s="36">
        <v>148</v>
      </c>
      <c r="J26" s="35"/>
      <c r="K26" s="60">
        <f>+J26*I26</f>
        <v>0</v>
      </c>
      <c r="L26" s="36">
        <v>0</v>
      </c>
      <c r="M26" s="60"/>
      <c r="N26" s="33">
        <f>+M26*L26</f>
        <v>0</v>
      </c>
      <c r="O26" s="34">
        <v>32</v>
      </c>
      <c r="P26" s="35"/>
      <c r="Q26" s="35">
        <f t="shared" ref="Q26" si="0">+P26*O26</f>
        <v>0</v>
      </c>
      <c r="R26" s="36">
        <v>36</v>
      </c>
      <c r="S26" s="35"/>
      <c r="T26" s="60">
        <f t="shared" ref="T26" si="1">+S26*R26</f>
        <v>0</v>
      </c>
      <c r="U26" s="36">
        <v>115</v>
      </c>
      <c r="V26" s="35"/>
      <c r="W26" s="60">
        <f t="shared" ref="W26" si="2">+V26*U26</f>
        <v>0</v>
      </c>
      <c r="X26" s="36">
        <v>85</v>
      </c>
      <c r="Y26" s="60"/>
      <c r="Z26" s="33">
        <f t="shared" ref="Z26" si="3">+Y26*X26</f>
        <v>0</v>
      </c>
      <c r="AA26" s="34">
        <v>115</v>
      </c>
      <c r="AB26" s="35"/>
      <c r="AC26" s="33">
        <f t="shared" ref="AC26" si="4">+AB26*AA26</f>
        <v>0</v>
      </c>
      <c r="AD26" s="34">
        <v>66</v>
      </c>
      <c r="AE26" s="35"/>
      <c r="AF26" s="33">
        <f t="shared" ref="AF26" si="5">+AE26*AD26</f>
        <v>0</v>
      </c>
      <c r="AG26" s="34">
        <v>21</v>
      </c>
      <c r="AH26" s="35"/>
      <c r="AI26" s="66">
        <f t="shared" ref="AI26" si="6">+AH26*AG26</f>
        <v>0</v>
      </c>
      <c r="AJ26" s="36">
        <v>18</v>
      </c>
      <c r="AK26" s="60"/>
      <c r="AL26" s="66">
        <f t="shared" ref="AL26" si="7">+AK26*AJ26</f>
        <v>0</v>
      </c>
      <c r="AM26" s="65">
        <v>16</v>
      </c>
      <c r="AN26" s="60"/>
      <c r="AO26" s="66">
        <f t="shared" ref="AO26" si="8">+AN26*AM26</f>
        <v>0</v>
      </c>
      <c r="AP26" s="65">
        <v>12</v>
      </c>
      <c r="AQ26" s="60"/>
      <c r="AR26" s="60">
        <f t="shared" ref="AR26" si="9">+AQ26*AP26</f>
        <v>0</v>
      </c>
      <c r="AS26" s="65">
        <v>45</v>
      </c>
      <c r="AT26" s="71"/>
      <c r="AU26" s="66">
        <f t="shared" ref="AU26" si="10">+AT26*AS26</f>
        <v>0</v>
      </c>
      <c r="AV26" s="65">
        <v>24</v>
      </c>
      <c r="AW26" s="70"/>
      <c r="AX26" s="66">
        <f t="shared" ref="AX26" si="11">+AW26*AV26</f>
        <v>0</v>
      </c>
      <c r="AY26" s="65">
        <v>0</v>
      </c>
      <c r="AZ26" s="70"/>
      <c r="BA26" s="60">
        <f t="shared" ref="BA26" si="12">+AZ26*AY26</f>
        <v>0</v>
      </c>
      <c r="BB26" s="34">
        <v>324</v>
      </c>
      <c r="BC26" s="63"/>
      <c r="BD26" s="60">
        <f t="shared" ref="BD26" si="13">+BC26*BB26</f>
        <v>0</v>
      </c>
      <c r="BE26" s="65">
        <v>69</v>
      </c>
      <c r="BF26" s="78"/>
      <c r="BG26" s="60">
        <f t="shared" ref="BG26" si="14">+BF26*BE26</f>
        <v>0</v>
      </c>
      <c r="BH26" s="65">
        <v>146</v>
      </c>
      <c r="BI26" s="63"/>
      <c r="BJ26" s="33">
        <f t="shared" ref="BJ26" si="15">+BI26*BH26</f>
        <v>0</v>
      </c>
      <c r="BK26" s="65">
        <v>0</v>
      </c>
      <c r="BL26" s="78"/>
      <c r="BM26" s="60">
        <f t="shared" ref="BM26" si="16">+BL26*BK26</f>
        <v>0</v>
      </c>
      <c r="BN26" s="65">
        <v>0</v>
      </c>
      <c r="BO26" s="78"/>
      <c r="BP26" s="60">
        <f t="shared" ref="BP26" si="17">+BO26*BN26</f>
        <v>0</v>
      </c>
      <c r="BQ26" s="34">
        <v>44</v>
      </c>
      <c r="BR26" s="35"/>
      <c r="BS26" s="66">
        <f t="shared" ref="BS26" si="18">+BR26*BQ26</f>
        <v>0</v>
      </c>
      <c r="BT26" s="65">
        <v>10</v>
      </c>
      <c r="BU26" s="60"/>
      <c r="BV26" s="66">
        <f t="shared" ref="BV26" si="19">+BU26*BT26</f>
        <v>0</v>
      </c>
      <c r="BW26" s="36">
        <v>18</v>
      </c>
      <c r="BX26" s="60"/>
      <c r="BY26" s="33">
        <f t="shared" ref="BY26" si="20">+BX26*BW26</f>
        <v>0</v>
      </c>
      <c r="BZ26" s="34">
        <v>14</v>
      </c>
      <c r="CA26" s="35"/>
      <c r="CB26" s="66">
        <f t="shared" ref="CB26" si="21">+CA26*BZ26</f>
        <v>0</v>
      </c>
      <c r="CC26" s="65">
        <v>225</v>
      </c>
      <c r="CD26" s="60"/>
      <c r="CE26" s="66">
        <f t="shared" ref="CE26" si="22">+CD26*CC26</f>
        <v>0</v>
      </c>
      <c r="CF26" s="36">
        <v>75</v>
      </c>
      <c r="CG26" s="60"/>
      <c r="CH26" s="60">
        <f t="shared" ref="CH26" si="23">+CG26*CF26</f>
        <v>0</v>
      </c>
      <c r="CI26" s="65">
        <v>66</v>
      </c>
      <c r="CJ26" s="35"/>
      <c r="CK26" s="66">
        <f t="shared" ref="CK26" si="24">+CJ26*CI26</f>
        <v>0</v>
      </c>
      <c r="CL26" s="65">
        <v>147</v>
      </c>
      <c r="CM26" s="60"/>
      <c r="CN26" s="66">
        <f t="shared" ref="CN26" si="25">+CM26*CL26</f>
        <v>0</v>
      </c>
      <c r="CO26" s="36">
        <v>0</v>
      </c>
      <c r="CP26" s="60"/>
      <c r="CQ26" s="60">
        <f t="shared" ref="CQ26" si="26">+CP26*CO26</f>
        <v>0</v>
      </c>
      <c r="CR26" s="65">
        <v>0</v>
      </c>
      <c r="CS26" s="60"/>
      <c r="CT26" s="33">
        <f t="shared" ref="CT26" si="27">+CS26*CR26</f>
        <v>0</v>
      </c>
      <c r="CU26" s="36">
        <v>224</v>
      </c>
      <c r="CV26" s="35"/>
      <c r="CW26" s="60">
        <f t="shared" ref="CW26" si="28">+CV26*CU26</f>
        <v>0</v>
      </c>
      <c r="CX26" s="65">
        <v>87</v>
      </c>
      <c r="CY26" s="35"/>
      <c r="CZ26" s="60">
        <f t="shared" ref="CZ26" si="29">+CY26*CX26</f>
        <v>0</v>
      </c>
      <c r="DA26" s="34">
        <v>0</v>
      </c>
      <c r="DB26" s="35"/>
      <c r="DC26" s="60">
        <f t="shared" ref="DC26" si="30">+DB26*DA26</f>
        <v>0</v>
      </c>
      <c r="DD26" s="34">
        <v>216</v>
      </c>
      <c r="DE26" s="35"/>
      <c r="DF26" s="33">
        <f t="shared" ref="DF26" si="31">+DE26*DD26</f>
        <v>0</v>
      </c>
      <c r="DG26" s="41">
        <f>+AR26+AF26+AC26+T26+Q26+N26+H26+BY26+CW26+CZ26+AI26+AL26+AO26+AU26+AX26+BA26+BS26+BV26+E26+BJ26+BG26+BD26+BM26+BP26+DC26+DF26+CT26+CQ26+CN26+CK26+CH26+CE26+CB26+W26+Z26</f>
        <v>0</v>
      </c>
    </row>
    <row r="27" spans="1:111" s="1" customFormat="1" ht="21" thickBot="1" x14ac:dyDescent="0.3">
      <c r="A27" s="58" t="s">
        <v>71</v>
      </c>
      <c r="B27" s="37"/>
      <c r="C27" s="38">
        <f t="shared" ref="C27:E27" si="32">SUM(C25:C26)</f>
        <v>267</v>
      </c>
      <c r="D27" s="39">
        <f t="shared" si="32"/>
        <v>0</v>
      </c>
      <c r="E27" s="39">
        <f t="shared" si="32"/>
        <v>0</v>
      </c>
      <c r="F27" s="38">
        <f t="shared" ref="F27:CZ27" si="33">SUM(F25:F26)</f>
        <v>259</v>
      </c>
      <c r="G27" s="39">
        <f t="shared" si="33"/>
        <v>0</v>
      </c>
      <c r="H27" s="39">
        <f t="shared" si="33"/>
        <v>0</v>
      </c>
      <c r="I27" s="40">
        <f t="shared" si="33"/>
        <v>722</v>
      </c>
      <c r="J27" s="39">
        <f t="shared" si="33"/>
        <v>0</v>
      </c>
      <c r="K27" s="61"/>
      <c r="L27" s="40">
        <f t="shared" si="33"/>
        <v>209</v>
      </c>
      <c r="M27" s="61"/>
      <c r="N27" s="37">
        <f t="shared" si="33"/>
        <v>0</v>
      </c>
      <c r="O27" s="38">
        <f t="shared" si="33"/>
        <v>270</v>
      </c>
      <c r="P27" s="39">
        <f t="shared" si="33"/>
        <v>0</v>
      </c>
      <c r="Q27" s="39">
        <f t="shared" si="33"/>
        <v>0</v>
      </c>
      <c r="R27" s="40">
        <f t="shared" si="33"/>
        <v>286</v>
      </c>
      <c r="S27" s="39">
        <f t="shared" si="33"/>
        <v>0</v>
      </c>
      <c r="T27" s="61">
        <f t="shared" si="33"/>
        <v>0</v>
      </c>
      <c r="U27" s="40">
        <f t="shared" si="33"/>
        <v>632</v>
      </c>
      <c r="V27" s="39"/>
      <c r="W27" s="61">
        <f t="shared" ref="W27" si="34">SUM(W25:W26)</f>
        <v>0</v>
      </c>
      <c r="X27" s="40">
        <f t="shared" si="33"/>
        <v>518</v>
      </c>
      <c r="Y27" s="61"/>
      <c r="Z27" s="37">
        <f t="shared" ref="Z27" si="35">SUM(Z25:Z26)</f>
        <v>0</v>
      </c>
      <c r="AA27" s="38">
        <f t="shared" si="33"/>
        <v>1301</v>
      </c>
      <c r="AB27" s="39">
        <f t="shared" si="33"/>
        <v>0</v>
      </c>
      <c r="AC27" s="37">
        <f t="shared" si="33"/>
        <v>0</v>
      </c>
      <c r="AD27" s="38">
        <f t="shared" si="33"/>
        <v>794</v>
      </c>
      <c r="AE27" s="39">
        <f t="shared" si="33"/>
        <v>0</v>
      </c>
      <c r="AF27" s="37">
        <f t="shared" si="33"/>
        <v>0</v>
      </c>
      <c r="AG27" s="38">
        <f t="shared" si="33"/>
        <v>580</v>
      </c>
      <c r="AH27" s="39">
        <f t="shared" si="33"/>
        <v>0</v>
      </c>
      <c r="AI27" s="61">
        <f t="shared" si="33"/>
        <v>0</v>
      </c>
      <c r="AJ27" s="67">
        <f t="shared" si="33"/>
        <v>540</v>
      </c>
      <c r="AK27" s="67">
        <f t="shared" si="33"/>
        <v>0</v>
      </c>
      <c r="AL27" s="67">
        <f t="shared" si="33"/>
        <v>0</v>
      </c>
      <c r="AM27" s="40">
        <f t="shared" si="33"/>
        <v>462</v>
      </c>
      <c r="AN27" s="40">
        <f t="shared" si="33"/>
        <v>0</v>
      </c>
      <c r="AO27" s="40">
        <f t="shared" si="33"/>
        <v>0</v>
      </c>
      <c r="AP27" s="67">
        <f t="shared" si="33"/>
        <v>349</v>
      </c>
      <c r="AQ27" s="67">
        <f t="shared" si="33"/>
        <v>0</v>
      </c>
      <c r="AR27" s="67">
        <f t="shared" si="33"/>
        <v>0</v>
      </c>
      <c r="AS27" s="67">
        <f t="shared" si="33"/>
        <v>1040</v>
      </c>
      <c r="AT27" s="67">
        <f t="shared" si="33"/>
        <v>0</v>
      </c>
      <c r="AU27" s="67">
        <f t="shared" si="33"/>
        <v>0</v>
      </c>
      <c r="AV27" s="67">
        <f t="shared" si="33"/>
        <v>788</v>
      </c>
      <c r="AW27" s="67">
        <f t="shared" si="33"/>
        <v>0</v>
      </c>
      <c r="AX27" s="67">
        <f t="shared" si="33"/>
        <v>0</v>
      </c>
      <c r="AY27" s="67">
        <f t="shared" si="33"/>
        <v>222</v>
      </c>
      <c r="AZ27" s="67">
        <f t="shared" si="33"/>
        <v>0</v>
      </c>
      <c r="BA27" s="73">
        <f t="shared" si="33"/>
        <v>0</v>
      </c>
      <c r="BB27" s="38">
        <f t="shared" si="33"/>
        <v>824</v>
      </c>
      <c r="BC27" s="67">
        <f t="shared" si="33"/>
        <v>0</v>
      </c>
      <c r="BD27" s="73">
        <f t="shared" si="33"/>
        <v>0</v>
      </c>
      <c r="BE27" s="67">
        <f t="shared" si="33"/>
        <v>273</v>
      </c>
      <c r="BF27" s="67">
        <f t="shared" si="33"/>
        <v>0</v>
      </c>
      <c r="BG27" s="67">
        <f t="shared" si="33"/>
        <v>0</v>
      </c>
      <c r="BH27" s="67">
        <f t="shared" si="33"/>
        <v>433</v>
      </c>
      <c r="BI27" s="67">
        <f t="shared" si="33"/>
        <v>0</v>
      </c>
      <c r="BJ27" s="80">
        <f t="shared" si="33"/>
        <v>0</v>
      </c>
      <c r="BK27" s="67">
        <f t="shared" ref="BK27:BP27" si="36">SUM(BK25:BK26)</f>
        <v>255</v>
      </c>
      <c r="BL27" s="67">
        <f t="shared" si="36"/>
        <v>0</v>
      </c>
      <c r="BM27" s="67">
        <f t="shared" si="36"/>
        <v>0</v>
      </c>
      <c r="BN27" s="67">
        <f t="shared" si="36"/>
        <v>359</v>
      </c>
      <c r="BO27" s="67">
        <f t="shared" si="36"/>
        <v>0</v>
      </c>
      <c r="BP27" s="73">
        <f t="shared" si="36"/>
        <v>0</v>
      </c>
      <c r="BQ27" s="38">
        <f t="shared" si="33"/>
        <v>1114</v>
      </c>
      <c r="BR27" s="39">
        <f t="shared" si="33"/>
        <v>0</v>
      </c>
      <c r="BS27" s="68">
        <f t="shared" si="33"/>
        <v>0</v>
      </c>
      <c r="BT27" s="40">
        <f t="shared" si="33"/>
        <v>351</v>
      </c>
      <c r="BU27" s="39">
        <f t="shared" si="33"/>
        <v>0</v>
      </c>
      <c r="BV27" s="61">
        <f t="shared" si="33"/>
        <v>0</v>
      </c>
      <c r="BW27" s="67">
        <f t="shared" si="33"/>
        <v>485</v>
      </c>
      <c r="BX27" s="39">
        <f t="shared" si="33"/>
        <v>0</v>
      </c>
      <c r="BY27" s="37">
        <f t="shared" si="33"/>
        <v>0</v>
      </c>
      <c r="BZ27" s="38">
        <f t="shared" ref="BZ27:CQ27" si="37">SUM(BZ25:BZ26)</f>
        <v>233</v>
      </c>
      <c r="CA27" s="39">
        <f t="shared" si="37"/>
        <v>0</v>
      </c>
      <c r="CB27" s="68">
        <f t="shared" si="37"/>
        <v>0</v>
      </c>
      <c r="CC27" s="40">
        <f t="shared" si="37"/>
        <v>1554</v>
      </c>
      <c r="CD27" s="39">
        <f t="shared" si="37"/>
        <v>0</v>
      </c>
      <c r="CE27" s="61">
        <f t="shared" si="37"/>
        <v>0</v>
      </c>
      <c r="CF27" s="67">
        <f t="shared" si="37"/>
        <v>702</v>
      </c>
      <c r="CG27" s="39">
        <f t="shared" si="37"/>
        <v>0</v>
      </c>
      <c r="CH27" s="68">
        <f t="shared" si="37"/>
        <v>0</v>
      </c>
      <c r="CI27" s="40">
        <f t="shared" si="37"/>
        <v>611</v>
      </c>
      <c r="CJ27" s="39">
        <f t="shared" si="37"/>
        <v>0</v>
      </c>
      <c r="CK27" s="68">
        <f t="shared" si="37"/>
        <v>0</v>
      </c>
      <c r="CL27" s="40">
        <f t="shared" si="37"/>
        <v>1119</v>
      </c>
      <c r="CM27" s="39">
        <f t="shared" si="37"/>
        <v>0</v>
      </c>
      <c r="CN27" s="61">
        <f t="shared" si="37"/>
        <v>0</v>
      </c>
      <c r="CO27" s="67">
        <f t="shared" si="37"/>
        <v>172</v>
      </c>
      <c r="CP27" s="39">
        <f t="shared" si="37"/>
        <v>0</v>
      </c>
      <c r="CQ27" s="61">
        <f t="shared" si="37"/>
        <v>0</v>
      </c>
      <c r="CR27" s="67">
        <f t="shared" ref="CR27:CT27" si="38">SUM(CR25:CR26)</f>
        <v>152</v>
      </c>
      <c r="CS27" s="39">
        <f t="shared" si="38"/>
        <v>0</v>
      </c>
      <c r="CT27" s="37">
        <f t="shared" si="38"/>
        <v>0</v>
      </c>
      <c r="CU27" s="40">
        <f t="shared" si="33"/>
        <v>1303</v>
      </c>
      <c r="CV27" s="39">
        <f t="shared" si="33"/>
        <v>0</v>
      </c>
      <c r="CW27" s="61">
        <f t="shared" si="33"/>
        <v>0</v>
      </c>
      <c r="CX27" s="67">
        <f t="shared" si="33"/>
        <v>586</v>
      </c>
      <c r="CY27" s="39">
        <f t="shared" si="33"/>
        <v>0</v>
      </c>
      <c r="CZ27" s="61">
        <f t="shared" si="33"/>
        <v>0</v>
      </c>
      <c r="DA27" s="38">
        <f t="shared" ref="DA27:DC27" si="39">SUM(DA25:DA26)</f>
        <v>202</v>
      </c>
      <c r="DB27" s="39">
        <f t="shared" si="39"/>
        <v>0</v>
      </c>
      <c r="DC27" s="61">
        <f t="shared" si="39"/>
        <v>0</v>
      </c>
      <c r="DD27" s="38">
        <f t="shared" ref="DD27:DF27" si="40">SUM(DD25:DD26)</f>
        <v>613</v>
      </c>
      <c r="DE27" s="39">
        <f t="shared" si="40"/>
        <v>0</v>
      </c>
      <c r="DF27" s="37">
        <f t="shared" si="40"/>
        <v>0</v>
      </c>
      <c r="DG27" s="81">
        <f>SUM(DG25:DG26)</f>
        <v>0</v>
      </c>
    </row>
    <row r="28" spans="1:111" s="1" customFormat="1" ht="24" customHeight="1" x14ac:dyDescent="0.25">
      <c r="A28" s="134"/>
      <c r="B28" s="135"/>
      <c r="C28" s="136">
        <f>+C26/C27</f>
        <v>0.30337078651685395</v>
      </c>
      <c r="D28" s="135"/>
      <c r="E28" s="135"/>
      <c r="F28" s="136">
        <f>+F26/F27</f>
        <v>0.15444015444015444</v>
      </c>
      <c r="G28" s="137"/>
      <c r="H28" s="137"/>
      <c r="I28" s="136">
        <f>+I26/I27</f>
        <v>0.20498614958448755</v>
      </c>
      <c r="J28" s="137"/>
      <c r="K28" s="137"/>
      <c r="L28" s="136">
        <f>+L26/L27</f>
        <v>0</v>
      </c>
      <c r="M28" s="137"/>
      <c r="N28" s="137"/>
      <c r="O28" s="136">
        <f>+O26/O27</f>
        <v>0.11851851851851852</v>
      </c>
      <c r="P28" s="138"/>
      <c r="Q28" s="138"/>
      <c r="R28" s="136">
        <f>+R26/R27</f>
        <v>0.12587412587412589</v>
      </c>
      <c r="S28" s="137"/>
      <c r="T28" s="137"/>
      <c r="U28" s="136">
        <f>+U26/U27</f>
        <v>0.18196202531645569</v>
      </c>
      <c r="V28" s="137"/>
      <c r="W28" s="137"/>
      <c r="X28" s="136">
        <f>+X26/X27</f>
        <v>0.1640926640926641</v>
      </c>
      <c r="Y28" s="137"/>
      <c r="Z28" s="137"/>
      <c r="AA28" s="136">
        <f>+AA26/AA27</f>
        <v>8.8393543428132201E-2</v>
      </c>
      <c r="AB28" s="138"/>
      <c r="AC28" s="138"/>
      <c r="AD28" s="136">
        <f>+AD26/AD27</f>
        <v>8.3123425692695208E-2</v>
      </c>
      <c r="AE28" s="138"/>
      <c r="AF28" s="138"/>
      <c r="AG28" s="136">
        <f>+AG26/AG27</f>
        <v>3.6206896551724141E-2</v>
      </c>
      <c r="AH28" s="138"/>
      <c r="AI28" s="138"/>
      <c r="AJ28" s="136">
        <f>+AJ26/AJ27</f>
        <v>3.3333333333333333E-2</v>
      </c>
      <c r="AK28" s="138"/>
      <c r="AL28" s="138"/>
      <c r="AM28" s="136">
        <f>+AM26/AM27</f>
        <v>3.4632034632034632E-2</v>
      </c>
      <c r="AN28" s="138"/>
      <c r="AO28" s="138"/>
      <c r="AP28" s="136">
        <f>+AP26/AP27</f>
        <v>3.4383954154727794E-2</v>
      </c>
      <c r="AQ28" s="138"/>
      <c r="AR28" s="138"/>
      <c r="AS28" s="136">
        <f>+AS26/AS27</f>
        <v>4.3269230769230768E-2</v>
      </c>
      <c r="AT28" s="138"/>
      <c r="AU28" s="138"/>
      <c r="AV28" s="136">
        <f>+AV26/AV27</f>
        <v>3.0456852791878174E-2</v>
      </c>
      <c r="AW28" s="138"/>
      <c r="AX28" s="138"/>
      <c r="AY28" s="136">
        <f>+AY26/AY27</f>
        <v>0</v>
      </c>
      <c r="AZ28" s="138"/>
      <c r="BA28" s="138"/>
      <c r="BB28" s="136">
        <f>+BB26/BB27</f>
        <v>0.39320388349514562</v>
      </c>
      <c r="BC28" s="138"/>
      <c r="BD28" s="138"/>
      <c r="BE28" s="136">
        <f>+BE26/BE27</f>
        <v>0.25274725274725274</v>
      </c>
      <c r="BF28" s="138"/>
      <c r="BG28" s="138"/>
      <c r="BH28" s="136">
        <f>+BH26/BH27</f>
        <v>0.33718244803695152</v>
      </c>
      <c r="BI28" s="138"/>
      <c r="BJ28" s="138"/>
      <c r="BK28" s="136">
        <f>+BK26/BK27</f>
        <v>0</v>
      </c>
      <c r="BL28" s="138"/>
      <c r="BM28" s="138"/>
      <c r="BN28" s="136">
        <f>+BN26/BN27</f>
        <v>0</v>
      </c>
      <c r="BO28" s="138"/>
      <c r="BP28" s="138"/>
      <c r="BQ28" s="136">
        <f>+BQ26/BQ27</f>
        <v>3.949730700179533E-2</v>
      </c>
      <c r="BR28" s="138"/>
      <c r="BS28" s="138"/>
      <c r="BT28" s="136">
        <f>+BT26/BT27</f>
        <v>2.8490028490028491E-2</v>
      </c>
      <c r="BU28" s="138"/>
      <c r="BV28" s="136"/>
      <c r="BW28" s="136">
        <f>+BW26/BW27</f>
        <v>3.711340206185567E-2</v>
      </c>
      <c r="BX28" s="138"/>
      <c r="BY28" s="138"/>
      <c r="BZ28" s="136">
        <f>+BZ26/BZ27</f>
        <v>6.0085836909871244E-2</v>
      </c>
      <c r="CA28" s="138"/>
      <c r="CB28" s="138"/>
      <c r="CC28" s="136">
        <f>+CC26/CC27</f>
        <v>0.14478764478764478</v>
      </c>
      <c r="CD28" s="138"/>
      <c r="CE28" s="138"/>
      <c r="CF28" s="136">
        <f>+CF26/CF27</f>
        <v>0.10683760683760683</v>
      </c>
      <c r="CG28" s="138"/>
      <c r="CH28" s="138"/>
      <c r="CI28" s="136">
        <f>+CI26/CI27</f>
        <v>0.10801963993453355</v>
      </c>
      <c r="CJ28" s="138"/>
      <c r="CK28" s="138"/>
      <c r="CL28" s="136">
        <f>+CL26/CL27</f>
        <v>0.13136729222520108</v>
      </c>
      <c r="CM28" s="138"/>
      <c r="CN28" s="138"/>
      <c r="CO28" s="136">
        <f>+CO26/CO27</f>
        <v>0</v>
      </c>
      <c r="CP28" s="138"/>
      <c r="CQ28" s="138"/>
      <c r="CR28" s="136">
        <f>+CR26/CR27</f>
        <v>0</v>
      </c>
      <c r="CS28" s="138"/>
      <c r="CT28" s="138"/>
      <c r="CU28" s="136">
        <f>+CU26/CU27</f>
        <v>0.17191097467382963</v>
      </c>
      <c r="CV28" s="138"/>
      <c r="CW28" s="139"/>
      <c r="CX28" s="136">
        <f>+CX26/CX27</f>
        <v>0.14846416382252559</v>
      </c>
      <c r="CY28" s="139"/>
      <c r="CZ28" s="139"/>
      <c r="DA28" s="136">
        <f>+DA26/DA27</f>
        <v>0</v>
      </c>
      <c r="DB28" s="139"/>
      <c r="DC28" s="139"/>
      <c r="DD28" s="136">
        <f>+DD26/DD27</f>
        <v>0.35236541598694943</v>
      </c>
      <c r="DE28" s="139"/>
      <c r="DF28" s="139"/>
    </row>
    <row r="29" spans="1:111" s="1" customFormat="1" ht="24" customHeight="1" x14ac:dyDescent="0.25">
      <c r="A29" s="134"/>
      <c r="B29" s="135"/>
      <c r="C29" s="136">
        <f>+C25/C27</f>
        <v>0.6966292134831461</v>
      </c>
      <c r="D29" s="135"/>
      <c r="E29" s="135"/>
      <c r="F29" s="136">
        <f>+F25/F27</f>
        <v>0.84555984555984554</v>
      </c>
      <c r="G29" s="137"/>
      <c r="H29" s="137"/>
      <c r="I29" s="136">
        <f>+I25/I27</f>
        <v>0.79501385041551242</v>
      </c>
      <c r="J29" s="137"/>
      <c r="K29" s="137"/>
      <c r="L29" s="136">
        <f>+L25/L27</f>
        <v>1</v>
      </c>
      <c r="M29" s="137"/>
      <c r="N29" s="137"/>
      <c r="O29" s="136">
        <f>+O25/O27</f>
        <v>0.88148148148148153</v>
      </c>
      <c r="P29" s="138"/>
      <c r="Q29" s="138"/>
      <c r="R29" s="136">
        <f>+R25/R27</f>
        <v>0.87412587412587417</v>
      </c>
      <c r="S29" s="140"/>
      <c r="T29" s="140"/>
      <c r="U29" s="136">
        <f>+U25/U27</f>
        <v>0.81803797468354433</v>
      </c>
      <c r="V29" s="140"/>
      <c r="W29" s="140"/>
      <c r="X29" s="136">
        <f>+X25/X27</f>
        <v>0.8359073359073359</v>
      </c>
      <c r="Y29" s="140"/>
      <c r="Z29" s="140"/>
      <c r="AA29" s="136">
        <f>+AA25/AA27</f>
        <v>0.91160645657186778</v>
      </c>
      <c r="AB29" s="138"/>
      <c r="AC29" s="138"/>
      <c r="AD29" s="136">
        <f>+AD25/AD27</f>
        <v>0.91687657430730474</v>
      </c>
      <c r="AE29" s="138"/>
      <c r="AF29" s="138"/>
      <c r="AG29" s="136">
        <f>+AG25/AG27</f>
        <v>0.96379310344827585</v>
      </c>
      <c r="AH29" s="138"/>
      <c r="AI29" s="138"/>
      <c r="AJ29" s="136">
        <f>+AJ25/AJ27</f>
        <v>0.96666666666666667</v>
      </c>
      <c r="AK29" s="138"/>
      <c r="AL29" s="138"/>
      <c r="AM29" s="136">
        <f>+AM25/AM27</f>
        <v>0.96536796536796532</v>
      </c>
      <c r="AN29" s="138"/>
      <c r="AO29" s="138"/>
      <c r="AP29" s="136">
        <f>+AP25/AP27</f>
        <v>0.96561604584527216</v>
      </c>
      <c r="AQ29" s="138"/>
      <c r="AR29" s="138"/>
      <c r="AS29" s="136">
        <f>+AS25/AS27</f>
        <v>0.95673076923076927</v>
      </c>
      <c r="AT29" s="138"/>
      <c r="AU29" s="138"/>
      <c r="AV29" s="136">
        <f>+AV25/AV27</f>
        <v>0.96954314720812185</v>
      </c>
      <c r="AW29" s="138"/>
      <c r="AX29" s="138"/>
      <c r="AY29" s="136">
        <f>+AY25/AY27</f>
        <v>1</v>
      </c>
      <c r="AZ29" s="138"/>
      <c r="BA29" s="138"/>
      <c r="BB29" s="136">
        <f>+BB25/BB27</f>
        <v>0.60679611650485432</v>
      </c>
      <c r="BC29" s="138"/>
      <c r="BD29" s="138"/>
      <c r="BE29" s="136">
        <f>+BE25/BE27</f>
        <v>0.74725274725274726</v>
      </c>
      <c r="BF29" s="138"/>
      <c r="BG29" s="138"/>
      <c r="BH29" s="136">
        <f>+BH25/BH27</f>
        <v>0.66281755196304848</v>
      </c>
      <c r="BI29" s="138"/>
      <c r="BJ29" s="138"/>
      <c r="BK29" s="136">
        <f>+BK25/BK27</f>
        <v>1</v>
      </c>
      <c r="BL29" s="138"/>
      <c r="BM29" s="138"/>
      <c r="BN29" s="136">
        <f>+BN25/BN27</f>
        <v>1</v>
      </c>
      <c r="BO29" s="138"/>
      <c r="BP29" s="138"/>
      <c r="BQ29" s="136">
        <f>+BQ25/BQ27</f>
        <v>0.96050269299820468</v>
      </c>
      <c r="BR29" s="138"/>
      <c r="BS29" s="138"/>
      <c r="BT29" s="136">
        <f>+BT25/BT27</f>
        <v>0.97150997150997154</v>
      </c>
      <c r="BU29" s="138"/>
      <c r="BV29" s="138"/>
      <c r="BW29" s="136">
        <f>+BW25/BW27</f>
        <v>0.96288659793814435</v>
      </c>
      <c r="BX29" s="138"/>
      <c r="BY29" s="138"/>
      <c r="BZ29" s="136">
        <f>+BZ25/BZ27</f>
        <v>0.93991416309012876</v>
      </c>
      <c r="CA29" s="138"/>
      <c r="CB29" s="138"/>
      <c r="CC29" s="136">
        <f>+CC25/CC27</f>
        <v>0.85521235521235517</v>
      </c>
      <c r="CD29" s="138"/>
      <c r="CE29" s="138"/>
      <c r="CF29" s="136">
        <f>+CF25/CF27</f>
        <v>0.89316239316239321</v>
      </c>
      <c r="CG29" s="138"/>
      <c r="CH29" s="138"/>
      <c r="CI29" s="136">
        <f>+CI25/CI27</f>
        <v>0.89198036006546644</v>
      </c>
      <c r="CJ29" s="138"/>
      <c r="CK29" s="138"/>
      <c r="CL29" s="136">
        <f>+CL25/CL27</f>
        <v>0.86863270777479895</v>
      </c>
      <c r="CM29" s="138"/>
      <c r="CN29" s="138"/>
      <c r="CO29" s="136">
        <f>+CO25/CO27</f>
        <v>1</v>
      </c>
      <c r="CP29" s="138"/>
      <c r="CQ29" s="138"/>
      <c r="CR29" s="136">
        <f>+CR25/CR27</f>
        <v>1</v>
      </c>
      <c r="CS29" s="138"/>
      <c r="CT29" s="138"/>
      <c r="CU29" s="136">
        <f>+CU25/CU27</f>
        <v>0.82808902532617035</v>
      </c>
      <c r="CV29" s="138"/>
      <c r="CW29" s="139"/>
      <c r="CX29" s="136">
        <f>+CX25/CX27</f>
        <v>0.85153583617747441</v>
      </c>
      <c r="CY29" s="139"/>
      <c r="CZ29" s="139"/>
      <c r="DA29" s="136">
        <f>+DA25/DA27</f>
        <v>1</v>
      </c>
      <c r="DB29" s="139"/>
      <c r="DC29" s="139"/>
      <c r="DD29" s="136">
        <f>+DD25/DD27</f>
        <v>0.64763458401305052</v>
      </c>
      <c r="DE29" s="139"/>
      <c r="DF29" s="139"/>
    </row>
    <row r="30" spans="1:111" ht="14.25" customHeight="1" x14ac:dyDescent="0.3">
      <c r="G30" s="122" t="s">
        <v>72</v>
      </c>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row>
    <row r="31" spans="1:111" ht="15.75" customHeight="1" x14ac:dyDescent="0.3">
      <c r="G31" s="121" t="s">
        <v>73</v>
      </c>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row>
    <row r="32" spans="1:111" ht="23.85" customHeight="1" x14ac:dyDescent="0.3">
      <c r="G32" s="123" t="s">
        <v>74</v>
      </c>
      <c r="H32" s="123"/>
      <c r="I32" s="123"/>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row>
    <row r="33" spans="7:100" ht="15.75" customHeight="1" x14ac:dyDescent="0.3">
      <c r="G33" s="121" t="s">
        <v>75</v>
      </c>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row>
    <row r="34" spans="7:100" ht="15.75" customHeight="1" x14ac:dyDescent="0.3">
      <c r="G34" s="121" t="s">
        <v>76</v>
      </c>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row>
    <row r="35" spans="7:100" ht="21.6" customHeight="1" x14ac:dyDescent="0.3">
      <c r="G35" s="120" t="s">
        <v>77</v>
      </c>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row>
    <row r="36" spans="7:100" ht="15.75" customHeight="1" x14ac:dyDescent="0.3">
      <c r="G36" s="124" t="s">
        <v>78</v>
      </c>
      <c r="H36" s="124"/>
      <c r="I36" s="124"/>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120"/>
    </row>
    <row r="37" spans="7:100" ht="31.5" customHeight="1" x14ac:dyDescent="0.3">
      <c r="G37" s="124" t="s">
        <v>79</v>
      </c>
      <c r="H37" s="124"/>
      <c r="I37" s="124"/>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0"/>
      <c r="CT37" s="120"/>
      <c r="CU37" s="120"/>
      <c r="CV37" s="120"/>
    </row>
    <row r="38" spans="7:100" ht="32.1" customHeight="1" x14ac:dyDescent="0.3">
      <c r="G38" s="120" t="s">
        <v>80</v>
      </c>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row>
    <row r="39" spans="7:100" x14ac:dyDescent="0.3">
      <c r="G39" s="129" t="s">
        <v>81</v>
      </c>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row>
    <row r="40" spans="7:100" x14ac:dyDescent="0.3">
      <c r="G40" s="120"/>
      <c r="H40" s="120"/>
      <c r="I40" s="120"/>
      <c r="J40" s="120"/>
      <c r="K40" s="120"/>
      <c r="L40" s="120"/>
      <c r="M40" s="120"/>
      <c r="N40" s="120"/>
      <c r="O40" s="120"/>
      <c r="P40" s="120"/>
      <c r="Q40" s="120"/>
      <c r="R40" s="120"/>
      <c r="S40" s="120"/>
      <c r="T40" s="120"/>
      <c r="U40" s="120"/>
      <c r="V40" s="120"/>
      <c r="W40" s="120"/>
      <c r="X40" s="120"/>
      <c r="Y40" s="120"/>
      <c r="Z40" s="120"/>
      <c r="AA40" s="120"/>
      <c r="AB40" s="120"/>
      <c r="AC40" s="23"/>
      <c r="AD40" s="23"/>
    </row>
    <row r="41" spans="7:100" x14ac:dyDescent="0.3">
      <c r="G41" s="120" t="s">
        <v>82</v>
      </c>
      <c r="H41" s="120"/>
      <c r="I41" s="120"/>
      <c r="J41" s="120"/>
      <c r="K41" s="120"/>
      <c r="L41" s="120"/>
      <c r="M41" s="120"/>
      <c r="N41" s="120"/>
      <c r="O41" s="120"/>
      <c r="P41" s="120"/>
      <c r="Q41" s="120"/>
      <c r="R41" s="120"/>
      <c r="S41" s="120"/>
      <c r="T41" s="120"/>
      <c r="U41" s="120"/>
      <c r="V41" s="120"/>
      <c r="W41" s="120"/>
      <c r="X41" s="120"/>
      <c r="Y41" s="120"/>
      <c r="Z41" s="120"/>
      <c r="AA41" s="120"/>
      <c r="AB41" s="120"/>
      <c r="AC41" s="23"/>
      <c r="AD41" s="23"/>
    </row>
    <row r="42" spans="7:100" x14ac:dyDescent="0.3">
      <c r="G42" s="121"/>
      <c r="H42" s="121"/>
      <c r="I42" s="121"/>
      <c r="J42" s="121"/>
      <c r="K42" s="121"/>
      <c r="L42" s="121"/>
      <c r="M42" s="121"/>
      <c r="N42" s="121"/>
      <c r="O42" s="121"/>
      <c r="P42" s="121"/>
      <c r="Q42" s="121"/>
      <c r="R42" s="121"/>
      <c r="S42" s="121"/>
      <c r="T42" s="121"/>
      <c r="U42" s="121"/>
      <c r="V42" s="121"/>
      <c r="W42" s="121"/>
      <c r="X42" s="121"/>
      <c r="Y42" s="121"/>
      <c r="Z42" s="121"/>
      <c r="AA42" s="121"/>
      <c r="AB42" s="121"/>
      <c r="AC42" s="8"/>
      <c r="AD42" s="8"/>
    </row>
    <row r="43" spans="7:100" x14ac:dyDescent="0.3">
      <c r="G43" s="8"/>
      <c r="H43" s="8"/>
      <c r="I43" s="8"/>
      <c r="J43" s="8"/>
      <c r="K43" s="8"/>
      <c r="L43" s="8"/>
      <c r="M43" s="8"/>
      <c r="N43" s="8"/>
      <c r="O43" s="8"/>
      <c r="P43" s="8"/>
      <c r="Q43" s="8"/>
      <c r="R43" s="8"/>
      <c r="S43" s="16"/>
      <c r="T43" s="16"/>
      <c r="U43" s="16"/>
      <c r="V43" s="16"/>
      <c r="W43" s="16"/>
      <c r="X43" s="16"/>
      <c r="Y43" s="16"/>
      <c r="Z43" s="16"/>
      <c r="AA43" s="16"/>
      <c r="AB43" s="8"/>
      <c r="AC43" s="8"/>
      <c r="AD43" s="8"/>
    </row>
    <row r="44" spans="7:100" x14ac:dyDescent="0.3">
      <c r="G44" s="9"/>
      <c r="H44" s="9"/>
      <c r="I44" s="9"/>
      <c r="J44" s="10"/>
      <c r="K44" s="10"/>
      <c r="L44" s="10"/>
      <c r="M44" s="10"/>
      <c r="N44" s="10"/>
      <c r="O44" s="10"/>
      <c r="P44" s="10"/>
      <c r="Q44" s="10"/>
      <c r="R44" s="10"/>
      <c r="S44" s="17"/>
      <c r="T44" s="17"/>
      <c r="U44" s="17"/>
      <c r="V44" s="17"/>
      <c r="W44" s="17"/>
      <c r="X44" s="17"/>
      <c r="Y44" s="17"/>
      <c r="Z44" s="17"/>
      <c r="AA44" s="17"/>
      <c r="AB44" s="11"/>
      <c r="AC44" s="11"/>
      <c r="AD44" s="11"/>
    </row>
    <row r="45" spans="7:100" x14ac:dyDescent="0.3">
      <c r="G45" s="12"/>
      <c r="H45" s="12"/>
      <c r="I45" s="12"/>
      <c r="J45" s="12"/>
      <c r="K45" s="12"/>
      <c r="L45" s="12"/>
      <c r="M45" s="12"/>
      <c r="N45" s="12"/>
      <c r="O45" s="12"/>
      <c r="P45" s="12"/>
      <c r="Q45" s="19"/>
      <c r="R45" s="19"/>
      <c r="S45" s="18"/>
      <c r="T45" s="18"/>
      <c r="U45" s="18"/>
      <c r="V45" s="18"/>
      <c r="W45" s="18"/>
      <c r="X45" s="18"/>
      <c r="Y45" s="18"/>
      <c r="Z45" s="18"/>
      <c r="AA45" s="18"/>
      <c r="AB45" s="13"/>
      <c r="AC45" s="13"/>
      <c r="AD45" s="13"/>
    </row>
    <row r="46" spans="7:100" x14ac:dyDescent="0.3">
      <c r="G46" s="46" t="s">
        <v>83</v>
      </c>
      <c r="H46" s="46"/>
      <c r="I46" s="46"/>
    </row>
    <row r="47" spans="7:100" x14ac:dyDescent="0.3">
      <c r="G47" s="46" t="s">
        <v>84</v>
      </c>
      <c r="H47" s="46"/>
      <c r="I47" s="46"/>
    </row>
  </sheetData>
  <mergeCells count="83">
    <mergeCell ref="B2:DG2"/>
    <mergeCell ref="B7:N7"/>
    <mergeCell ref="G40:AB40"/>
    <mergeCell ref="G41:AB41"/>
    <mergeCell ref="G39:CV39"/>
    <mergeCell ref="A19:CV19"/>
    <mergeCell ref="P11:AH11"/>
    <mergeCell ref="P12:AH12"/>
    <mergeCell ref="R23:T23"/>
    <mergeCell ref="P13:AH13"/>
    <mergeCell ref="P14:AH14"/>
    <mergeCell ref="P15:AH15"/>
    <mergeCell ref="P16:AH16"/>
    <mergeCell ref="O23:Q23"/>
    <mergeCell ref="F22:N22"/>
    <mergeCell ref="G37:CV37"/>
    <mergeCell ref="G38:CV38"/>
    <mergeCell ref="CU23:CW23"/>
    <mergeCell ref="CU22:CZ22"/>
    <mergeCell ref="G42:AB42"/>
    <mergeCell ref="G30:CV30"/>
    <mergeCell ref="G31:CV31"/>
    <mergeCell ref="G32:CV32"/>
    <mergeCell ref="G33:CV33"/>
    <mergeCell ref="G34:CV34"/>
    <mergeCell ref="G35:CV35"/>
    <mergeCell ref="G36:CV36"/>
    <mergeCell ref="BT23:BV23"/>
    <mergeCell ref="BW23:BY23"/>
    <mergeCell ref="BK22:BP22"/>
    <mergeCell ref="BK23:BM23"/>
    <mergeCell ref="P17:AH17"/>
    <mergeCell ref="AD23:AF23"/>
    <mergeCell ref="BQ22:BY22"/>
    <mergeCell ref="A20:AH20"/>
    <mergeCell ref="A23:B23"/>
    <mergeCell ref="AA22:AC22"/>
    <mergeCell ref="AD22:AF22"/>
    <mergeCell ref="AG22:BA22"/>
    <mergeCell ref="AV23:AX23"/>
    <mergeCell ref="AY23:BA23"/>
    <mergeCell ref="BQ23:BS23"/>
    <mergeCell ref="C22:E22"/>
    <mergeCell ref="C23:E23"/>
    <mergeCell ref="BB22:BJ22"/>
    <mergeCell ref="O22:Z22"/>
    <mergeCell ref="U23:W23"/>
    <mergeCell ref="DG23:DG24"/>
    <mergeCell ref="F23:H23"/>
    <mergeCell ref="AA23:AC23"/>
    <mergeCell ref="CX23:CZ23"/>
    <mergeCell ref="I23:K23"/>
    <mergeCell ref="L23:N23"/>
    <mergeCell ref="AG23:AI23"/>
    <mergeCell ref="AJ23:AL23"/>
    <mergeCell ref="AM23:AO23"/>
    <mergeCell ref="AP23:AR23"/>
    <mergeCell ref="AS23:AU23"/>
    <mergeCell ref="BB23:BD23"/>
    <mergeCell ref="BE23:BG23"/>
    <mergeCell ref="BH23:BJ23"/>
    <mergeCell ref="BN23:BP23"/>
    <mergeCell ref="X23:Z23"/>
    <mergeCell ref="A10:F10"/>
    <mergeCell ref="B15:F15"/>
    <mergeCell ref="B16:F16"/>
    <mergeCell ref="B17:F17"/>
    <mergeCell ref="B11:F11"/>
    <mergeCell ref="B12:F12"/>
    <mergeCell ref="B13:F13"/>
    <mergeCell ref="B14:F14"/>
    <mergeCell ref="DA22:DC22"/>
    <mergeCell ref="DA23:DC23"/>
    <mergeCell ref="DD22:DF22"/>
    <mergeCell ref="DD23:DF23"/>
    <mergeCell ref="BZ22:CT22"/>
    <mergeCell ref="BZ23:CB23"/>
    <mergeCell ref="CC23:CE23"/>
    <mergeCell ref="CF23:CH23"/>
    <mergeCell ref="CI23:CK23"/>
    <mergeCell ref="CL23:CN23"/>
    <mergeCell ref="CO23:CQ23"/>
    <mergeCell ref="CR23:CT23"/>
  </mergeCells>
  <printOptions horizontalCentered="1" verticalCentered="1"/>
  <pageMargins left="0.23622047244094491" right="0.23622047244094491" top="0.74803149606299213" bottom="0.74803149606299213" header="0.31496062992125984" footer="0.31496062992125984"/>
  <pageSetup scale="10" orientation="landscape"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Oferta Económica</vt:lpstr>
      <vt:lpstr>'Oferta Económica'!Área_de_impresión</vt:lpstr>
      <vt:lpstr>'Oferta Económica'!Títulos_a_imprimir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Jorge Gonzalez</cp:lastModifiedBy>
  <cp:revision/>
  <dcterms:created xsi:type="dcterms:W3CDTF">2023-06-16T03:08:01Z</dcterms:created>
  <dcterms:modified xsi:type="dcterms:W3CDTF">2024-01-30T20:19:26Z</dcterms:modified>
  <cp:category/>
  <cp:contentStatus/>
</cp:coreProperties>
</file>