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defaultThemeVersion="166925"/>
  <mc:AlternateContent xmlns:mc="http://schemas.openxmlformats.org/markup-compatibility/2006">
    <mc:Choice Requires="x15">
      <x15ac:absPath xmlns:x15ac="http://schemas.microsoft.com/office/spreadsheetml/2010/11/ac" url="/Users/usuariopro/OneDrive - FONDO COLOMBIA EN PAZ/ARTJ/Anexos Obra ARTJ-086/"/>
    </mc:Choice>
  </mc:AlternateContent>
  <xr:revisionPtr revIDLastSave="0" documentId="13_ncr:1_{DB9C7A7C-24B9-9544-A8BF-3B532FE376E4}" xr6:coauthVersionLast="37" xr6:coauthVersionMax="47" xr10:uidLastSave="{00000000-0000-0000-0000-000000000000}"/>
  <bookViews>
    <workbookView xWindow="0" yWindow="0" windowWidth="28800" windowHeight="18000" xr2:uid="{00000000-000D-0000-FFFF-FFFF00000000}"/>
  </bookViews>
  <sheets>
    <sheet name="Matriz de Riesgos OBRA" sheetId="2" r:id="rId1"/>
  </sheets>
  <definedNames>
    <definedName name="_xlnm._FilterDatabase" localSheetId="0" hidden="1">'Matriz de Riesgos OBRA'!$A$1:$AC$41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V28" i="2" l="1"/>
  <c r="W28" i="2"/>
  <c r="T28" i="2"/>
  <c r="R28" i="2"/>
  <c r="L28" i="2"/>
  <c r="M28" i="2"/>
  <c r="J28" i="2"/>
  <c r="H28" i="2"/>
  <c r="W7" i="2"/>
  <c r="W8" i="2"/>
  <c r="W9" i="2"/>
  <c r="W10" i="2"/>
  <c r="W13" i="2"/>
  <c r="T7" i="2"/>
  <c r="T8" i="2"/>
  <c r="T9" i="2"/>
  <c r="T10" i="2"/>
  <c r="T11" i="2"/>
  <c r="T12" i="2"/>
  <c r="T13" i="2"/>
  <c r="T14" i="2"/>
  <c r="T15" i="2"/>
  <c r="T16" i="2"/>
  <c r="T17" i="2"/>
  <c r="T18" i="2"/>
  <c r="T19" i="2"/>
  <c r="T20" i="2"/>
  <c r="T21" i="2"/>
  <c r="T22" i="2"/>
  <c r="T23" i="2"/>
  <c r="T24" i="2"/>
  <c r="T25" i="2"/>
  <c r="T26" i="2"/>
  <c r="T27" i="2"/>
  <c r="T29" i="2"/>
  <c r="T30" i="2"/>
  <c r="T31" i="2"/>
  <c r="T32" i="2"/>
  <c r="T33" i="2"/>
  <c r="T34" i="2"/>
  <c r="T35" i="2"/>
  <c r="T36" i="2"/>
  <c r="T37" i="2"/>
  <c r="T38" i="2"/>
  <c r="T39" i="2"/>
  <c r="T40" i="2"/>
  <c r="R7" i="2"/>
  <c r="R8" i="2"/>
  <c r="R9" i="2"/>
  <c r="R10" i="2"/>
  <c r="R11" i="2"/>
  <c r="R12" i="2"/>
  <c r="R13" i="2"/>
  <c r="R14" i="2"/>
  <c r="R15" i="2"/>
  <c r="R16" i="2"/>
  <c r="R17" i="2"/>
  <c r="R18" i="2"/>
  <c r="R19" i="2"/>
  <c r="R20" i="2"/>
  <c r="R21" i="2"/>
  <c r="R22" i="2"/>
  <c r="R23" i="2"/>
  <c r="R24" i="2"/>
  <c r="R25" i="2"/>
  <c r="R26" i="2"/>
  <c r="R27" i="2"/>
  <c r="R29" i="2"/>
  <c r="R30" i="2"/>
  <c r="R31" i="2"/>
  <c r="R32" i="2"/>
  <c r="R33" i="2"/>
  <c r="R34" i="2"/>
  <c r="R35" i="2"/>
  <c r="R36" i="2"/>
  <c r="R37" i="2"/>
  <c r="R38" i="2"/>
  <c r="R39" i="2"/>
  <c r="R40" i="2"/>
  <c r="W6" i="2"/>
  <c r="T6" i="2"/>
  <c r="R6" i="2"/>
  <c r="J7" i="2"/>
  <c r="J8" i="2"/>
  <c r="J9" i="2"/>
  <c r="J10" i="2"/>
  <c r="J11" i="2"/>
  <c r="J12" i="2"/>
  <c r="J13" i="2"/>
  <c r="J14" i="2"/>
  <c r="J15" i="2"/>
  <c r="J16" i="2"/>
  <c r="J17" i="2"/>
  <c r="J18" i="2"/>
  <c r="J19" i="2"/>
  <c r="J20" i="2"/>
  <c r="J21" i="2"/>
  <c r="J22" i="2"/>
  <c r="J23" i="2"/>
  <c r="J24" i="2"/>
  <c r="J25" i="2"/>
  <c r="J26" i="2"/>
  <c r="J27" i="2"/>
  <c r="J29" i="2"/>
  <c r="J30" i="2"/>
  <c r="J31" i="2"/>
  <c r="J32" i="2"/>
  <c r="J33" i="2"/>
  <c r="J34" i="2"/>
  <c r="J35" i="2"/>
  <c r="J36" i="2"/>
  <c r="J37" i="2"/>
  <c r="J38" i="2"/>
  <c r="J39" i="2"/>
  <c r="J40" i="2"/>
  <c r="H26" i="2"/>
  <c r="H27" i="2"/>
  <c r="H29" i="2"/>
  <c r="H30" i="2"/>
  <c r="H31" i="2"/>
  <c r="H32" i="2"/>
  <c r="H33" i="2"/>
  <c r="H34" i="2"/>
  <c r="H35" i="2"/>
  <c r="H36" i="2"/>
  <c r="H37" i="2"/>
  <c r="H38" i="2"/>
  <c r="H39" i="2"/>
  <c r="H40" i="2"/>
  <c r="H7" i="2"/>
  <c r="H8" i="2"/>
  <c r="H9" i="2"/>
  <c r="H10" i="2"/>
  <c r="H11" i="2"/>
  <c r="H12" i="2"/>
  <c r="H13" i="2"/>
  <c r="H14" i="2"/>
  <c r="H15" i="2"/>
  <c r="H16" i="2"/>
  <c r="H17" i="2"/>
  <c r="H18" i="2"/>
  <c r="H19" i="2"/>
  <c r="H20" i="2"/>
  <c r="H21" i="2"/>
  <c r="H22" i="2"/>
  <c r="H23" i="2"/>
  <c r="H24" i="2"/>
  <c r="H25" i="2"/>
  <c r="J6" i="2"/>
  <c r="H6" i="2"/>
  <c r="V12" i="2"/>
  <c r="W12" i="2"/>
  <c r="V11" i="2"/>
  <c r="W11" i="2"/>
  <c r="L11" i="2"/>
  <c r="M11" i="2"/>
  <c r="L7" i="2"/>
  <c r="M7" i="2"/>
  <c r="L8" i="2"/>
  <c r="M8" i="2"/>
  <c r="L9" i="2"/>
  <c r="M9" i="2"/>
  <c r="L10" i="2"/>
  <c r="M10" i="2"/>
  <c r="L12" i="2"/>
  <c r="M12" i="2"/>
  <c r="L13" i="2"/>
  <c r="M13" i="2"/>
  <c r="L14" i="2"/>
  <c r="M14" i="2"/>
  <c r="L15" i="2"/>
  <c r="M15" i="2"/>
  <c r="L16" i="2"/>
  <c r="M16" i="2"/>
  <c r="L17" i="2"/>
  <c r="M17" i="2"/>
  <c r="L18" i="2"/>
  <c r="M18" i="2"/>
  <c r="L19" i="2"/>
  <c r="M19" i="2"/>
  <c r="L20" i="2"/>
  <c r="M20" i="2"/>
  <c r="L21" i="2"/>
  <c r="M21" i="2"/>
  <c r="L22" i="2"/>
  <c r="M22" i="2"/>
  <c r="L23" i="2"/>
  <c r="M23" i="2"/>
  <c r="L24" i="2"/>
  <c r="M24" i="2"/>
  <c r="L25" i="2"/>
  <c r="M25" i="2"/>
  <c r="L26" i="2"/>
  <c r="M26" i="2"/>
  <c r="L27" i="2"/>
  <c r="M27" i="2"/>
  <c r="L29" i="2"/>
  <c r="M29" i="2"/>
  <c r="L30" i="2"/>
  <c r="M30" i="2"/>
  <c r="L31" i="2"/>
  <c r="M31" i="2"/>
  <c r="L32" i="2"/>
  <c r="M32" i="2"/>
  <c r="L33" i="2"/>
  <c r="M33" i="2"/>
  <c r="L34" i="2"/>
  <c r="M34" i="2"/>
  <c r="L35" i="2"/>
  <c r="M35" i="2"/>
  <c r="L36" i="2"/>
  <c r="M36" i="2"/>
  <c r="L37" i="2"/>
  <c r="M37" i="2"/>
  <c r="L38" i="2"/>
  <c r="M38" i="2"/>
  <c r="L39" i="2"/>
  <c r="M39" i="2"/>
  <c r="L40" i="2"/>
  <c r="M40" i="2"/>
  <c r="M6" i="2"/>
  <c r="V40" i="2"/>
  <c r="W40" i="2"/>
  <c r="V39" i="2"/>
  <c r="W39" i="2"/>
  <c r="V38" i="2"/>
  <c r="W38" i="2"/>
  <c r="V37" i="2"/>
  <c r="W37" i="2"/>
  <c r="V36" i="2"/>
  <c r="W36" i="2"/>
  <c r="V35" i="2"/>
  <c r="W35" i="2"/>
  <c r="V34" i="2"/>
  <c r="W34" i="2"/>
  <c r="V33" i="2"/>
  <c r="W33" i="2"/>
  <c r="V32" i="2"/>
  <c r="W32" i="2"/>
  <c r="V31" i="2"/>
  <c r="W31" i="2"/>
  <c r="V30" i="2"/>
  <c r="W30" i="2"/>
  <c r="V29" i="2"/>
  <c r="W29" i="2"/>
  <c r="V27" i="2"/>
  <c r="W27" i="2"/>
  <c r="V26" i="2"/>
  <c r="W26" i="2"/>
  <c r="V25" i="2"/>
  <c r="W25" i="2"/>
  <c r="V24" i="2"/>
  <c r="W24" i="2"/>
  <c r="V23" i="2"/>
  <c r="W23" i="2"/>
  <c r="V20" i="2"/>
  <c r="W20" i="2"/>
  <c r="V21" i="2"/>
  <c r="W21" i="2"/>
  <c r="V22" i="2"/>
  <c r="W22" i="2"/>
  <c r="V19" i="2"/>
  <c r="W19" i="2"/>
  <c r="V18" i="2"/>
  <c r="W18" i="2"/>
  <c r="V17" i="2"/>
  <c r="W17" i="2"/>
  <c r="V16" i="2"/>
  <c r="W16" i="2"/>
  <c r="V15" i="2"/>
  <c r="W15" i="2"/>
  <c r="V14" i="2"/>
  <c r="W14" i="2"/>
</calcChain>
</file>

<file path=xl/sharedStrings.xml><?xml version="1.0" encoding="utf-8"?>
<sst xmlns="http://schemas.openxmlformats.org/spreadsheetml/2006/main" count="543" uniqueCount="234">
  <si>
    <t xml:space="preserve">MATRIZ DE RIESGOS </t>
  </si>
  <si>
    <t>PARTE I RIESGO POSIBLE Y CONSECUENCIAS DERIVADAS DEL RIEGOS</t>
  </si>
  <si>
    <t>PARTE II SOLUCION DERIVADA PARA EL RIESGO</t>
  </si>
  <si>
    <t>No</t>
  </si>
  <si>
    <t>Clase</t>
  </si>
  <si>
    <t>Fuente</t>
  </si>
  <si>
    <t>Etapa</t>
  </si>
  <si>
    <t xml:space="preserve">Tipo </t>
  </si>
  <si>
    <t>Descripción (Que puede pasar y como puede ocurrir)</t>
  </si>
  <si>
    <t>Consecuencia de ocurrencia del evento</t>
  </si>
  <si>
    <t>Probabilidad</t>
  </si>
  <si>
    <t>Impacto</t>
  </si>
  <si>
    <t>Valoración</t>
  </si>
  <si>
    <t>Categoría</t>
  </si>
  <si>
    <t>¿A Quien Se Asigna?</t>
  </si>
  <si>
    <t>Tratamiento/Control a Ser Implementado</t>
  </si>
  <si>
    <t>Impacto Después Del Tratamiento</t>
  </si>
  <si>
    <t>¿Afecta La Ejecución Del Contrato?</t>
  </si>
  <si>
    <t>Responsable por Implementar el Tratamiento</t>
  </si>
  <si>
    <t>Fecha En Que Se Inicia El Tratamiento</t>
  </si>
  <si>
    <t>Fecha En Que Se Completa El Tratamiento</t>
  </si>
  <si>
    <t>Monitoreo Y Revisión  - Seguimiento</t>
  </si>
  <si>
    <t>¿Cómo Se Realiza El Monitoreo?</t>
  </si>
  <si>
    <t>Periodicidad</t>
  </si>
  <si>
    <t>Categoria</t>
  </si>
  <si>
    <t>valoracion</t>
  </si>
  <si>
    <t>ART</t>
  </si>
  <si>
    <t>FCP</t>
  </si>
  <si>
    <t>Contratista</t>
  </si>
  <si>
    <t>Especifico</t>
  </si>
  <si>
    <t>Interno</t>
  </si>
  <si>
    <t>Planeación</t>
  </si>
  <si>
    <t>Jurídico</t>
  </si>
  <si>
    <t>Errores  involuntarios  que  hayan  quedado  en  la justificación  de  la  contratación  de  la  obra,  anexo técnico, formulas aritméticas, unidades, salarios, espeificaciones       tecnicas,       descripcion       del proyecto,etc. Publicados por el Fondo Colombia en Paz.</t>
  </si>
  <si>
    <t>Posibles alteraciones en los alcances de los    trabajos,    desbalance    financiero, alteracion   de   calidad   de los   productos, incumplimiento   del plazo y cronograma general.</t>
  </si>
  <si>
    <t>X</t>
  </si>
  <si>
    <t>Para esta  situación se realizará la respectiva modifiación en la etapa precontractual a través de adenda si es necesario</t>
  </si>
  <si>
    <t>si</t>
  </si>
  <si>
    <t>grupo estructurador del proyecto ART / equipo precontractual FCP</t>
  </si>
  <si>
    <t>cuando se detecte la inconsistencia</t>
  </si>
  <si>
    <t>etapa precontractual, antes del cierre</t>
  </si>
  <si>
    <t>Seguimiento por parte del grupo estructurador ART y equipo precontractual FCP</t>
  </si>
  <si>
    <t>Semanal</t>
  </si>
  <si>
    <t>General</t>
  </si>
  <si>
    <t>Administrativo</t>
  </si>
  <si>
    <t>Demora en la iniciación y cumplimientos de requisitos previos de requistos del Contrato</t>
  </si>
  <si>
    <t>Demora en el inicio de las obras</t>
  </si>
  <si>
    <t>Seguimiento por parte de la Interventoría para que se inicie al tiempo los contratos de obra e interventoría</t>
  </si>
  <si>
    <t>Contratista Interventor</t>
  </si>
  <si>
    <t>Suscripción del contrato</t>
  </si>
  <si>
    <t>Seguimiento por parte del interventor</t>
  </si>
  <si>
    <t>Demora  en  la  presentación  de  las  garantías  del Contrato por parte del contratista. Causada por parte del contratista, por no   radicar   completa,   correcta   y oportunamente las garantías</t>
  </si>
  <si>
    <t>Demora   en   el   inicio   de   las   obras, posibles repercuciones en que el objeto del  contrato sea modificado por  que la urgencia no ha sido atendida a tiempo.</t>
  </si>
  <si>
    <t>En una primera instancia se realizara solicitud verbal, en segunda instancia se realizara solicitud formal mediante oficio, finalmente se establecera un plazo en el cual si el contratista no cumple se iniciará proceso de incumplimiento</t>
  </si>
  <si>
    <t>Proponente</t>
  </si>
  <si>
    <t>Dentro de los 3 días siguientes a la suscripción del contrato</t>
  </si>
  <si>
    <t>Hasta que el contrato cumpla los requisitos de perfeccionamiento</t>
  </si>
  <si>
    <t>Específico</t>
  </si>
  <si>
    <t>Externo</t>
  </si>
  <si>
    <t>Selección</t>
  </si>
  <si>
    <t>Riesgo Económico</t>
  </si>
  <si>
    <t>Oferta con valor artificialmente bajo</t>
  </si>
  <si>
    <t>No se adjudique el proceso.</t>
  </si>
  <si>
    <t>*Revisión y verificación de la propuesta económica
*Solicitar soporte que justifique los valores registrados en la oferta.
*Matrices y fuentes de referencia de precios del sector.</t>
  </si>
  <si>
    <t>SI</t>
  </si>
  <si>
    <t>inicio del traslado del informe de evaluación</t>
  </si>
  <si>
    <t>fin del traslado del informe y plazo para presentar subsanaciones o aclaraciones</t>
  </si>
  <si>
    <t>Revisión de las justificaciones dadas por el oferente.
Vigilancia permanente al cumplimiento de las obligaciones</t>
  </si>
  <si>
    <t>Diario</t>
  </si>
  <si>
    <t>Ejecución</t>
  </si>
  <si>
    <t>Técnico / Social / Ambiental</t>
  </si>
  <si>
    <t>Estudios y diseños de baja calidad, con inconsistencia o incompletos</t>
  </si>
  <si>
    <t>Incumplimiento del contrato, obstrucción de la consecución del alcance, demoras en las actividades de obra, conflictos en los items de obra y riesgo de imcumplimiento del objeto del mismo.</t>
  </si>
  <si>
    <t>Seguimiento y control a las actividades del plan de trabajo y a los documentos de especificaciones técnicas como el Anexo técnico y las normas del sector que le aplican al proyecto</t>
  </si>
  <si>
    <t>desde el inicio del contrato</t>
  </si>
  <si>
    <t>finalización de la ejecución de la Etapa 1, de apropiación y obtención de permisos y licencias</t>
  </si>
  <si>
    <t>Social</t>
  </si>
  <si>
    <t>Situaciones que generen alteración del orden público o criminalidad que afecten directamente a la obra (secuestro, hurto de material, vehiculos y equipos, destrucción de material, extorción).</t>
  </si>
  <si>
    <t>secuestro, hurto de material, vehiculos y equipos, destrucción de material, extorción.</t>
  </si>
  <si>
    <t>x</t>
  </si>
  <si>
    <t>Suspensión de obra, Aplicación de las polizas por parte del Contratista.</t>
  </si>
  <si>
    <t>Contratista Obra</t>
  </si>
  <si>
    <t>desde que se detecta el evento</t>
  </si>
  <si>
    <t>hasta que se supere el evento</t>
  </si>
  <si>
    <t>Dificultad de acceso para la obtención de materiales por mal estado de las vías y largas distancias a proveedores</t>
  </si>
  <si>
    <t>Escaces de materiales  e insumos, costos elevados de transporte y demoras en la llegada de materiales e insumos.</t>
  </si>
  <si>
    <t>*Busqueda de alernativas de transporte adicionales.
*Implementar estrategias como abastecimiento prematuro de materiales, *Aseguramiento de transporte con empresas particulares del sector .
*Implementar un plan de compra, que idenetifique los proveedores en las ciudades o centro urbanos mas cercanos a la obra</t>
  </si>
  <si>
    <t>Los costos ofertados para la Etapa I, no son suficientes  para la ejecución de la Etapa I.</t>
  </si>
  <si>
    <t xml:space="preserve">No se cumple  con las obligaciones por parte del contratista, generando un deficit de calidad o insuficiencia tecnia de los productos de la etapa I  </t>
  </si>
  <si>
    <t>Seguimiento a la ejecución del proyecto a fin de que se cumpla con las especificaciones técnicas del anexo y demás documentos que hacen parte del análisis preliminar.</t>
  </si>
  <si>
    <t>NO</t>
  </si>
  <si>
    <t>Contratista de Interventoría</t>
  </si>
  <si>
    <t>Desde la suscripción del acta de inicio del contrato</t>
  </si>
  <si>
    <t>A la terminación de la ejecución del contrato</t>
  </si>
  <si>
    <t>Seguimiento de las labores ejecutadas, conforme a las especificaciones técnicas del análisis preliminar y anexo técnico y de acuerdo a las recomendaciones de la interventoría.</t>
  </si>
  <si>
    <t>Paros ocasionados por  los trabajadores y personal del  contratista  por  la  no  cancelación  oportuna  de salarios y prestaciones sociales y demás beneficios a que tengan derecho.</t>
  </si>
  <si>
    <t>Cese de actividades o bajo rendimiento, incumplimiento de los requisitos de ley en cuanto a bienestar de los empleados.</t>
  </si>
  <si>
    <t>Solicitud de cumplimiento al Contratista de manera escrita en una primera instancia, en caso de no cumplimiento se se da inicio al respectivo   proeso  sancionatorio   por  incumplimiento   y  hacer efectiva la garantía de salarios y prestaciones sociales.</t>
  </si>
  <si>
    <t>Cuando se presente atraso en cualquier indicador de cumplimiento dentro del seguimiento que se realiza.</t>
  </si>
  <si>
    <t>El tiempo que sea requerido hasta que el Contratista subsane el incumplimiento.</t>
  </si>
  <si>
    <t>Seguimiento directo por parte del Interventor de Contrato</t>
  </si>
  <si>
    <t>Paros y/o problemas que se puedan presentar por transportadores de carga y/o pasajeros, o paros armados.</t>
  </si>
  <si>
    <t>Posible      incumplimiento      de      la programacion    de    obra    establecida, incremento    en    el    costo    de    las activiaddes constructivas.</t>
  </si>
  <si>
    <t>Buscar    colaboracion    con    los    entes    Departamentales   y Municipales   de   Gestion  del   riesgo  on   el  fin   de  encontrar mecanismos o estrategias alternas para mitigar la problemática. En   caso   de   ser   de   fuerza   mayor   se   realizara   solicitud directamente a los alcaldes y Gobernadores.</t>
  </si>
  <si>
    <t>Grupo de apoyo ejecución ART /Contratista Interventor</t>
  </si>
  <si>
    <t>En el momento que acontezca la situacion   y   que   comience   a causar perjuicio al contrato</t>
  </si>
  <si>
    <t>El momento en que se supere la situación</t>
  </si>
  <si>
    <t>En el momento que se requiera</t>
  </si>
  <si>
    <t>No pago oportuno,  por parte del contratista a toda clase  de  proveedores  en  relación  con  compras, alquileres, servicios, contratos, etc.</t>
  </si>
  <si>
    <t>Posible incumplimiento de la calidad del servicio requerido, incumplimiento en los productos y control oportuno.</t>
  </si>
  <si>
    <t>Realizacion    de    oficio    formal    al    Contratista    solicitando cumplimiento en sus compromisos, en caso de ser requerido se realizara   inicio  de   incumplimiento  contractual   (aplicación  de multas y si es el caso la reclamación de perjucios)</t>
  </si>
  <si>
    <t>En el momento que acontezca la situacion</t>
  </si>
  <si>
    <t>Una vez se haya surtido los pagos por parte del Contratista a sus incumplimientos.</t>
  </si>
  <si>
    <t>Cada vez que se radique un pago por parte del Contratista.</t>
  </si>
  <si>
    <t>Problemas presentados entre socios y/o consorcios y/o integrantes de uniones temporales y/o familiares de  las   empresas  y/o   firmas  que   conforman  el contratista</t>
  </si>
  <si>
    <t>Posible incumplimiento de la calidad del servicio requerido, incumplimiento en los productos y  control  oportuno.  Cese de actividades,   generacion   de   posibles inhabilidades.</t>
  </si>
  <si>
    <t>requerimientos e inicio de proceso de incumplimiento</t>
  </si>
  <si>
    <t>Una vez se haya clarificado la dificultad en el funcionamiento  de  la  obra  y  que  no  exista inhabilidad alguna.</t>
  </si>
  <si>
    <t xml:space="preserve">Seguimiento diario por parte del Interventor de Contrato    durante    la    situacion. Luego semanal   </t>
  </si>
  <si>
    <t>Diario / Semanal</t>
  </si>
  <si>
    <t>Muerte del contratista y/o representante legal.</t>
  </si>
  <si>
    <t>retrasos para concluir las actividades contractuales,   posible incumplimiento   en  los tiempos pactados.</t>
  </si>
  <si>
    <t xml:space="preserve">Se   procedera   a   implementar   las   medidas   contempladas contractualmente   y   amparadas   por   las   respectivas   polizas asumidas por el Contratista, o solicitar la intervención del representante legal suplente. </t>
  </si>
  <si>
    <t>Una vez se defina si el Contratista continuara con la realizacion del ontrato o no.</t>
  </si>
  <si>
    <t xml:space="preserve">En  el  momento  que  acontezca  el  hecho  se realizara   una   revision   en   compañía   del representante que se establezca por parte del Contratista  de Obra,  Interventoria,  Supervisor de Contrato de Interventoría y el Grupo Jurídico de la ART </t>
  </si>
  <si>
    <t>Cada vez que sea requerido</t>
  </si>
  <si>
    <t>Demora  en  la  radicación   oportuna  por  parte  del contratista de las actas parciales (correctamente diligenciadas y firmadas) y/o cuentas.</t>
  </si>
  <si>
    <t>Posible incumplimiento en la  calidad y control del seguimiento de obra por falta de recursos financieros, riesgo en flujo financiera de la obra.</t>
  </si>
  <si>
    <t>Se realizara solicitud de prontitud en los tramites por  parte del Interventor de Contrato.</t>
  </si>
  <si>
    <t>Hasta la radicación de las actas</t>
  </si>
  <si>
    <t>Seguimiento   por   parte   del   Interventor   de Contrato</t>
  </si>
  <si>
    <t>Jurídico /tecnico</t>
  </si>
  <si>
    <t>Errores cometidos por el contratista en la elaboración de las actas, informes y/o cuentas que ocasionan demoras en su radicación.</t>
  </si>
  <si>
    <t>Posible incumplimiento en la  calidad y control del seguimiento de obra por falta de recursos financieros</t>
  </si>
  <si>
    <t>Se  realizara  seguimiento  y  presion a  traves del  Interventor  de Contrato, en caso de re incidencia se procedera a realizar oficios formales de normalizacion de la situacion.</t>
  </si>
  <si>
    <t>Hasta que se normalie la presentacion de las actas.</t>
  </si>
  <si>
    <t>Aplicación de la Ley de intervención económica al contratista. (Ley 1882 de 2018)</t>
  </si>
  <si>
    <t>Incumplimiento   en   la   prestacion   del servicio,     calidad     del     control     y seguimiento de la obra.</t>
  </si>
  <si>
    <t>Se aplicara lo estipulado contractualmente y los procedimientos que dicta la ley para estos casos.</t>
  </si>
  <si>
    <t>Una vez se concluya el procedimiento jurídico respectivo</t>
  </si>
  <si>
    <t>Por  cambios de  normatividad durante  la ejecución del proyecto, en cualquiera de las etapas.</t>
  </si>
  <si>
    <t>Imposibilidad  de  cumplir  los  alcances iniciales establecidos, posibilidad de no poder cumplir la fecha de entrega de las obras.</t>
  </si>
  <si>
    <t xml:space="preserve">reunión con los Contratistas de Obra  e  interventoria  con  el  fin  de  analizar  mecanismos  y estrategias con el fin de solucionar los impases generados por los cambios  de  normatividad. </t>
  </si>
  <si>
    <t>Accidentalidad    presentada    por    la    deficiente colocación de señalización preventiva en obra, falta de   señalización   de   aproximación   e   iluminación, equipos de radio para cierres y demás señalización necesaria, y de seguridad industrial y de señalización  y dotación de los operarios y trabajadores ,etc., por parte del CONTRATISTA.</t>
  </si>
  <si>
    <t>Posible      incumplimiento      de      la programacion  de  obra  establecida  por demoras     generadas      dentro     del esclarecimiento    del    acidente    y    el proceso juridico que se origina en cuanto a responsabilidades e indemnizacion.</t>
  </si>
  <si>
    <t>Se  exigira  un  cese  inmediato  en  el  desarrollo  de  las  obras constructivas  y  se  iniciara  un  proceso  sancionatorio  tanto  al Contratista de Obra como a la Interventoria por el incumplimiento, se  solicitara  prueba  de  que  se  realiza  la  compensacion  a  los damnificados en el acidente. En caso de no respuesta por parte de los Contratistas se solicitara hacer efectivas las polizas, se deben revisar los planes de manejo de transito y planes de seguridad y trabajo en el lugar de la obra.</t>
  </si>
  <si>
    <t>Hasta  que  el  Contratista  y  la  interventoria demuestren  que  se  subsanaron  los  daños ocasionados, que se indemnizo a los afetados y que se corrigio la situacion ya de falta de señalizacion.</t>
  </si>
  <si>
    <t>interno</t>
  </si>
  <si>
    <t>Abandono de la obra por parte del contratista</t>
  </si>
  <si>
    <t>Incumpliemiento del objeto y alcance contractual</t>
  </si>
  <si>
    <t>Se solicita  de inmediato  explicacion al  Contratista de  obra,  en caso  de  no  contar  con  una  razon  satisfactoria  se  iniciara  el respectivo proceso de incumplimiento. En caso de que la interventoria no  haya  reportado  el  incidente  tambien  se  le  iniciara  proceso de incumplimiento.</t>
  </si>
  <si>
    <t>En el momento que quede en total abandono por cualquiera de las partes (obra o interventoría)</t>
  </si>
  <si>
    <t>Hasta   que   la   situacion   sea   totalmente clarificada,   y   que   la   obra   se   encuentre completa.</t>
  </si>
  <si>
    <t>Seguimiento  directo  por  parte  del  Interventor del Contrato con el apoyo del equipo de supervisión de la interventoría de la ART</t>
  </si>
  <si>
    <t>Suspensiones del Contrato de Obra.</t>
  </si>
  <si>
    <t>No  cumplimiento  con  la  programacion inicial establecida.</t>
  </si>
  <si>
    <t>Para  la  aprobacion  de  una  suspensión  del  contrato  deberá presentar    los    respectivos    soportes    que    la    justifiquen y en los términos que determinan los manuales del FCP (contratación, operativo, supervisión e interventoría), adiconalmente deberá presentar una re programacion acompañada de las medidas complementarias  a adoptarse para recuperar  el  tiempo perdido con un compromiso formal de las parte de cumplimiento so pena de inicio de proceso de incumplimiento</t>
  </si>
  <si>
    <t>En   el   momento   en   que   sea presentada     la     solicitud     de suspensión del Contratista de obra</t>
  </si>
  <si>
    <t>Cuando  sean  reiniciadas  las  obras  con  la respectiva    re    programacion    y    medidas adicionales de choque / trabajo aprobadas por la   interventoría   y con el conocimiento de  la   supervisión   de   la interventoría.</t>
  </si>
  <si>
    <t>Prórrogas del Contrato de Obra.</t>
  </si>
  <si>
    <t>No  cumplimiento  con  la  programacion inicial establecida. El contratista asumirá el   pago   de   la   interventoría   en   los términos que se hayan contratado si es por causa atribuible al contratista.</t>
  </si>
  <si>
    <t>Para la aprobacion de una prorroga del contrato debera presentar los respectivos soportes que la justifiquen y en los términos que determinan los manuales del FCP (contratación, operativo, supervisión e interventoría), adiconalmente una re programacion acompañada de  las medidas  complementarias a adoptarse para asegurar el cumplimiento nuevo de fecha, con un compromiso formal de las parte de cumplimiento so pena de inicio de proceso de incumplimiento. En caso de no ser aprobada la prorroga se iniciara con el respectivo proceso sancionatorio.</t>
  </si>
  <si>
    <t>En   el   momento   en   que   sea presentada     la     solicitud     de prorroga del Contratista de obra</t>
  </si>
  <si>
    <t>Las medidas implementadas serán aplicadas hasta la finalización del contrato</t>
  </si>
  <si>
    <t>Financiero</t>
  </si>
  <si>
    <t>Insolvencia del contratista.</t>
  </si>
  <si>
    <t>Posible      incumplimiento      de      la programacion  establecida  por  falta  de controles  y  seguimiento  de  obra.  Baja calidad en los trabajos, no cumplimiento de la totalidad de los requerimientos en los procesos constructivos.</t>
  </si>
  <si>
    <t>Se realizara reunión entre las partes y/o requerimientos, si no se realiza  una  alternativa  por  el  contratista  se  iniciará  proceso de incumplimiento contractual.</t>
  </si>
  <si>
    <t>En   el   momento   en   que   el Contratista  de  Obra  se  declare insolvente o que las obras dejen de avanzar.</t>
  </si>
  <si>
    <t>una  vez  se  reinicie  el  avance  normal  del contrato  o  se  declare  el  incumplimiento  del mismo.</t>
  </si>
  <si>
    <t>Seguimiento  directo  por  parte  del  Interventor del Contrato</t>
  </si>
  <si>
    <t>Técnico / Ambiental</t>
  </si>
  <si>
    <t xml:space="preserve">Mayores tiempos de ejecución del contrato debido a demoras en las respuestas de las Corporaciones ambientales competentes frente al trámite de las licencias, planes de manejo o de permisos y autorizaciones ambientales, incluyendo tasas retributivas y compensatorias, obligaciones de mitigación, tareas de monitoreo y control, entre otras </t>
  </si>
  <si>
    <t>Afecta directamente el plazo de ejecución del contrato</t>
  </si>
  <si>
    <t>Establecer mecanismos de revisión inicial del Contrato y de documentos previos que permitan identificar oportunamente las gestiones ambientales a realizar cumpliendo la normatividad ambiental legal vigente</t>
  </si>
  <si>
    <t>Contratista de obra, Interventoría y ART</t>
  </si>
  <si>
    <t>Desde la suscripción del acta de inicio</t>
  </si>
  <si>
    <t xml:space="preserve">Máximo 10 días luego de ser detectado </t>
  </si>
  <si>
    <t>Verificando constantemente el cumplimiento de los trámites necesarios ante las autoridades ambientales</t>
  </si>
  <si>
    <t>Permanente</t>
  </si>
  <si>
    <t>Cambios en las fuentes de materiales petreos en canteras o sitios autorizadas.</t>
  </si>
  <si>
    <t>Hace       referencia       al       riesgo AMBIENTAL  del  Contrato.  Riesgo que  asume  el  CONTRATISTA  y la INTERVENTORIA    dado    que    la validacion     y     trazado     para    la consecucion  de  materiales  traza  la viabilidad del proyecto.</t>
  </si>
  <si>
    <t>Solicitar al Contratista utilizar los lugares autorizados y en caso de cambio, solicitar autorizacion por parte de la interventoria y entes ambientales</t>
  </si>
  <si>
    <t>En el momento en que sea detectado</t>
  </si>
  <si>
    <t>Revisión de permisos ambientales presentados por el Contratista de obra</t>
  </si>
  <si>
    <t>Con cada presentación de actas de pago</t>
  </si>
  <si>
    <t>Daños  ambientales  por  inadecuadas  prácticas  durane el proceso constructivo autorizadas y/o aprobadas por la interventoria.</t>
  </si>
  <si>
    <t>Generacion de pago de multas, posible cese de actividades por cierre ambiental generando   un   incumplimiento   en   la programcion de obra, posible cierre de la obra generando incumplimiento total.</t>
  </si>
  <si>
    <t>Realizar los pagos de multas, Someterse a las medidas  implementadas  por  la  Corporación Aútonoma Regional - Corponor.  Solicitar  se  realicen estudios  y/o permisos en caso de no conocerlos.  Sanción  por parte  de  la  entidad  contratante.  Hacer  efectivas  pólizas  de incumplimiento. Suspensión de la obra hasta tanto se solucione el inconveniente</t>
  </si>
  <si>
    <t>Revisión de permisos ambientales presentados por el Contratista de obra e Interventoría</t>
  </si>
  <si>
    <t>Multas por incumplimientos en la correcta implementación de plan de manejo ambiental y/o permisos.</t>
  </si>
  <si>
    <t>Demora en la entrega de los diseños y/o estudios definitivos, por parte del contratista</t>
  </si>
  <si>
    <t>Retraso en el  inicio de  las actividades constructivas,   posibles   sobre   costos generados por la no atencion a tiempo de     las     actividades     constructivas ampliandose la magnitud de las mismas o el cambio de las condiciones externas directas,   posible   implementacion   de nuevas medidas constructivas.</t>
  </si>
  <si>
    <t>Preveeer     mediante     programación.     Realizar     actividades independientes  que puedan ganar  tiempo para  evitar  demoras. Programacion   semanal   anticipada   contratista   -   interventoría. Imponer sanciones por incumplimiento si hay lugar a ello.</t>
  </si>
  <si>
    <t>Revisión de programación semanal; Debe darle solucion a la problemática.</t>
  </si>
  <si>
    <t>Discrepancias entre CONTRATISTA DE OBRA  e INTERVENTORIA.</t>
  </si>
  <si>
    <t>Generacion   de   retraso   en  diferentes actividades  de  la obra.  Puede generar incumplimientos en tiempos de entrega. Generacion  de  sobre  costos  por  los tiempos de inactividad en maquinaria y personal.</t>
  </si>
  <si>
    <t>Mesas de trabajo en compañía de los especialistas de cada una de las partes y asesores por  parte de  la entidad contratante, ello con el fin de poder lograr concensos mas rapidos.</t>
  </si>
  <si>
    <t>En el momento en que se conozcan las diferencias entre las partes</t>
  </si>
  <si>
    <t>tres días máximo despues de conocer las diferencias</t>
  </si>
  <si>
    <t>Modificaciones de algunas de las obras a ejecutar en el  desarrollo  del  Contrato  y/o  modificaciones  de algunas  de  las  cantidades  de  obra  del  Contrato, autorizadas   por   la   INTERVENTORIA    y   que contradicen los diseños inicialmente aprobados.</t>
  </si>
  <si>
    <t>Puede        generar        modificaciones significativas en el alcance del contrato por     haber     cambios     significativos, modificacion  de  presupuesto  y  posible modificacion de la programacion de obra establecida. Cambios en especifiaciones tecnicas.</t>
  </si>
  <si>
    <t>someter a aprobación de la interventoria y la entidad Contratante. Puede generar incumplimientos y la necesidad de hacer efectivas las polizas de calidad tanto a contratistas como interventores. Sin que necesariamente genere cambios en el valor del contarto</t>
  </si>
  <si>
    <t>máximo una semana despúes de ser detectado</t>
  </si>
  <si>
    <t>Personal calificado y no calificado del  CONTRATISTA DE OBRA, sin que cumpla requisitos de acuerdo con las exigencias del analisis preliminar, la experiencia o idoniedad requeridad para el proyecto y la normatividad vigente.</t>
  </si>
  <si>
    <t>*Incumplimiento    de    obligaciones   del contratista y demora en la ejecución del contrato.
*Malas practicas constructivas.
*Reprocesos y demoras en las decisiones tecnicas.</t>
  </si>
  <si>
    <t xml:space="preserve">Requerimientos  del  interventor  y si  es requerido iniciar proceso de incumplimiento y hacer efectivas las garantías; revision y control de la hojas de vida presentadas por el contratista, con sus prespetivos soportes. </t>
  </si>
  <si>
    <t>tres días máximo despues de conocer el evento</t>
  </si>
  <si>
    <t>Permitir  que  el  Contratista  de  Obra,  ejecute  los trabajos sin un Ingeniero Residente y/o Director de Obra   y/o   especialistas   y/o   personal   profesional debidamente   matriculados   y   aprobados   por   la misma.</t>
  </si>
  <si>
    <t>Incumplimiento    de    obligaciones   del contratista y demora en la ejecución del contrato y calidad del mismo</t>
  </si>
  <si>
    <t>Supervisor/ART</t>
  </si>
  <si>
    <t>Requerimientos  del  interventor  y si  es requerido iniciar proceso de incumplimiento y hacer efectivas las garantías</t>
  </si>
  <si>
    <t>Daños a  terceros por  inadecuadas prácticas  en el proceso   constructivo,   desde   el   punto   de   vista ambiental.</t>
  </si>
  <si>
    <t>Generacion  de  pagos  adicionales  por concepto           de           reparaciones, rehabilitaciones     e    indemnizaciones. Generacion de un nuevo PMA  el  cual atentaria   contra   la   programacion   y presupuesto  existente.</t>
  </si>
  <si>
    <t>Realizar  conciliaciones y acuerdos con los implicados.  Solicitar intervención de terceros de ser requerido. (Organismos Estatales) poliza de responsabilidad civil extracontractual.</t>
  </si>
  <si>
    <t>máximo un mes luego de ser detectado</t>
  </si>
  <si>
    <t>Revisión y seguimiento de acuerdos de conciliación a los que se llegue</t>
  </si>
  <si>
    <t>Con cada presentación de actas e informes de pago</t>
  </si>
  <si>
    <t>Eventos de la Naturaleza</t>
  </si>
  <si>
    <t>Fenomenos naturales y/o efectos climatico adversos tales como: Terremotos,    huracanes,    inundaciones, lluvias torrenciales,    fluviales, deslizamientos  exorbitantes,  vientos  exorbitantes, incendios  no  provocados y/o  demás fuerzas  de la naturaleza.</t>
  </si>
  <si>
    <t>Retraso en las  actividades de  la obra. Incumplimientos en tiempos de ejecucón y posiblemente de entrega de  la obra. Posibles      rehabilitaciones      y      re- construcciones    por    daños    sufridos. Generacion  de  costos  adicionales  por atencion    de    emergencias.    Posible inumplimiento total del proyecto.</t>
  </si>
  <si>
    <t>solicitud   de   suspensión   de   obra   para   evitar   demoras   en cumplimientos de tiempos de programación</t>
  </si>
  <si>
    <t>una semana máximo</t>
  </si>
  <si>
    <t>liquidación</t>
  </si>
  <si>
    <t>Incumplimiento del Contrato por parte del contratista</t>
  </si>
  <si>
    <t>Incumplimiento en el producto y las actividades de obras requeridas y esperadas.</t>
  </si>
  <si>
    <t>Seguimiento  de  la  obra  por  parte  del  Interventor  de  Contrato, realizacion    de    informes    quincenales    de    verificacion    de cumplimiento de contrato. Se realizara requerimiento de polizas de garantia en el caso del incumplimiento.</t>
  </si>
  <si>
    <t>Durante todo el tiempo en que sea requerida la interventoría hasta la subsanacion del incumplimiento.</t>
  </si>
  <si>
    <t>Quincenal de seguimiento y Diario en caso de solicitud de apluicacion de polizas.</t>
  </si>
  <si>
    <t>Incumplimiento en la estabilidad de obra por  parte del contratista</t>
  </si>
  <si>
    <t>Incumplimiento, Producto no conforme a los   requerimientos   de   la   necesidad existente y que presenta problemas de calidad y estabilidad que comprometen la obra.</t>
  </si>
  <si>
    <t>Inicio de proceso sancionatorio por parte de la entidad contratante por  incumplimiento  contractual  y  hacer  efectiva  la  garantía  de estabilidad de la obra.</t>
  </si>
  <si>
    <t>Cuando se culminen las labores constructivas y sea necesario la actualizacion de polizas y estabilidad de las mismas.</t>
  </si>
  <si>
    <t>Se realizara un seguimiento diario hasta que sea subsanada la problemática.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</si>
</sst>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b/>
      <sz val="11"/>
      <color theme="1"/>
      <name val="Arial"/>
      <family val="2"/>
    </font>
    <font>
      <b/>
      <sz val="12"/>
      <color rgb="FF000000"/>
      <name val="Arial"/>
      <family val="2"/>
    </font>
    <font>
      <sz val="10"/>
      <color rgb="FFFF0000"/>
      <name val="Arial"/>
      <family val="2"/>
    </font>
  </fonts>
  <fills count="6">
    <fill>
      <patternFill patternType="none"/>
    </fill>
    <fill>
      <patternFill patternType="gray125"/>
    </fill>
    <fill>
      <patternFill patternType="solid">
        <fgColor rgb="FFDDEBF7"/>
        <bgColor indexed="64"/>
      </patternFill>
    </fill>
    <fill>
      <patternFill patternType="solid">
        <fgColor rgb="FFFFF2CC"/>
        <bgColor indexed="64"/>
      </patternFill>
    </fill>
    <fill>
      <patternFill patternType="solid">
        <fgColor theme="9" tint="0.79998168889431442"/>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83">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textRotation="90" wrapText="1"/>
    </xf>
    <xf numFmtId="0" fontId="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textRotation="90" wrapText="1"/>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textRotation="90" wrapText="1"/>
    </xf>
    <xf numFmtId="0" fontId="4" fillId="0" borderId="2" xfId="0" applyFont="1" applyBorder="1" applyAlignment="1">
      <alignment horizontal="left" vertical="center" wrapText="1"/>
    </xf>
    <xf numFmtId="0" fontId="3" fillId="0" borderId="2" xfId="0" applyFont="1" applyBorder="1" applyAlignment="1">
      <alignment horizontal="center" vertical="center" textRotation="90" wrapText="1"/>
    </xf>
    <xf numFmtId="0" fontId="4" fillId="0" borderId="1" xfId="0" applyFont="1" applyBorder="1" applyAlignment="1">
      <alignment horizontal="center" vertical="center" wrapText="1" inden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inden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3" fillId="2" borderId="12" xfId="0" applyFont="1" applyFill="1" applyBorder="1" applyAlignment="1">
      <alignment horizontal="center" vertical="center" textRotation="90" wrapText="1"/>
    </xf>
    <xf numFmtId="0" fontId="3" fillId="3" borderId="12" xfId="0" applyFont="1" applyFill="1" applyBorder="1" applyAlignment="1">
      <alignment horizontal="center" vertical="center" textRotation="90" wrapText="1"/>
    </xf>
    <xf numFmtId="0" fontId="3"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2" fillId="0" borderId="2" xfId="0" applyFont="1" applyBorder="1" applyAlignment="1">
      <alignment vertical="center" wrapText="1"/>
    </xf>
    <xf numFmtId="0" fontId="4" fillId="0" borderId="2" xfId="0" applyFont="1" applyBorder="1" applyAlignment="1">
      <alignment horizontal="left" vertical="top" wrapText="1"/>
    </xf>
    <xf numFmtId="0" fontId="3" fillId="5" borderId="2"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4" fillId="5" borderId="1" xfId="0" applyFont="1" applyFill="1" applyBorder="1" applyAlignment="1">
      <alignment horizontal="center" vertical="center" textRotation="90" wrapText="1"/>
    </xf>
    <xf numFmtId="0" fontId="2" fillId="5" borderId="1" xfId="0" applyFont="1" applyFill="1" applyBorder="1" applyAlignment="1">
      <alignment vertical="center" wrapText="1"/>
    </xf>
    <xf numFmtId="0" fontId="2" fillId="5" borderId="1" xfId="0" applyFont="1" applyFill="1" applyBorder="1" applyAlignment="1">
      <alignment horizontal="left" vertical="center" wrapText="1"/>
    </xf>
    <xf numFmtId="0" fontId="1" fillId="5" borderId="1"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center" vertical="center" textRotation="90" wrapText="1"/>
    </xf>
    <xf numFmtId="0" fontId="2" fillId="5" borderId="2" xfId="0" applyFont="1" applyFill="1" applyBorder="1" applyAlignment="1">
      <alignment horizontal="center" vertical="center" textRotation="90" wrapText="1"/>
    </xf>
    <xf numFmtId="0" fontId="4" fillId="5" borderId="1" xfId="0" applyFont="1" applyFill="1" applyBorder="1" applyAlignment="1">
      <alignment horizontal="justify" vertical="center" wrapText="1"/>
    </xf>
    <xf numFmtId="0" fontId="7" fillId="5" borderId="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 xfId="0" applyFont="1" applyFill="1" applyBorder="1" applyAlignment="1">
      <alignment horizontal="center" vertical="center" textRotation="90" wrapText="1"/>
    </xf>
    <xf numFmtId="0" fontId="3" fillId="3" borderId="12" xfId="0" applyFont="1" applyFill="1" applyBorder="1" applyAlignment="1">
      <alignment horizontal="center" vertical="center" textRotation="90" wrapText="1"/>
    </xf>
    <xf numFmtId="0" fontId="3" fillId="4" borderId="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3" borderId="9" xfId="0" applyFont="1" applyFill="1" applyBorder="1" applyAlignment="1">
      <alignment horizontal="center" vertical="center" textRotation="90"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5" fillId="0" borderId="5" xfId="0" applyFont="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textRotation="90" wrapText="1"/>
    </xf>
    <xf numFmtId="0" fontId="3" fillId="2" borderId="15" xfId="0" applyFont="1" applyFill="1" applyBorder="1" applyAlignment="1">
      <alignment horizontal="center" vertical="center" textRotation="90" wrapText="1"/>
    </xf>
    <xf numFmtId="0" fontId="3" fillId="2" borderId="16" xfId="0" applyFont="1" applyFill="1" applyBorder="1" applyAlignment="1">
      <alignment horizontal="center" vertical="center" textRotation="90" wrapText="1"/>
    </xf>
    <xf numFmtId="0" fontId="3" fillId="2" borderId="17" xfId="0" applyFont="1" applyFill="1" applyBorder="1" applyAlignment="1">
      <alignment horizontal="center" vertical="center" textRotation="90" wrapText="1"/>
    </xf>
    <xf numFmtId="0" fontId="3" fillId="2" borderId="18" xfId="0" applyFont="1" applyFill="1" applyBorder="1" applyAlignment="1">
      <alignment horizontal="center" vertical="center" textRotation="90" wrapText="1"/>
    </xf>
    <xf numFmtId="0" fontId="3" fillId="2" borderId="19" xfId="0" applyFont="1" applyFill="1" applyBorder="1" applyAlignment="1">
      <alignment horizontal="center" vertical="center" textRotation="90" wrapText="1"/>
    </xf>
    <xf numFmtId="0" fontId="3" fillId="2" borderId="2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textRotation="90" wrapText="1"/>
    </xf>
    <xf numFmtId="0" fontId="3" fillId="2" borderId="1" xfId="0" applyFont="1" applyFill="1" applyBorder="1" applyAlignment="1">
      <alignment horizontal="center" vertical="center" textRotation="90" wrapText="1"/>
    </xf>
    <xf numFmtId="0" fontId="3" fillId="2" borderId="12" xfId="0" applyFont="1" applyFill="1" applyBorder="1" applyAlignment="1">
      <alignment horizontal="center" vertical="center" textRotation="90" wrapText="1"/>
    </xf>
  </cellXfs>
  <cellStyles count="1">
    <cellStyle name="Normal" xfId="0" builtinId="0"/>
  </cellStyles>
  <dxfs count="8">
    <dxf>
      <font>
        <b/>
        <i val="0"/>
        <color auto="1"/>
      </font>
      <fill>
        <patternFill>
          <bgColor rgb="FFC00000"/>
        </patternFill>
      </fill>
    </dxf>
    <dxf>
      <font>
        <b/>
        <i val="0"/>
        <color auto="1"/>
      </font>
      <fill>
        <patternFill>
          <bgColor theme="7"/>
        </patternFill>
      </fill>
    </dxf>
    <dxf>
      <font>
        <b/>
        <i val="0"/>
        <color auto="1"/>
      </font>
      <fill>
        <patternFill>
          <bgColor rgb="FFEEEE78"/>
        </patternFill>
      </fill>
    </dxf>
    <dxf>
      <font>
        <b/>
        <i val="0"/>
        <color auto="1"/>
      </font>
      <fill>
        <patternFill>
          <bgColor theme="9" tint="-0.24994659260841701"/>
        </patternFill>
      </fill>
    </dxf>
    <dxf>
      <font>
        <b/>
        <i val="0"/>
        <color auto="1"/>
      </font>
      <fill>
        <patternFill>
          <bgColor rgb="FFC00000"/>
        </patternFill>
      </fill>
    </dxf>
    <dxf>
      <font>
        <b/>
        <i val="0"/>
        <color auto="1"/>
      </font>
      <fill>
        <patternFill>
          <bgColor theme="7"/>
        </patternFill>
      </fill>
    </dxf>
    <dxf>
      <font>
        <b/>
        <i val="0"/>
        <color auto="1"/>
      </font>
      <fill>
        <patternFill>
          <bgColor rgb="FFEEEE78"/>
        </patternFill>
      </fill>
    </dxf>
    <dxf>
      <font>
        <b/>
        <i val="0"/>
        <color auto="1"/>
      </font>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0"/>
  <sheetViews>
    <sheetView tabSelected="1" view="pageBreakPreview" zoomScale="83" zoomScaleNormal="40" zoomScaleSheetLayoutView="40" workbookViewId="0">
      <pane ySplit="5" topLeftCell="A6" activePane="bottomLeft" state="frozen"/>
      <selection activeCell="D1" sqref="D1"/>
      <selection pane="bottomLeft" activeCell="O39" sqref="O39"/>
    </sheetView>
  </sheetViews>
  <sheetFormatPr baseColWidth="10" defaultColWidth="11.5" defaultRowHeight="15" x14ac:dyDescent="0.2"/>
  <cols>
    <col min="1" max="1" width="4.5" style="5" customWidth="1"/>
    <col min="2" max="2" width="5" style="5" customWidth="1"/>
    <col min="3" max="3" width="4.5" style="5" customWidth="1"/>
    <col min="4" max="5" width="5.5" style="5" customWidth="1"/>
    <col min="6" max="6" width="37.83203125" style="4" customWidth="1"/>
    <col min="7" max="7" width="35.1640625" style="8" customWidth="1"/>
    <col min="8" max="13" width="7" style="4" customWidth="1"/>
    <col min="14" max="14" width="5.83203125" style="4" customWidth="1"/>
    <col min="15" max="15" width="5.5" style="4" customWidth="1"/>
    <col min="16" max="16" width="7.1640625" style="4" customWidth="1"/>
    <col min="17" max="17" width="37.83203125" style="8" customWidth="1"/>
    <col min="18" max="23" width="7" style="5" customWidth="1"/>
    <col min="24" max="24" width="6" style="4" customWidth="1"/>
    <col min="25" max="25" width="16.5" style="6" customWidth="1"/>
    <col min="26" max="27" width="23.5" style="4" customWidth="1"/>
    <col min="28" max="28" width="35.5" style="4" customWidth="1"/>
    <col min="29" max="29" width="32.83203125" style="4" customWidth="1"/>
    <col min="30" max="16384" width="11.5" style="4"/>
  </cols>
  <sheetData>
    <row r="1" spans="1:29" ht="23.25" customHeight="1" thickBot="1" x14ac:dyDescent="0.25">
      <c r="A1" s="64"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row>
    <row r="2" spans="1:29" ht="35.25" customHeight="1" thickBot="1" x14ac:dyDescent="0.25">
      <c r="A2" s="61" t="s">
        <v>1</v>
      </c>
      <c r="B2" s="62"/>
      <c r="C2" s="62"/>
      <c r="D2" s="62"/>
      <c r="E2" s="62"/>
      <c r="F2" s="62"/>
      <c r="G2" s="62"/>
      <c r="H2" s="62"/>
      <c r="I2" s="62"/>
      <c r="J2" s="62"/>
      <c r="K2" s="62"/>
      <c r="L2" s="62"/>
      <c r="M2" s="63"/>
      <c r="N2" s="61" t="s">
        <v>2</v>
      </c>
      <c r="O2" s="62"/>
      <c r="P2" s="62"/>
      <c r="Q2" s="62"/>
      <c r="R2" s="62"/>
      <c r="S2" s="62"/>
      <c r="T2" s="62"/>
      <c r="U2" s="62"/>
      <c r="V2" s="62"/>
      <c r="W2" s="62"/>
      <c r="X2" s="62"/>
      <c r="Y2" s="62"/>
      <c r="Z2" s="62"/>
      <c r="AA2" s="62"/>
      <c r="AB2" s="62"/>
      <c r="AC2" s="63"/>
    </row>
    <row r="3" spans="1:29" ht="27.5" customHeight="1" x14ac:dyDescent="0.2">
      <c r="A3" s="65" t="s">
        <v>3</v>
      </c>
      <c r="B3" s="68" t="s">
        <v>4</v>
      </c>
      <c r="C3" s="68" t="s">
        <v>5</v>
      </c>
      <c r="D3" s="71" t="s">
        <v>6</v>
      </c>
      <c r="E3" s="68" t="s">
        <v>7</v>
      </c>
      <c r="F3" s="74" t="s">
        <v>8</v>
      </c>
      <c r="G3" s="77" t="s">
        <v>9</v>
      </c>
      <c r="H3" s="80" t="s">
        <v>10</v>
      </c>
      <c r="I3" s="80"/>
      <c r="J3" s="80" t="s">
        <v>11</v>
      </c>
      <c r="K3" s="80"/>
      <c r="L3" s="80" t="s">
        <v>12</v>
      </c>
      <c r="M3" s="80" t="s">
        <v>13</v>
      </c>
      <c r="N3" s="49" t="s">
        <v>14</v>
      </c>
      <c r="O3" s="49"/>
      <c r="P3" s="49"/>
      <c r="Q3" s="49" t="s">
        <v>15</v>
      </c>
      <c r="R3" s="49" t="s">
        <v>16</v>
      </c>
      <c r="S3" s="49"/>
      <c r="T3" s="49"/>
      <c r="U3" s="49"/>
      <c r="V3" s="49"/>
      <c r="W3" s="49"/>
      <c r="X3" s="58" t="s">
        <v>17</v>
      </c>
      <c r="Y3" s="58" t="s">
        <v>18</v>
      </c>
      <c r="Z3" s="58" t="s">
        <v>19</v>
      </c>
      <c r="AA3" s="58" t="s">
        <v>20</v>
      </c>
      <c r="AB3" s="59" t="s">
        <v>21</v>
      </c>
      <c r="AC3" s="60"/>
    </row>
    <row r="4" spans="1:29" ht="79.25" customHeight="1" x14ac:dyDescent="0.2">
      <c r="A4" s="66"/>
      <c r="B4" s="69"/>
      <c r="C4" s="69"/>
      <c r="D4" s="72"/>
      <c r="E4" s="69"/>
      <c r="F4" s="75"/>
      <c r="G4" s="78"/>
      <c r="H4" s="81"/>
      <c r="I4" s="81"/>
      <c r="J4" s="81"/>
      <c r="K4" s="81"/>
      <c r="L4" s="81"/>
      <c r="M4" s="81"/>
      <c r="N4" s="50"/>
      <c r="O4" s="50"/>
      <c r="P4" s="50"/>
      <c r="Q4" s="50"/>
      <c r="R4" s="52" t="s">
        <v>10</v>
      </c>
      <c r="S4" s="52"/>
      <c r="T4" s="52" t="s">
        <v>11</v>
      </c>
      <c r="U4" s="52"/>
      <c r="V4" s="52" t="s">
        <v>12</v>
      </c>
      <c r="W4" s="52" t="s">
        <v>13</v>
      </c>
      <c r="X4" s="52"/>
      <c r="Y4" s="52"/>
      <c r="Z4" s="52"/>
      <c r="AA4" s="52"/>
      <c r="AB4" s="54" t="s">
        <v>22</v>
      </c>
      <c r="AC4" s="56" t="s">
        <v>23</v>
      </c>
    </row>
    <row r="5" spans="1:29" ht="74.5" customHeight="1" thickBot="1" x14ac:dyDescent="0.25">
      <c r="A5" s="67"/>
      <c r="B5" s="70"/>
      <c r="C5" s="70"/>
      <c r="D5" s="73"/>
      <c r="E5" s="70"/>
      <c r="F5" s="76"/>
      <c r="G5" s="79"/>
      <c r="H5" s="26" t="s">
        <v>24</v>
      </c>
      <c r="I5" s="26" t="s">
        <v>25</v>
      </c>
      <c r="J5" s="26" t="s">
        <v>24</v>
      </c>
      <c r="K5" s="26" t="s">
        <v>25</v>
      </c>
      <c r="L5" s="82"/>
      <c r="M5" s="82"/>
      <c r="N5" s="27" t="s">
        <v>26</v>
      </c>
      <c r="O5" s="27" t="s">
        <v>27</v>
      </c>
      <c r="P5" s="27" t="s">
        <v>28</v>
      </c>
      <c r="Q5" s="51"/>
      <c r="R5" s="27" t="s">
        <v>24</v>
      </c>
      <c r="S5" s="27" t="s">
        <v>25</v>
      </c>
      <c r="T5" s="27" t="s">
        <v>24</v>
      </c>
      <c r="U5" s="27" t="s">
        <v>25</v>
      </c>
      <c r="V5" s="53"/>
      <c r="W5" s="53"/>
      <c r="X5" s="53"/>
      <c r="Y5" s="53"/>
      <c r="Z5" s="53"/>
      <c r="AA5" s="53"/>
      <c r="AB5" s="55"/>
      <c r="AC5" s="57"/>
    </row>
    <row r="6" spans="1:29" ht="95.5" customHeight="1" x14ac:dyDescent="0.2">
      <c r="A6" s="28">
        <v>1</v>
      </c>
      <c r="B6" s="18" t="s">
        <v>29</v>
      </c>
      <c r="C6" s="18" t="s">
        <v>30</v>
      </c>
      <c r="D6" s="18" t="s">
        <v>31</v>
      </c>
      <c r="E6" s="18" t="s">
        <v>32</v>
      </c>
      <c r="F6" s="29" t="s">
        <v>33</v>
      </c>
      <c r="G6" s="32" t="s">
        <v>34</v>
      </c>
      <c r="H6" s="25" t="str">
        <f>IF(I6=1,"Raro",IF(I6=2,"Improbable",IF(I6=3,"Posible",IF(I6=4,"Probable",IF(I6=5,"Casi cierto",IF(OR(I6&lt;1,I6&gt;5),""))))))</f>
        <v>Improbable</v>
      </c>
      <c r="I6" s="9">
        <v>2</v>
      </c>
      <c r="J6" s="20" t="str">
        <f>IF(K6=1,"Insignificante",IF(K6=2,"Menor",IF(K6=3,"Moderado",IF(K6=4,"Mayor",IF(K6=5,"Catastrófico",IF(OR(K6&lt;1,K6&gt;5),""))))))</f>
        <v>Menor</v>
      </c>
      <c r="K6" s="9">
        <v>2</v>
      </c>
      <c r="L6" s="9">
        <v>4</v>
      </c>
      <c r="M6" s="25" t="str">
        <f>IF(OR(L6=2,L6=3,L6=4),"Riesgo Bajo",IF(L6=5,"Riesgo Medio",IF(OR(L6=6,L6=7),"Riesgo Alto",IF(OR(L6=8,L6=9,L6=10),"Riesgo Externo",IF(OR(L6&lt;1,L6&gt;10),"")))))</f>
        <v>Riesgo Bajo</v>
      </c>
      <c r="N6" s="22" t="s">
        <v>35</v>
      </c>
      <c r="O6" s="22" t="s">
        <v>35</v>
      </c>
      <c r="P6" s="20"/>
      <c r="Q6" s="22" t="s">
        <v>36</v>
      </c>
      <c r="R6" s="25" t="str">
        <f>IF(S6=1,"Raro",IF(S6=2,"Improbable",IF(S6=3,"Posible",IF(S6=4,"Probable",IF(S6=5,"Casi cierto",IF(OR(S6&lt;1,S6&gt;5),""))))))</f>
        <v>Raro</v>
      </c>
      <c r="S6" s="9">
        <v>1</v>
      </c>
      <c r="T6" s="20" t="str">
        <f>IF(U6=1,"Insignificante",IF(U6=2,"Menor",IF(U6=3,"Moderado",IF(U6=4,"Mayor",IF(U6=5,"Catastrófico",IF(OR(U6&lt;1,U6&gt;5),""))))))</f>
        <v>Menor</v>
      </c>
      <c r="U6" s="9">
        <v>2</v>
      </c>
      <c r="V6" s="9">
        <v>3</v>
      </c>
      <c r="W6" s="25" t="str">
        <f>IF(OR(V6=2,V6=3,V6=4),"Riesgo Bajo",IF(V6=5,"Riesgo Medio",IF(OR(V6=6,V6=7),"Riesgo Alto",IF(OR(V6=8,V6=9,V6=10),"Riesgo Externo",IF(OR(V6&lt;1,V6&gt;10),"")))))</f>
        <v>Riesgo Bajo</v>
      </c>
      <c r="X6" s="9" t="s">
        <v>37</v>
      </c>
      <c r="Y6" s="23" t="s">
        <v>38</v>
      </c>
      <c r="Z6" s="23" t="s">
        <v>39</v>
      </c>
      <c r="AA6" s="23" t="s">
        <v>40</v>
      </c>
      <c r="AB6" s="22" t="s">
        <v>41</v>
      </c>
      <c r="AC6" s="22" t="s">
        <v>42</v>
      </c>
    </row>
    <row r="7" spans="1:29" ht="96.5" customHeight="1" x14ac:dyDescent="0.2">
      <c r="A7" s="12">
        <v>2</v>
      </c>
      <c r="B7" s="18" t="s">
        <v>43</v>
      </c>
      <c r="C7" s="18" t="s">
        <v>30</v>
      </c>
      <c r="D7" s="18" t="s">
        <v>31</v>
      </c>
      <c r="E7" s="18" t="s">
        <v>44</v>
      </c>
      <c r="F7" s="29" t="s">
        <v>45</v>
      </c>
      <c r="G7" s="19" t="s">
        <v>46</v>
      </c>
      <c r="H7" s="24" t="str">
        <f t="shared" ref="H7:H40" si="0">IF(I7=1,"Raro",IF(I7=2,"Improbable",IF(I7=3,"Posible",IF(I7=4,"Probable",IF(I7=5,"Casi cierto",IF(OR(I7&lt;1,I7&gt;5),""))))))</f>
        <v>Improbable</v>
      </c>
      <c r="I7" s="9">
        <v>2</v>
      </c>
      <c r="J7" s="14" t="str">
        <f t="shared" ref="J7:J40" si="1">IF(K7=1,"Insignificante",IF(K7=2,"Menor",IF(K7=3,"Moderado",IF(K7=4,"Mayor",IF(K7=5,"Catastrófico",IF(OR(K7&lt;1,K7&gt;5),""))))))</f>
        <v>Moderado</v>
      </c>
      <c r="K7" s="9">
        <v>3</v>
      </c>
      <c r="L7" s="1">
        <f t="shared" ref="L7:L40" si="2">+I7+K7</f>
        <v>5</v>
      </c>
      <c r="M7" s="24" t="str">
        <f t="shared" ref="M7:M40" si="3">IF(OR(L7=2,L7=3,L7=4),"Riesgo Bajo",IF(L7=5,"Riesgo Medio",IF(OR(L7=6,L7=7),"Riesgo Alto",IF(OR(L7=8,L7=9,L7=10),"Riesgo Externo",IF(OR(L7&lt;1,L7&gt;10),"")))))</f>
        <v>Riesgo Medio</v>
      </c>
      <c r="N7" s="20"/>
      <c r="O7" s="16"/>
      <c r="P7" s="16" t="s">
        <v>35</v>
      </c>
      <c r="Q7" s="22" t="s">
        <v>47</v>
      </c>
      <c r="R7" s="24" t="str">
        <f t="shared" ref="R7:R40" si="4">IF(S7=1,"Raro",IF(S7=2,"Improbable",IF(S7=3,"Posible",IF(S7=4,"Probable",IF(S7=5,"Casi cierto",IF(OR(S7&lt;1,S7&gt;5),""))))))</f>
        <v>Raro</v>
      </c>
      <c r="S7" s="1">
        <v>1</v>
      </c>
      <c r="T7" s="14" t="str">
        <f t="shared" ref="T7:T40" si="5">IF(U7=1,"Insignificante",IF(U7=2,"Menor",IF(U7=3,"Moderado",IF(U7=4,"Mayor",IF(U7=5,"Catastrófico",IF(OR(U7&lt;1,U7&gt;5),""))))))</f>
        <v>Menor</v>
      </c>
      <c r="U7" s="1">
        <v>2</v>
      </c>
      <c r="V7" s="1">
        <v>3</v>
      </c>
      <c r="W7" s="24" t="str">
        <f t="shared" ref="W7:W40" si="6">IF(OR(V7=2,V7=3,V7=4),"Riesgo Bajo",IF(V7=5,"Riesgo Medio",IF(OR(V7=6,V7=7),"Riesgo Alto",IF(OR(V7=8,V7=9,V7=10),"Riesgo Externo",IF(OR(V7&lt;1,V7&gt;10),"")))))</f>
        <v>Riesgo Bajo</v>
      </c>
      <c r="X7" s="1" t="s">
        <v>3</v>
      </c>
      <c r="Y7" s="23" t="s">
        <v>48</v>
      </c>
      <c r="Z7" s="21" t="s">
        <v>49</v>
      </c>
      <c r="AA7" s="21" t="s">
        <v>40</v>
      </c>
      <c r="AB7" s="16" t="s">
        <v>50</v>
      </c>
      <c r="AC7" s="16" t="s">
        <v>42</v>
      </c>
    </row>
    <row r="8" spans="1:29" ht="146.5" customHeight="1" x14ac:dyDescent="0.2">
      <c r="A8" s="13">
        <v>3</v>
      </c>
      <c r="B8" s="18" t="s">
        <v>43</v>
      </c>
      <c r="C8" s="18" t="s">
        <v>30</v>
      </c>
      <c r="D8" s="18" t="s">
        <v>31</v>
      </c>
      <c r="E8" s="18" t="s">
        <v>44</v>
      </c>
      <c r="F8" s="30" t="s">
        <v>51</v>
      </c>
      <c r="G8" s="19" t="s">
        <v>52</v>
      </c>
      <c r="H8" s="24" t="str">
        <f t="shared" si="0"/>
        <v>Posible</v>
      </c>
      <c r="I8" s="9">
        <v>3</v>
      </c>
      <c r="J8" s="14" t="str">
        <f t="shared" si="1"/>
        <v>Menor</v>
      </c>
      <c r="K8" s="9">
        <v>2</v>
      </c>
      <c r="L8" s="1">
        <f t="shared" si="2"/>
        <v>5</v>
      </c>
      <c r="M8" s="24" t="str">
        <f t="shared" si="3"/>
        <v>Riesgo Medio</v>
      </c>
      <c r="N8" s="20"/>
      <c r="O8" s="16"/>
      <c r="P8" s="16" t="s">
        <v>35</v>
      </c>
      <c r="Q8" s="22" t="s">
        <v>53</v>
      </c>
      <c r="R8" s="24" t="str">
        <f t="shared" si="4"/>
        <v>Improbable</v>
      </c>
      <c r="S8" s="1">
        <v>2</v>
      </c>
      <c r="T8" s="14" t="str">
        <f t="shared" si="5"/>
        <v>Insignificante</v>
      </c>
      <c r="U8" s="1">
        <v>1</v>
      </c>
      <c r="V8" s="1">
        <v>3</v>
      </c>
      <c r="W8" s="24" t="str">
        <f t="shared" si="6"/>
        <v>Riesgo Bajo</v>
      </c>
      <c r="X8" s="1" t="s">
        <v>3</v>
      </c>
      <c r="Y8" s="23" t="s">
        <v>54</v>
      </c>
      <c r="Z8" s="21" t="s">
        <v>55</v>
      </c>
      <c r="AA8" s="21" t="s">
        <v>56</v>
      </c>
      <c r="AB8" s="16" t="s">
        <v>50</v>
      </c>
      <c r="AC8" s="16" t="s">
        <v>42</v>
      </c>
    </row>
    <row r="9" spans="1:29" ht="95.25" customHeight="1" x14ac:dyDescent="0.2">
      <c r="A9" s="33">
        <v>4</v>
      </c>
      <c r="B9" s="34" t="s">
        <v>57</v>
      </c>
      <c r="C9" s="34" t="s">
        <v>58</v>
      </c>
      <c r="D9" s="35" t="s">
        <v>59</v>
      </c>
      <c r="E9" s="34" t="s">
        <v>60</v>
      </c>
      <c r="F9" s="36" t="s">
        <v>61</v>
      </c>
      <c r="G9" s="37" t="s">
        <v>62</v>
      </c>
      <c r="H9" s="38" t="str">
        <f t="shared" si="0"/>
        <v>Raro</v>
      </c>
      <c r="I9" s="39">
        <v>1</v>
      </c>
      <c r="J9" s="40" t="str">
        <f t="shared" si="1"/>
        <v>Moderado</v>
      </c>
      <c r="K9" s="39">
        <v>3</v>
      </c>
      <c r="L9" s="39">
        <f t="shared" si="2"/>
        <v>4</v>
      </c>
      <c r="M9" s="24" t="str">
        <f t="shared" si="3"/>
        <v>Riesgo Bajo</v>
      </c>
      <c r="N9" s="39" t="s">
        <v>35</v>
      </c>
      <c r="O9" s="39" t="s">
        <v>35</v>
      </c>
      <c r="P9" s="36"/>
      <c r="Q9" s="7" t="s">
        <v>63</v>
      </c>
      <c r="R9" s="24" t="str">
        <f t="shared" si="4"/>
        <v>Raro</v>
      </c>
      <c r="S9" s="1">
        <v>1</v>
      </c>
      <c r="T9" s="14" t="str">
        <f t="shared" si="5"/>
        <v>Menor</v>
      </c>
      <c r="U9" s="1">
        <v>2</v>
      </c>
      <c r="V9" s="1">
        <v>2</v>
      </c>
      <c r="W9" s="24" t="str">
        <f t="shared" si="6"/>
        <v>Riesgo Bajo</v>
      </c>
      <c r="X9" s="3" t="s">
        <v>64</v>
      </c>
      <c r="Y9" s="1" t="s">
        <v>28</v>
      </c>
      <c r="Z9" s="7" t="s">
        <v>65</v>
      </c>
      <c r="AA9" s="7" t="s">
        <v>66</v>
      </c>
      <c r="AB9" s="7" t="s">
        <v>67</v>
      </c>
      <c r="AC9" s="1" t="s">
        <v>68</v>
      </c>
    </row>
    <row r="10" spans="1:29" ht="95.25" customHeight="1" x14ac:dyDescent="0.2">
      <c r="A10" s="28">
        <v>5</v>
      </c>
      <c r="B10" s="10" t="s">
        <v>43</v>
      </c>
      <c r="C10" s="2" t="s">
        <v>30</v>
      </c>
      <c r="D10" s="15" t="s">
        <v>69</v>
      </c>
      <c r="E10" s="2" t="s">
        <v>70</v>
      </c>
      <c r="F10" s="3" t="s">
        <v>71</v>
      </c>
      <c r="G10" s="7" t="s">
        <v>72</v>
      </c>
      <c r="H10" s="24" t="str">
        <f t="shared" si="0"/>
        <v>Posible</v>
      </c>
      <c r="I10" s="1">
        <v>3</v>
      </c>
      <c r="J10" s="14" t="str">
        <f t="shared" si="1"/>
        <v>Mayor</v>
      </c>
      <c r="K10" s="1">
        <v>4</v>
      </c>
      <c r="L10" s="1">
        <f t="shared" si="2"/>
        <v>7</v>
      </c>
      <c r="M10" s="24" t="str">
        <f t="shared" si="3"/>
        <v>Riesgo Alto</v>
      </c>
      <c r="N10" s="1"/>
      <c r="O10" s="1"/>
      <c r="P10" s="3" t="s">
        <v>35</v>
      </c>
      <c r="Q10" s="7" t="s">
        <v>73</v>
      </c>
      <c r="R10" s="24" t="str">
        <f t="shared" si="4"/>
        <v>Improbable</v>
      </c>
      <c r="S10" s="1">
        <v>2</v>
      </c>
      <c r="T10" s="14" t="str">
        <f t="shared" si="5"/>
        <v>Menor</v>
      </c>
      <c r="U10" s="1">
        <v>2</v>
      </c>
      <c r="V10" s="1">
        <v>4</v>
      </c>
      <c r="W10" s="24" t="str">
        <f t="shared" si="6"/>
        <v>Riesgo Bajo</v>
      </c>
      <c r="X10" s="3" t="s">
        <v>64</v>
      </c>
      <c r="Y10" s="7" t="s">
        <v>48</v>
      </c>
      <c r="Z10" s="7" t="s">
        <v>74</v>
      </c>
      <c r="AA10" s="7" t="s">
        <v>75</v>
      </c>
      <c r="AB10" s="16" t="s">
        <v>50</v>
      </c>
      <c r="AC10" s="1" t="s">
        <v>42</v>
      </c>
    </row>
    <row r="11" spans="1:29" ht="73.5" customHeight="1" x14ac:dyDescent="0.2">
      <c r="A11" s="42">
        <v>6</v>
      </c>
      <c r="B11" s="35" t="s">
        <v>43</v>
      </c>
      <c r="C11" s="35" t="s">
        <v>58</v>
      </c>
      <c r="D11" s="35" t="s">
        <v>69</v>
      </c>
      <c r="E11" s="35" t="s">
        <v>76</v>
      </c>
      <c r="F11" s="43" t="s">
        <v>77</v>
      </c>
      <c r="G11" s="44" t="s">
        <v>78</v>
      </c>
      <c r="H11" s="38" t="str">
        <f t="shared" si="0"/>
        <v>Casi cierto</v>
      </c>
      <c r="I11" s="39">
        <v>5</v>
      </c>
      <c r="J11" s="40" t="str">
        <f t="shared" si="1"/>
        <v>Catastrófico</v>
      </c>
      <c r="K11" s="39">
        <v>5</v>
      </c>
      <c r="L11" s="39">
        <f>+I11+K11</f>
        <v>10</v>
      </c>
      <c r="M11" s="24" t="str">
        <f t="shared" si="3"/>
        <v>Riesgo Externo</v>
      </c>
      <c r="N11" s="16" t="s">
        <v>79</v>
      </c>
      <c r="O11" s="41" t="s">
        <v>35</v>
      </c>
      <c r="P11" s="16" t="s">
        <v>35</v>
      </c>
      <c r="Q11" s="16" t="s">
        <v>80</v>
      </c>
      <c r="R11" s="24" t="str">
        <f t="shared" si="4"/>
        <v>Probable</v>
      </c>
      <c r="S11" s="1">
        <v>4</v>
      </c>
      <c r="T11" s="14" t="str">
        <f t="shared" si="5"/>
        <v>Mayor</v>
      </c>
      <c r="U11" s="1">
        <v>4</v>
      </c>
      <c r="V11" s="1">
        <f>+S11+U11</f>
        <v>8</v>
      </c>
      <c r="W11" s="24" t="str">
        <f t="shared" si="6"/>
        <v>Riesgo Externo</v>
      </c>
      <c r="X11" s="3" t="s">
        <v>64</v>
      </c>
      <c r="Y11" s="7" t="s">
        <v>81</v>
      </c>
      <c r="Z11" s="21" t="s">
        <v>82</v>
      </c>
      <c r="AA11" s="21" t="s">
        <v>83</v>
      </c>
      <c r="AB11" s="16" t="s">
        <v>50</v>
      </c>
      <c r="AC11" s="1" t="s">
        <v>42</v>
      </c>
    </row>
    <row r="12" spans="1:29" ht="141.75" customHeight="1" x14ac:dyDescent="0.2">
      <c r="A12" s="13">
        <v>7</v>
      </c>
      <c r="B12" s="18" t="s">
        <v>43</v>
      </c>
      <c r="C12" s="18" t="s">
        <v>58</v>
      </c>
      <c r="D12" s="18" t="s">
        <v>69</v>
      </c>
      <c r="E12" s="15" t="s">
        <v>70</v>
      </c>
      <c r="F12" s="29" t="s">
        <v>84</v>
      </c>
      <c r="G12" s="19" t="s">
        <v>85</v>
      </c>
      <c r="H12" s="24" t="str">
        <f t="shared" si="0"/>
        <v>Casi cierto</v>
      </c>
      <c r="I12" s="9">
        <v>5</v>
      </c>
      <c r="J12" s="14" t="str">
        <f t="shared" si="1"/>
        <v>Catastrófico</v>
      </c>
      <c r="K12" s="9">
        <v>5</v>
      </c>
      <c r="L12" s="1">
        <f t="shared" si="2"/>
        <v>10</v>
      </c>
      <c r="M12" s="24" t="str">
        <f t="shared" si="3"/>
        <v>Riesgo Externo</v>
      </c>
      <c r="N12" s="20"/>
      <c r="O12" s="22"/>
      <c r="P12" s="22" t="s">
        <v>35</v>
      </c>
      <c r="Q12" s="19" t="s">
        <v>86</v>
      </c>
      <c r="R12" s="24" t="str">
        <f t="shared" si="4"/>
        <v>Posible</v>
      </c>
      <c r="S12" s="9">
        <v>3</v>
      </c>
      <c r="T12" s="14" t="str">
        <f t="shared" si="5"/>
        <v>Moderado</v>
      </c>
      <c r="U12" s="9">
        <v>3</v>
      </c>
      <c r="V12" s="9">
        <f>+S12+U12</f>
        <v>6</v>
      </c>
      <c r="W12" s="24" t="str">
        <f t="shared" si="6"/>
        <v>Riesgo Alto</v>
      </c>
      <c r="X12" s="3" t="s">
        <v>64</v>
      </c>
      <c r="Y12" s="7" t="s">
        <v>81</v>
      </c>
      <c r="Z12" s="21" t="s">
        <v>82</v>
      </c>
      <c r="AA12" s="21" t="s">
        <v>83</v>
      </c>
      <c r="AB12" s="16" t="s">
        <v>50</v>
      </c>
      <c r="AC12" s="1" t="s">
        <v>42</v>
      </c>
    </row>
    <row r="13" spans="1:29" ht="115" customHeight="1" x14ac:dyDescent="0.2">
      <c r="A13" s="28">
        <v>8</v>
      </c>
      <c r="B13" s="10" t="s">
        <v>43</v>
      </c>
      <c r="C13" s="10" t="s">
        <v>58</v>
      </c>
      <c r="D13" s="18" t="s">
        <v>69</v>
      </c>
      <c r="E13" s="10" t="s">
        <v>60</v>
      </c>
      <c r="F13" s="31" t="s">
        <v>87</v>
      </c>
      <c r="G13" s="11" t="s">
        <v>88</v>
      </c>
      <c r="H13" s="24" t="str">
        <f t="shared" si="0"/>
        <v>Improbable</v>
      </c>
      <c r="I13" s="9">
        <v>2</v>
      </c>
      <c r="J13" s="14" t="str">
        <f t="shared" si="1"/>
        <v>Insignificante</v>
      </c>
      <c r="K13" s="9">
        <v>1</v>
      </c>
      <c r="L13" s="1">
        <f t="shared" si="2"/>
        <v>3</v>
      </c>
      <c r="M13" s="24" t="str">
        <f t="shared" si="3"/>
        <v>Riesgo Bajo</v>
      </c>
      <c r="N13" s="9"/>
      <c r="O13" s="9"/>
      <c r="P13" s="9" t="s">
        <v>35</v>
      </c>
      <c r="Q13" s="11" t="s">
        <v>89</v>
      </c>
      <c r="R13" s="24" t="str">
        <f t="shared" si="4"/>
        <v>Raro</v>
      </c>
      <c r="S13" s="9">
        <v>1</v>
      </c>
      <c r="T13" s="14" t="str">
        <f t="shared" si="5"/>
        <v>Insignificante</v>
      </c>
      <c r="U13" s="9">
        <v>1</v>
      </c>
      <c r="V13" s="9">
        <v>2</v>
      </c>
      <c r="W13" s="24" t="str">
        <f t="shared" si="6"/>
        <v>Riesgo Bajo</v>
      </c>
      <c r="X13" s="9" t="s">
        <v>90</v>
      </c>
      <c r="Y13" s="11" t="s">
        <v>91</v>
      </c>
      <c r="Z13" s="11" t="s">
        <v>92</v>
      </c>
      <c r="AA13" s="11" t="s">
        <v>93</v>
      </c>
      <c r="AB13" s="11" t="s">
        <v>94</v>
      </c>
      <c r="AC13" s="16" t="s">
        <v>42</v>
      </c>
    </row>
    <row r="14" spans="1:29" ht="126" customHeight="1" x14ac:dyDescent="0.2">
      <c r="A14" s="28">
        <v>9</v>
      </c>
      <c r="B14" s="10" t="s">
        <v>43</v>
      </c>
      <c r="C14" s="18" t="s">
        <v>30</v>
      </c>
      <c r="D14" s="18" t="s">
        <v>69</v>
      </c>
      <c r="E14" s="15" t="s">
        <v>32</v>
      </c>
      <c r="F14" s="30" t="s">
        <v>95</v>
      </c>
      <c r="G14" s="17" t="s">
        <v>96</v>
      </c>
      <c r="H14" s="24" t="str">
        <f t="shared" si="0"/>
        <v>Posible</v>
      </c>
      <c r="I14" s="1">
        <v>3</v>
      </c>
      <c r="J14" s="14" t="str">
        <f t="shared" si="1"/>
        <v>Menor</v>
      </c>
      <c r="K14" s="1">
        <v>2</v>
      </c>
      <c r="L14" s="1">
        <f t="shared" si="2"/>
        <v>5</v>
      </c>
      <c r="M14" s="24" t="str">
        <f t="shared" si="3"/>
        <v>Riesgo Medio</v>
      </c>
      <c r="N14" s="14"/>
      <c r="O14" s="16"/>
      <c r="P14" s="9" t="s">
        <v>35</v>
      </c>
      <c r="Q14" s="16" t="s">
        <v>97</v>
      </c>
      <c r="R14" s="24" t="str">
        <f t="shared" si="4"/>
        <v>Improbable</v>
      </c>
      <c r="S14" s="1">
        <v>2</v>
      </c>
      <c r="T14" s="14" t="str">
        <f t="shared" si="5"/>
        <v>Insignificante</v>
      </c>
      <c r="U14" s="1">
        <v>1</v>
      </c>
      <c r="V14" s="1">
        <f t="shared" ref="V14:V19" si="7">+S14+U14</f>
        <v>3</v>
      </c>
      <c r="W14" s="24" t="str">
        <f t="shared" si="6"/>
        <v>Riesgo Bajo</v>
      </c>
      <c r="X14" s="9" t="s">
        <v>90</v>
      </c>
      <c r="Y14" s="11" t="s">
        <v>91</v>
      </c>
      <c r="Z14" s="21" t="s">
        <v>98</v>
      </c>
      <c r="AA14" s="21" t="s">
        <v>99</v>
      </c>
      <c r="AB14" s="16" t="s">
        <v>100</v>
      </c>
      <c r="AC14" s="16" t="s">
        <v>42</v>
      </c>
    </row>
    <row r="15" spans="1:29" ht="142" customHeight="1" x14ac:dyDescent="0.2">
      <c r="A15" s="12">
        <v>10</v>
      </c>
      <c r="B15" s="10" t="s">
        <v>43</v>
      </c>
      <c r="C15" s="15" t="s">
        <v>58</v>
      </c>
      <c r="D15" s="18" t="s">
        <v>69</v>
      </c>
      <c r="E15" s="15" t="s">
        <v>76</v>
      </c>
      <c r="F15" s="30" t="s">
        <v>101</v>
      </c>
      <c r="G15" s="17" t="s">
        <v>102</v>
      </c>
      <c r="H15" s="24" t="str">
        <f t="shared" si="0"/>
        <v>Posible</v>
      </c>
      <c r="I15" s="1">
        <v>3</v>
      </c>
      <c r="J15" s="14" t="str">
        <f t="shared" si="1"/>
        <v>Moderado</v>
      </c>
      <c r="K15" s="1">
        <v>3</v>
      </c>
      <c r="L15" s="1">
        <f t="shared" si="2"/>
        <v>6</v>
      </c>
      <c r="M15" s="24" t="str">
        <f t="shared" si="3"/>
        <v>Riesgo Alto</v>
      </c>
      <c r="N15" s="9" t="s">
        <v>35</v>
      </c>
      <c r="O15" s="16"/>
      <c r="P15" s="16"/>
      <c r="Q15" s="16" t="s">
        <v>103</v>
      </c>
      <c r="R15" s="24" t="str">
        <f t="shared" si="4"/>
        <v>Posible</v>
      </c>
      <c r="S15" s="1">
        <v>3</v>
      </c>
      <c r="T15" s="14" t="str">
        <f t="shared" si="5"/>
        <v>Moderado</v>
      </c>
      <c r="U15" s="1">
        <v>3</v>
      </c>
      <c r="V15" s="1">
        <f t="shared" si="7"/>
        <v>6</v>
      </c>
      <c r="W15" s="24" t="str">
        <f t="shared" si="6"/>
        <v>Riesgo Alto</v>
      </c>
      <c r="X15" s="1" t="s">
        <v>64</v>
      </c>
      <c r="Y15" s="21" t="s">
        <v>104</v>
      </c>
      <c r="Z15" s="21" t="s">
        <v>105</v>
      </c>
      <c r="AA15" s="21" t="s">
        <v>106</v>
      </c>
      <c r="AB15" s="16" t="s">
        <v>100</v>
      </c>
      <c r="AC15" s="16" t="s">
        <v>107</v>
      </c>
    </row>
    <row r="16" spans="1:29" ht="111.5" customHeight="1" x14ac:dyDescent="0.2">
      <c r="A16" s="13">
        <v>11</v>
      </c>
      <c r="B16" s="10" t="s">
        <v>43</v>
      </c>
      <c r="C16" s="15" t="s">
        <v>30</v>
      </c>
      <c r="D16" s="18" t="s">
        <v>69</v>
      </c>
      <c r="E16" s="15" t="s">
        <v>32</v>
      </c>
      <c r="F16" s="30" t="s">
        <v>108</v>
      </c>
      <c r="G16" s="17" t="s">
        <v>109</v>
      </c>
      <c r="H16" s="24" t="str">
        <f t="shared" si="0"/>
        <v>Posible</v>
      </c>
      <c r="I16" s="1">
        <v>3</v>
      </c>
      <c r="J16" s="14" t="str">
        <f t="shared" si="1"/>
        <v>Moderado</v>
      </c>
      <c r="K16" s="1">
        <v>3</v>
      </c>
      <c r="L16" s="1">
        <f t="shared" si="2"/>
        <v>6</v>
      </c>
      <c r="M16" s="24" t="str">
        <f t="shared" si="3"/>
        <v>Riesgo Alto</v>
      </c>
      <c r="N16" s="14"/>
      <c r="O16" s="16"/>
      <c r="P16" s="9" t="s">
        <v>35</v>
      </c>
      <c r="Q16" s="16" t="s">
        <v>110</v>
      </c>
      <c r="R16" s="24" t="str">
        <f t="shared" si="4"/>
        <v>Improbable</v>
      </c>
      <c r="S16" s="1">
        <v>2</v>
      </c>
      <c r="T16" s="14" t="str">
        <f t="shared" si="5"/>
        <v>Menor</v>
      </c>
      <c r="U16" s="1">
        <v>2</v>
      </c>
      <c r="V16" s="1">
        <f t="shared" si="7"/>
        <v>4</v>
      </c>
      <c r="W16" s="24" t="str">
        <f t="shared" si="6"/>
        <v>Riesgo Bajo</v>
      </c>
      <c r="X16" s="1" t="s">
        <v>3</v>
      </c>
      <c r="Y16" s="11" t="s">
        <v>91</v>
      </c>
      <c r="Z16" s="21" t="s">
        <v>111</v>
      </c>
      <c r="AA16" s="21" t="s">
        <v>112</v>
      </c>
      <c r="AB16" s="16" t="s">
        <v>100</v>
      </c>
      <c r="AC16" s="16" t="s">
        <v>113</v>
      </c>
    </row>
    <row r="17" spans="1:29" ht="73.5" customHeight="1" x14ac:dyDescent="0.2">
      <c r="A17" s="33">
        <v>12</v>
      </c>
      <c r="B17" s="35" t="s">
        <v>29</v>
      </c>
      <c r="C17" s="35" t="s">
        <v>30</v>
      </c>
      <c r="D17" s="45" t="s">
        <v>69</v>
      </c>
      <c r="E17" s="35" t="s">
        <v>32</v>
      </c>
      <c r="F17" s="43" t="s">
        <v>114</v>
      </c>
      <c r="G17" s="44" t="s">
        <v>115</v>
      </c>
      <c r="H17" s="38" t="str">
        <f t="shared" si="0"/>
        <v>Posible</v>
      </c>
      <c r="I17" s="39">
        <v>3</v>
      </c>
      <c r="J17" s="40" t="str">
        <f t="shared" si="1"/>
        <v>Mayor</v>
      </c>
      <c r="K17" s="39">
        <v>4</v>
      </c>
      <c r="L17" s="39">
        <f t="shared" si="2"/>
        <v>7</v>
      </c>
      <c r="M17" s="24" t="str">
        <f t="shared" si="3"/>
        <v>Riesgo Alto</v>
      </c>
      <c r="N17" s="41" t="s">
        <v>35</v>
      </c>
      <c r="O17" s="41" t="s">
        <v>35</v>
      </c>
      <c r="P17" s="16" t="s">
        <v>79</v>
      </c>
      <c r="Q17" s="16" t="s">
        <v>116</v>
      </c>
      <c r="R17" s="24" t="str">
        <f t="shared" si="4"/>
        <v>Improbable</v>
      </c>
      <c r="S17" s="1">
        <v>2</v>
      </c>
      <c r="T17" s="14" t="str">
        <f t="shared" si="5"/>
        <v>Mayor</v>
      </c>
      <c r="U17" s="1">
        <v>4</v>
      </c>
      <c r="V17" s="1">
        <f t="shared" si="7"/>
        <v>6</v>
      </c>
      <c r="W17" s="24" t="str">
        <f t="shared" si="6"/>
        <v>Riesgo Alto</v>
      </c>
      <c r="X17" s="1" t="s">
        <v>64</v>
      </c>
      <c r="Y17" s="11" t="s">
        <v>91</v>
      </c>
      <c r="Z17" s="21" t="s">
        <v>111</v>
      </c>
      <c r="AA17" s="21" t="s">
        <v>117</v>
      </c>
      <c r="AB17" s="16" t="s">
        <v>118</v>
      </c>
      <c r="AC17" s="16" t="s">
        <v>119</v>
      </c>
    </row>
    <row r="18" spans="1:29" ht="112.5" customHeight="1" x14ac:dyDescent="0.2">
      <c r="A18" s="28">
        <v>13</v>
      </c>
      <c r="B18" s="15" t="s">
        <v>29</v>
      </c>
      <c r="C18" s="15" t="s">
        <v>30</v>
      </c>
      <c r="D18" s="18" t="s">
        <v>69</v>
      </c>
      <c r="E18" s="15" t="s">
        <v>32</v>
      </c>
      <c r="F18" s="30" t="s">
        <v>120</v>
      </c>
      <c r="G18" s="17" t="s">
        <v>121</v>
      </c>
      <c r="H18" s="24" t="str">
        <f t="shared" si="0"/>
        <v>Improbable</v>
      </c>
      <c r="I18" s="1">
        <v>2</v>
      </c>
      <c r="J18" s="14" t="str">
        <f t="shared" si="1"/>
        <v>Mayor</v>
      </c>
      <c r="K18" s="1">
        <v>4</v>
      </c>
      <c r="L18" s="1">
        <f t="shared" si="2"/>
        <v>6</v>
      </c>
      <c r="M18" s="24" t="str">
        <f t="shared" si="3"/>
        <v>Riesgo Alto</v>
      </c>
      <c r="N18" s="14"/>
      <c r="O18" s="16"/>
      <c r="P18" s="9" t="s">
        <v>35</v>
      </c>
      <c r="Q18" s="16" t="s">
        <v>122</v>
      </c>
      <c r="R18" s="24" t="str">
        <f t="shared" si="4"/>
        <v>Improbable</v>
      </c>
      <c r="S18" s="1">
        <v>2</v>
      </c>
      <c r="T18" s="14" t="str">
        <f t="shared" si="5"/>
        <v>Moderado</v>
      </c>
      <c r="U18" s="1">
        <v>3</v>
      </c>
      <c r="V18" s="1">
        <f t="shared" si="7"/>
        <v>5</v>
      </c>
      <c r="W18" s="24" t="str">
        <f t="shared" si="6"/>
        <v>Riesgo Medio</v>
      </c>
      <c r="X18" s="1" t="s">
        <v>64</v>
      </c>
      <c r="Y18" s="11" t="s">
        <v>91</v>
      </c>
      <c r="Z18" s="21" t="s">
        <v>111</v>
      </c>
      <c r="AA18" s="21" t="s">
        <v>123</v>
      </c>
      <c r="AB18" s="16" t="s">
        <v>124</v>
      </c>
      <c r="AC18" s="16" t="s">
        <v>125</v>
      </c>
    </row>
    <row r="19" spans="1:29" ht="73.5" customHeight="1" x14ac:dyDescent="0.2">
      <c r="A19" s="12">
        <v>14</v>
      </c>
      <c r="B19" s="10" t="s">
        <v>43</v>
      </c>
      <c r="C19" s="15" t="s">
        <v>30</v>
      </c>
      <c r="D19" s="18" t="s">
        <v>69</v>
      </c>
      <c r="E19" s="15" t="s">
        <v>32</v>
      </c>
      <c r="F19" s="30" t="s">
        <v>126</v>
      </c>
      <c r="G19" s="17" t="s">
        <v>127</v>
      </c>
      <c r="H19" s="24" t="str">
        <f t="shared" si="0"/>
        <v>Probable</v>
      </c>
      <c r="I19" s="1">
        <v>4</v>
      </c>
      <c r="J19" s="14" t="str">
        <f t="shared" si="1"/>
        <v>Menor</v>
      </c>
      <c r="K19" s="1">
        <v>2</v>
      </c>
      <c r="L19" s="1">
        <f t="shared" si="2"/>
        <v>6</v>
      </c>
      <c r="M19" s="24" t="str">
        <f t="shared" si="3"/>
        <v>Riesgo Alto</v>
      </c>
      <c r="N19" s="14"/>
      <c r="O19" s="16"/>
      <c r="P19" s="9" t="s">
        <v>35</v>
      </c>
      <c r="Q19" s="16" t="s">
        <v>128</v>
      </c>
      <c r="R19" s="24" t="str">
        <f t="shared" si="4"/>
        <v>Improbable</v>
      </c>
      <c r="S19" s="1">
        <v>2</v>
      </c>
      <c r="T19" s="14" t="str">
        <f t="shared" si="5"/>
        <v>Menor</v>
      </c>
      <c r="U19" s="1">
        <v>2</v>
      </c>
      <c r="V19" s="1">
        <f t="shared" si="7"/>
        <v>4</v>
      </c>
      <c r="W19" s="24" t="str">
        <f t="shared" si="6"/>
        <v>Riesgo Bajo</v>
      </c>
      <c r="X19" s="1" t="s">
        <v>90</v>
      </c>
      <c r="Y19" s="11" t="s">
        <v>91</v>
      </c>
      <c r="Z19" s="21" t="s">
        <v>111</v>
      </c>
      <c r="AA19" s="21" t="s">
        <v>129</v>
      </c>
      <c r="AB19" s="16" t="s">
        <v>130</v>
      </c>
      <c r="AC19" s="16" t="s">
        <v>125</v>
      </c>
    </row>
    <row r="20" spans="1:29" ht="100.5" customHeight="1" x14ac:dyDescent="0.2">
      <c r="A20" s="13">
        <v>15</v>
      </c>
      <c r="B20" s="15" t="s">
        <v>29</v>
      </c>
      <c r="C20" s="15" t="s">
        <v>30</v>
      </c>
      <c r="D20" s="18" t="s">
        <v>69</v>
      </c>
      <c r="E20" s="15" t="s">
        <v>131</v>
      </c>
      <c r="F20" s="30" t="s">
        <v>132</v>
      </c>
      <c r="G20" s="17" t="s">
        <v>133</v>
      </c>
      <c r="H20" s="24" t="str">
        <f t="shared" si="0"/>
        <v>Probable</v>
      </c>
      <c r="I20" s="1">
        <v>4</v>
      </c>
      <c r="J20" s="14" t="str">
        <f t="shared" si="1"/>
        <v>Menor</v>
      </c>
      <c r="K20" s="1">
        <v>2</v>
      </c>
      <c r="L20" s="1">
        <f t="shared" si="2"/>
        <v>6</v>
      </c>
      <c r="M20" s="24" t="str">
        <f t="shared" si="3"/>
        <v>Riesgo Alto</v>
      </c>
      <c r="N20" s="14"/>
      <c r="O20" s="16"/>
      <c r="P20" s="9" t="s">
        <v>35</v>
      </c>
      <c r="Q20" s="16" t="s">
        <v>134</v>
      </c>
      <c r="R20" s="24" t="str">
        <f t="shared" si="4"/>
        <v>Posible</v>
      </c>
      <c r="S20" s="1">
        <v>3</v>
      </c>
      <c r="T20" s="14" t="str">
        <f t="shared" si="5"/>
        <v>Insignificante</v>
      </c>
      <c r="U20" s="1">
        <v>1</v>
      </c>
      <c r="V20" s="1">
        <f t="shared" ref="V20:V40" si="8">+S20+U20</f>
        <v>4</v>
      </c>
      <c r="W20" s="24" t="str">
        <f t="shared" si="6"/>
        <v>Riesgo Bajo</v>
      </c>
      <c r="X20" s="1" t="s">
        <v>90</v>
      </c>
      <c r="Y20" s="11" t="s">
        <v>91</v>
      </c>
      <c r="Z20" s="21" t="s">
        <v>111</v>
      </c>
      <c r="AA20" s="21" t="s">
        <v>135</v>
      </c>
      <c r="AB20" s="16" t="s">
        <v>130</v>
      </c>
      <c r="AC20" s="16" t="s">
        <v>125</v>
      </c>
    </row>
    <row r="21" spans="1:29" ht="73.5" customHeight="1" x14ac:dyDescent="0.2">
      <c r="A21" s="28">
        <v>16</v>
      </c>
      <c r="B21" s="15" t="s">
        <v>29</v>
      </c>
      <c r="C21" s="15" t="s">
        <v>30</v>
      </c>
      <c r="D21" s="18" t="s">
        <v>69</v>
      </c>
      <c r="E21" s="15" t="s">
        <v>32</v>
      </c>
      <c r="F21" s="30" t="s">
        <v>136</v>
      </c>
      <c r="G21" s="17" t="s">
        <v>137</v>
      </c>
      <c r="H21" s="24" t="str">
        <f t="shared" si="0"/>
        <v>Improbable</v>
      </c>
      <c r="I21" s="1">
        <v>2</v>
      </c>
      <c r="J21" s="14" t="str">
        <f t="shared" si="1"/>
        <v>Moderado</v>
      </c>
      <c r="K21" s="1">
        <v>3</v>
      </c>
      <c r="L21" s="1">
        <f t="shared" si="2"/>
        <v>5</v>
      </c>
      <c r="M21" s="24" t="str">
        <f t="shared" si="3"/>
        <v>Riesgo Medio</v>
      </c>
      <c r="N21" s="14"/>
      <c r="O21" s="16"/>
      <c r="P21" s="9" t="s">
        <v>35</v>
      </c>
      <c r="Q21" s="16" t="s">
        <v>138</v>
      </c>
      <c r="R21" s="24" t="str">
        <f t="shared" si="4"/>
        <v>Improbable</v>
      </c>
      <c r="S21" s="1">
        <v>2</v>
      </c>
      <c r="T21" s="14" t="str">
        <f t="shared" si="5"/>
        <v>Moderado</v>
      </c>
      <c r="U21" s="1">
        <v>3</v>
      </c>
      <c r="V21" s="1">
        <f t="shared" si="8"/>
        <v>5</v>
      </c>
      <c r="W21" s="24" t="str">
        <f t="shared" si="6"/>
        <v>Riesgo Medio</v>
      </c>
      <c r="X21" s="1" t="s">
        <v>64</v>
      </c>
      <c r="Y21" s="11" t="s">
        <v>91</v>
      </c>
      <c r="Z21" s="21" t="s">
        <v>111</v>
      </c>
      <c r="AA21" s="21" t="s">
        <v>139</v>
      </c>
      <c r="AB21" s="16" t="s">
        <v>130</v>
      </c>
      <c r="AC21" s="16" t="s">
        <v>125</v>
      </c>
    </row>
    <row r="22" spans="1:29" ht="104.5" customHeight="1" x14ac:dyDescent="0.2">
      <c r="A22" s="33">
        <v>17</v>
      </c>
      <c r="B22" s="46" t="s">
        <v>43</v>
      </c>
      <c r="C22" s="35" t="s">
        <v>58</v>
      </c>
      <c r="D22" s="45" t="s">
        <v>69</v>
      </c>
      <c r="E22" s="35" t="s">
        <v>32</v>
      </c>
      <c r="F22" s="43" t="s">
        <v>140</v>
      </c>
      <c r="G22" s="44" t="s">
        <v>141</v>
      </c>
      <c r="H22" s="38" t="str">
        <f t="shared" si="0"/>
        <v>Improbable</v>
      </c>
      <c r="I22" s="39">
        <v>2</v>
      </c>
      <c r="J22" s="40" t="str">
        <f t="shared" si="1"/>
        <v>Menor</v>
      </c>
      <c r="K22" s="39">
        <v>2</v>
      </c>
      <c r="L22" s="39">
        <f t="shared" si="2"/>
        <v>4</v>
      </c>
      <c r="M22" s="24" t="str">
        <f t="shared" si="3"/>
        <v>Riesgo Bajo</v>
      </c>
      <c r="N22" s="40"/>
      <c r="O22" s="16"/>
      <c r="P22" s="9" t="s">
        <v>35</v>
      </c>
      <c r="Q22" s="16" t="s">
        <v>142</v>
      </c>
      <c r="R22" s="24" t="str">
        <f t="shared" si="4"/>
        <v>Raro</v>
      </c>
      <c r="S22" s="1">
        <v>1</v>
      </c>
      <c r="T22" s="14" t="str">
        <f t="shared" si="5"/>
        <v>Insignificante</v>
      </c>
      <c r="U22" s="1">
        <v>1</v>
      </c>
      <c r="V22" s="1">
        <f t="shared" si="8"/>
        <v>2</v>
      </c>
      <c r="W22" s="24" t="str">
        <f t="shared" si="6"/>
        <v>Riesgo Bajo</v>
      </c>
      <c r="X22" s="1" t="s">
        <v>64</v>
      </c>
      <c r="Y22" s="11" t="s">
        <v>91</v>
      </c>
      <c r="Z22" s="21" t="s">
        <v>111</v>
      </c>
      <c r="AA22" s="21" t="s">
        <v>106</v>
      </c>
      <c r="AB22" s="16" t="s">
        <v>130</v>
      </c>
      <c r="AC22" s="16" t="s">
        <v>125</v>
      </c>
    </row>
    <row r="23" spans="1:29" ht="163" customHeight="1" x14ac:dyDescent="0.2">
      <c r="A23" s="28">
        <v>18</v>
      </c>
      <c r="B23" s="10" t="s">
        <v>43</v>
      </c>
      <c r="C23" s="15" t="s">
        <v>30</v>
      </c>
      <c r="D23" s="18" t="s">
        <v>69</v>
      </c>
      <c r="E23" s="15" t="s">
        <v>32</v>
      </c>
      <c r="F23" s="30" t="s">
        <v>143</v>
      </c>
      <c r="G23" s="17" t="s">
        <v>144</v>
      </c>
      <c r="H23" s="24" t="str">
        <f t="shared" si="0"/>
        <v>Posible</v>
      </c>
      <c r="I23" s="1">
        <v>3</v>
      </c>
      <c r="J23" s="14" t="str">
        <f t="shared" si="1"/>
        <v>Moderado</v>
      </c>
      <c r="K23" s="1">
        <v>3</v>
      </c>
      <c r="L23" s="1">
        <f t="shared" si="2"/>
        <v>6</v>
      </c>
      <c r="M23" s="24" t="str">
        <f t="shared" si="3"/>
        <v>Riesgo Alto</v>
      </c>
      <c r="N23" s="14"/>
      <c r="O23" s="16"/>
      <c r="P23" s="16" t="s">
        <v>35</v>
      </c>
      <c r="Q23" s="17" t="s">
        <v>145</v>
      </c>
      <c r="R23" s="24" t="str">
        <f t="shared" si="4"/>
        <v>Improbable</v>
      </c>
      <c r="S23" s="1">
        <v>2</v>
      </c>
      <c r="T23" s="14" t="str">
        <f t="shared" si="5"/>
        <v>Menor</v>
      </c>
      <c r="U23" s="1">
        <v>2</v>
      </c>
      <c r="V23" s="1">
        <f t="shared" si="8"/>
        <v>4</v>
      </c>
      <c r="W23" s="24" t="str">
        <f t="shared" si="6"/>
        <v>Riesgo Bajo</v>
      </c>
      <c r="X23" s="1" t="s">
        <v>64</v>
      </c>
      <c r="Y23" s="11" t="s">
        <v>91</v>
      </c>
      <c r="Z23" s="21" t="s">
        <v>111</v>
      </c>
      <c r="AA23" s="21" t="s">
        <v>146</v>
      </c>
      <c r="AB23" s="16" t="s">
        <v>130</v>
      </c>
      <c r="AC23" s="16" t="s">
        <v>125</v>
      </c>
    </row>
    <row r="24" spans="1:29" ht="137.5" customHeight="1" x14ac:dyDescent="0.2">
      <c r="A24" s="42">
        <v>19</v>
      </c>
      <c r="B24" s="46" t="s">
        <v>43</v>
      </c>
      <c r="C24" s="35" t="s">
        <v>147</v>
      </c>
      <c r="D24" s="45" t="s">
        <v>69</v>
      </c>
      <c r="E24" s="35" t="s">
        <v>32</v>
      </c>
      <c r="F24" s="43" t="s">
        <v>148</v>
      </c>
      <c r="G24" s="44" t="s">
        <v>149</v>
      </c>
      <c r="H24" s="38" t="str">
        <f t="shared" si="0"/>
        <v>Improbable</v>
      </c>
      <c r="I24" s="39">
        <v>2</v>
      </c>
      <c r="J24" s="40" t="str">
        <f t="shared" si="1"/>
        <v>Moderado</v>
      </c>
      <c r="K24" s="39">
        <v>3</v>
      </c>
      <c r="L24" s="39">
        <f t="shared" si="2"/>
        <v>5</v>
      </c>
      <c r="M24" s="24" t="str">
        <f t="shared" si="3"/>
        <v>Riesgo Medio</v>
      </c>
      <c r="N24" s="40"/>
      <c r="O24" s="16"/>
      <c r="P24" s="16" t="s">
        <v>35</v>
      </c>
      <c r="Q24" s="16" t="s">
        <v>150</v>
      </c>
      <c r="R24" s="24" t="str">
        <f t="shared" si="4"/>
        <v>Raro</v>
      </c>
      <c r="S24" s="1">
        <v>1</v>
      </c>
      <c r="T24" s="14" t="str">
        <f t="shared" si="5"/>
        <v>Moderado</v>
      </c>
      <c r="U24" s="1">
        <v>3</v>
      </c>
      <c r="V24" s="1">
        <f t="shared" si="8"/>
        <v>4</v>
      </c>
      <c r="W24" s="24" t="str">
        <f t="shared" si="6"/>
        <v>Riesgo Bajo</v>
      </c>
      <c r="X24" s="1" t="s">
        <v>64</v>
      </c>
      <c r="Y24" s="11" t="s">
        <v>91</v>
      </c>
      <c r="Z24" s="21" t="s">
        <v>151</v>
      </c>
      <c r="AA24" s="21" t="s">
        <v>152</v>
      </c>
      <c r="AB24" s="16" t="s">
        <v>153</v>
      </c>
      <c r="AC24" s="16" t="s">
        <v>125</v>
      </c>
    </row>
    <row r="25" spans="1:29" ht="181" customHeight="1" x14ac:dyDescent="0.2">
      <c r="A25" s="13">
        <v>20</v>
      </c>
      <c r="B25" s="10" t="s">
        <v>43</v>
      </c>
      <c r="C25" s="15" t="s">
        <v>147</v>
      </c>
      <c r="D25" s="18" t="s">
        <v>69</v>
      </c>
      <c r="E25" s="15" t="s">
        <v>32</v>
      </c>
      <c r="F25" s="30" t="s">
        <v>154</v>
      </c>
      <c r="G25" s="17" t="s">
        <v>155</v>
      </c>
      <c r="H25" s="24" t="str">
        <f t="shared" si="0"/>
        <v>Posible</v>
      </c>
      <c r="I25" s="1">
        <v>3</v>
      </c>
      <c r="J25" s="14" t="str">
        <f t="shared" si="1"/>
        <v>Moderado</v>
      </c>
      <c r="K25" s="1">
        <v>3</v>
      </c>
      <c r="L25" s="1">
        <f t="shared" si="2"/>
        <v>6</v>
      </c>
      <c r="M25" s="24" t="str">
        <f t="shared" si="3"/>
        <v>Riesgo Alto</v>
      </c>
      <c r="N25" s="14"/>
      <c r="O25" s="16"/>
      <c r="P25" s="16" t="s">
        <v>35</v>
      </c>
      <c r="Q25" s="16" t="s">
        <v>156</v>
      </c>
      <c r="R25" s="24" t="str">
        <f t="shared" si="4"/>
        <v>Improbable</v>
      </c>
      <c r="S25" s="1">
        <v>2</v>
      </c>
      <c r="T25" s="14" t="str">
        <f t="shared" si="5"/>
        <v>Moderado</v>
      </c>
      <c r="U25" s="1">
        <v>3</v>
      </c>
      <c r="V25" s="1">
        <f t="shared" si="8"/>
        <v>5</v>
      </c>
      <c r="W25" s="24" t="str">
        <f t="shared" si="6"/>
        <v>Riesgo Medio</v>
      </c>
      <c r="X25" s="1" t="s">
        <v>64</v>
      </c>
      <c r="Y25" s="11" t="s">
        <v>91</v>
      </c>
      <c r="Z25" s="21" t="s">
        <v>157</v>
      </c>
      <c r="AA25" s="21" t="s">
        <v>158</v>
      </c>
      <c r="AB25" s="16" t="s">
        <v>153</v>
      </c>
      <c r="AC25" s="16" t="s">
        <v>125</v>
      </c>
    </row>
    <row r="26" spans="1:29" ht="208.5" customHeight="1" x14ac:dyDescent="0.2">
      <c r="A26" s="28">
        <v>21</v>
      </c>
      <c r="B26" s="15" t="s">
        <v>29</v>
      </c>
      <c r="C26" s="15" t="s">
        <v>147</v>
      </c>
      <c r="D26" s="18" t="s">
        <v>69</v>
      </c>
      <c r="E26" s="15" t="s">
        <v>32</v>
      </c>
      <c r="F26" s="30" t="s">
        <v>159</v>
      </c>
      <c r="G26" s="17" t="s">
        <v>160</v>
      </c>
      <c r="H26" s="24" t="str">
        <f>IF(I26=1,"Raro",IF(I26=2,"Improbable",IF(I26=3,"Posible",IF(I26=4,"Probable",IF(I26=5,"Casi cierto",IF(OR(I26&lt;1,I26&gt;5),""))))))</f>
        <v>Probable</v>
      </c>
      <c r="I26" s="1">
        <v>4</v>
      </c>
      <c r="J26" s="14" t="str">
        <f t="shared" si="1"/>
        <v>Moderado</v>
      </c>
      <c r="K26" s="1">
        <v>3</v>
      </c>
      <c r="L26" s="1">
        <f t="shared" si="2"/>
        <v>7</v>
      </c>
      <c r="M26" s="24" t="str">
        <f t="shared" si="3"/>
        <v>Riesgo Alto</v>
      </c>
      <c r="N26" s="14"/>
      <c r="O26" s="16"/>
      <c r="P26" s="16" t="s">
        <v>35</v>
      </c>
      <c r="Q26" s="16" t="s">
        <v>161</v>
      </c>
      <c r="R26" s="24" t="str">
        <f t="shared" si="4"/>
        <v>Posible</v>
      </c>
      <c r="S26" s="1">
        <v>3</v>
      </c>
      <c r="T26" s="14" t="str">
        <f t="shared" si="5"/>
        <v>Menor</v>
      </c>
      <c r="U26" s="1">
        <v>2</v>
      </c>
      <c r="V26" s="1">
        <f t="shared" si="8"/>
        <v>5</v>
      </c>
      <c r="W26" s="24" t="str">
        <f t="shared" si="6"/>
        <v>Riesgo Medio</v>
      </c>
      <c r="X26" s="1" t="s">
        <v>64</v>
      </c>
      <c r="Y26" s="11" t="s">
        <v>91</v>
      </c>
      <c r="Z26" s="21" t="s">
        <v>162</v>
      </c>
      <c r="AA26" s="21" t="s">
        <v>163</v>
      </c>
      <c r="AB26" s="16" t="s">
        <v>153</v>
      </c>
      <c r="AC26" s="16" t="s">
        <v>125</v>
      </c>
    </row>
    <row r="27" spans="1:29" ht="90.5" customHeight="1" x14ac:dyDescent="0.2">
      <c r="A27" s="28">
        <v>22</v>
      </c>
      <c r="B27" s="15" t="s">
        <v>29</v>
      </c>
      <c r="C27" s="15" t="s">
        <v>147</v>
      </c>
      <c r="D27" s="18" t="s">
        <v>69</v>
      </c>
      <c r="E27" s="15" t="s">
        <v>164</v>
      </c>
      <c r="F27" s="30" t="s">
        <v>165</v>
      </c>
      <c r="G27" s="17" t="s">
        <v>166</v>
      </c>
      <c r="H27" s="24" t="str">
        <f t="shared" si="0"/>
        <v>Posible</v>
      </c>
      <c r="I27" s="1">
        <v>3</v>
      </c>
      <c r="J27" s="14" t="str">
        <f t="shared" si="1"/>
        <v>Menor</v>
      </c>
      <c r="K27" s="1">
        <v>2</v>
      </c>
      <c r="L27" s="1">
        <f t="shared" si="2"/>
        <v>5</v>
      </c>
      <c r="M27" s="24" t="str">
        <f t="shared" si="3"/>
        <v>Riesgo Medio</v>
      </c>
      <c r="N27" s="14"/>
      <c r="O27" s="16"/>
      <c r="P27" s="16" t="s">
        <v>35</v>
      </c>
      <c r="Q27" s="16" t="s">
        <v>167</v>
      </c>
      <c r="R27" s="24" t="str">
        <f t="shared" si="4"/>
        <v>Improbable</v>
      </c>
      <c r="S27" s="1">
        <v>2</v>
      </c>
      <c r="T27" s="14" t="str">
        <f t="shared" si="5"/>
        <v>Menor</v>
      </c>
      <c r="U27" s="1">
        <v>2</v>
      </c>
      <c r="V27" s="1">
        <f t="shared" si="8"/>
        <v>4</v>
      </c>
      <c r="W27" s="24" t="str">
        <f t="shared" si="6"/>
        <v>Riesgo Bajo</v>
      </c>
      <c r="X27" s="1" t="s">
        <v>64</v>
      </c>
      <c r="Y27" s="11" t="s">
        <v>91</v>
      </c>
      <c r="Z27" s="21" t="s">
        <v>168</v>
      </c>
      <c r="AA27" s="21" t="s">
        <v>169</v>
      </c>
      <c r="AB27" s="16" t="s">
        <v>170</v>
      </c>
      <c r="AC27" s="16" t="s">
        <v>125</v>
      </c>
    </row>
    <row r="28" spans="1:29" ht="111.5" customHeight="1" x14ac:dyDescent="0.2">
      <c r="A28" s="42">
        <v>23</v>
      </c>
      <c r="B28" s="35" t="s">
        <v>29</v>
      </c>
      <c r="C28" s="35" t="s">
        <v>58</v>
      </c>
      <c r="D28" s="45" t="s">
        <v>69</v>
      </c>
      <c r="E28" s="35" t="s">
        <v>171</v>
      </c>
      <c r="F28" s="47" t="s">
        <v>172</v>
      </c>
      <c r="G28" s="44" t="s">
        <v>173</v>
      </c>
      <c r="H28" s="38" t="str">
        <f t="shared" ref="H28" si="9">IF(I28=1,"Raro",IF(I28=2,"Improbable",IF(I28=3,"Posible",IF(I28=4,"Probable",IF(I28=5,"Casi cierto",IF(OR(I28&lt;1,I28&gt;5),""))))))</f>
        <v>Posible</v>
      </c>
      <c r="I28" s="39">
        <v>3</v>
      </c>
      <c r="J28" s="40" t="str">
        <f t="shared" ref="J28" si="10">IF(K28=1,"Insignificante",IF(K28=2,"Menor",IF(K28=3,"Moderado",IF(K28=4,"Mayor",IF(K28=5,"Catastrófico",IF(OR(K28&lt;1,K28&gt;5),""))))))</f>
        <v>Mayor</v>
      </c>
      <c r="K28" s="39">
        <v>4</v>
      </c>
      <c r="L28" s="39">
        <f t="shared" ref="L28" si="11">+I28+K28</f>
        <v>7</v>
      </c>
      <c r="M28" s="24" t="str">
        <f t="shared" ref="M28" si="12">IF(OR(L28=2,L28=3,L28=4),"Riesgo Bajo",IF(L28=5,"Riesgo Medio",IF(OR(L28=6,L28=7),"Riesgo Alto",IF(OR(L28=8,L28=9,L28=10),"Riesgo Externo",IF(OR(L28&lt;1,L28&gt;10),"")))))</f>
        <v>Riesgo Alto</v>
      </c>
      <c r="N28" s="16" t="s">
        <v>35</v>
      </c>
      <c r="O28" s="41" t="s">
        <v>35</v>
      </c>
      <c r="P28" s="16" t="s">
        <v>35</v>
      </c>
      <c r="Q28" s="16" t="s">
        <v>174</v>
      </c>
      <c r="R28" s="24" t="str">
        <f t="shared" ref="R28" si="13">IF(S28=1,"Raro",IF(S28=2,"Improbable",IF(S28=3,"Posible",IF(S28=4,"Probable",IF(S28=5,"Casi cierto",IF(OR(S28&lt;1,S28&gt;5),""))))))</f>
        <v>Improbable</v>
      </c>
      <c r="S28" s="1">
        <v>2</v>
      </c>
      <c r="T28" s="14" t="str">
        <f t="shared" ref="T28" si="14">IF(U28=1,"Insignificante",IF(U28=2,"Menor",IF(U28=3,"Moderado",IF(U28=4,"Mayor",IF(U28=5,"Catastrófico",IF(OR(U28&lt;1,U28&gt;5),""))))))</f>
        <v>Moderado</v>
      </c>
      <c r="U28" s="1">
        <v>3</v>
      </c>
      <c r="V28" s="1">
        <f t="shared" ref="V28" si="15">+S28+U28</f>
        <v>5</v>
      </c>
      <c r="W28" s="24" t="str">
        <f t="shared" ref="W28" si="16">IF(OR(V28=2,V28=3,V28=4),"Riesgo Bajo",IF(V28=5,"Riesgo Medio",IF(OR(V28=6,V28=7),"Riesgo Alto",IF(OR(V28=8,V28=9,V28=10),"Riesgo Externo",IF(OR(V28&lt;1,V28&gt;10),"")))))</f>
        <v>Riesgo Medio</v>
      </c>
      <c r="X28" s="1" t="s">
        <v>64</v>
      </c>
      <c r="Y28" s="11" t="s">
        <v>175</v>
      </c>
      <c r="Z28" s="21" t="s">
        <v>176</v>
      </c>
      <c r="AA28" s="21" t="s">
        <v>177</v>
      </c>
      <c r="AB28" s="16" t="s">
        <v>178</v>
      </c>
      <c r="AC28" s="16" t="s">
        <v>179</v>
      </c>
    </row>
    <row r="29" spans="1:29" ht="105.5" customHeight="1" x14ac:dyDescent="0.2">
      <c r="A29" s="13">
        <v>24</v>
      </c>
      <c r="B29" s="15" t="s">
        <v>29</v>
      </c>
      <c r="C29" s="15" t="s">
        <v>58</v>
      </c>
      <c r="D29" s="18" t="s">
        <v>69</v>
      </c>
      <c r="E29" s="15" t="s">
        <v>70</v>
      </c>
      <c r="F29" s="30" t="s">
        <v>180</v>
      </c>
      <c r="G29" s="17" t="s">
        <v>181</v>
      </c>
      <c r="H29" s="24" t="str">
        <f t="shared" si="0"/>
        <v>Posible</v>
      </c>
      <c r="I29" s="1">
        <v>3</v>
      </c>
      <c r="J29" s="14" t="str">
        <f t="shared" si="1"/>
        <v>Mayor</v>
      </c>
      <c r="K29" s="1">
        <v>4</v>
      </c>
      <c r="L29" s="1">
        <f t="shared" si="2"/>
        <v>7</v>
      </c>
      <c r="M29" s="24" t="str">
        <f t="shared" si="3"/>
        <v>Riesgo Alto</v>
      </c>
      <c r="N29" s="14"/>
      <c r="O29" s="16"/>
      <c r="P29" s="16" t="s">
        <v>35</v>
      </c>
      <c r="Q29" s="16" t="s">
        <v>182</v>
      </c>
      <c r="R29" s="24" t="str">
        <f t="shared" si="4"/>
        <v>Improbable</v>
      </c>
      <c r="S29" s="1">
        <v>2</v>
      </c>
      <c r="T29" s="14" t="str">
        <f t="shared" si="5"/>
        <v>Moderado</v>
      </c>
      <c r="U29" s="1">
        <v>3</v>
      </c>
      <c r="V29" s="1">
        <f t="shared" si="8"/>
        <v>5</v>
      </c>
      <c r="W29" s="24" t="str">
        <f t="shared" si="6"/>
        <v>Riesgo Medio</v>
      </c>
      <c r="X29" s="1" t="s">
        <v>64</v>
      </c>
      <c r="Y29" s="11" t="s">
        <v>91</v>
      </c>
      <c r="Z29" s="21" t="s">
        <v>183</v>
      </c>
      <c r="AA29" s="21" t="s">
        <v>177</v>
      </c>
      <c r="AB29" s="16" t="s">
        <v>184</v>
      </c>
      <c r="AC29" s="16" t="s">
        <v>185</v>
      </c>
    </row>
    <row r="30" spans="1:29" ht="141.5" customHeight="1" x14ac:dyDescent="0.2">
      <c r="A30" s="28">
        <v>25</v>
      </c>
      <c r="B30" s="15" t="s">
        <v>29</v>
      </c>
      <c r="C30" s="15" t="s">
        <v>147</v>
      </c>
      <c r="D30" s="18" t="s">
        <v>69</v>
      </c>
      <c r="E30" s="15" t="s">
        <v>70</v>
      </c>
      <c r="F30" s="30" t="s">
        <v>186</v>
      </c>
      <c r="G30" s="17" t="s">
        <v>187</v>
      </c>
      <c r="H30" s="24" t="str">
        <f t="shared" si="0"/>
        <v>Improbable</v>
      </c>
      <c r="I30" s="1">
        <v>2</v>
      </c>
      <c r="J30" s="14" t="str">
        <f t="shared" si="1"/>
        <v>Moderado</v>
      </c>
      <c r="K30" s="1">
        <v>3</v>
      </c>
      <c r="L30" s="1">
        <f t="shared" si="2"/>
        <v>5</v>
      </c>
      <c r="M30" s="24" t="str">
        <f t="shared" si="3"/>
        <v>Riesgo Medio</v>
      </c>
      <c r="N30" s="14"/>
      <c r="O30" s="16"/>
      <c r="P30" s="16" t="s">
        <v>35</v>
      </c>
      <c r="Q30" s="16" t="s">
        <v>188</v>
      </c>
      <c r="R30" s="24" t="str">
        <f t="shared" si="4"/>
        <v>Raro</v>
      </c>
      <c r="S30" s="1">
        <v>1</v>
      </c>
      <c r="T30" s="14" t="str">
        <f t="shared" si="5"/>
        <v>Menor</v>
      </c>
      <c r="U30" s="1">
        <v>2</v>
      </c>
      <c r="V30" s="1">
        <f t="shared" si="8"/>
        <v>3</v>
      </c>
      <c r="W30" s="24" t="str">
        <f t="shared" si="6"/>
        <v>Riesgo Bajo</v>
      </c>
      <c r="X30" s="1" t="s">
        <v>90</v>
      </c>
      <c r="Y30" s="11" t="s">
        <v>91</v>
      </c>
      <c r="Z30" s="21" t="s">
        <v>183</v>
      </c>
      <c r="AA30" s="21" t="s">
        <v>177</v>
      </c>
      <c r="AB30" s="16" t="s">
        <v>189</v>
      </c>
      <c r="AC30" s="16" t="s">
        <v>185</v>
      </c>
    </row>
    <row r="31" spans="1:29" ht="147.5" customHeight="1" x14ac:dyDescent="0.2">
      <c r="A31" s="28">
        <v>26</v>
      </c>
      <c r="B31" s="15" t="s">
        <v>29</v>
      </c>
      <c r="C31" s="15" t="s">
        <v>147</v>
      </c>
      <c r="D31" s="18" t="s">
        <v>69</v>
      </c>
      <c r="E31" s="15" t="s">
        <v>70</v>
      </c>
      <c r="F31" s="30" t="s">
        <v>190</v>
      </c>
      <c r="G31" s="17" t="s">
        <v>187</v>
      </c>
      <c r="H31" s="24" t="str">
        <f t="shared" si="0"/>
        <v>Improbable</v>
      </c>
      <c r="I31" s="1">
        <v>2</v>
      </c>
      <c r="J31" s="14" t="str">
        <f t="shared" si="1"/>
        <v>Mayor</v>
      </c>
      <c r="K31" s="1">
        <v>4</v>
      </c>
      <c r="L31" s="1">
        <f t="shared" si="2"/>
        <v>6</v>
      </c>
      <c r="M31" s="24" t="str">
        <f t="shared" si="3"/>
        <v>Riesgo Alto</v>
      </c>
      <c r="N31" s="14"/>
      <c r="O31" s="16"/>
      <c r="P31" s="16" t="s">
        <v>35</v>
      </c>
      <c r="Q31" s="16" t="s">
        <v>188</v>
      </c>
      <c r="R31" s="24" t="str">
        <f t="shared" si="4"/>
        <v>Raro</v>
      </c>
      <c r="S31" s="1">
        <v>1</v>
      </c>
      <c r="T31" s="14" t="str">
        <f t="shared" si="5"/>
        <v>Moderado</v>
      </c>
      <c r="U31" s="1">
        <v>3</v>
      </c>
      <c r="V31" s="1">
        <f t="shared" si="8"/>
        <v>4</v>
      </c>
      <c r="W31" s="24" t="str">
        <f t="shared" si="6"/>
        <v>Riesgo Bajo</v>
      </c>
      <c r="X31" s="1" t="s">
        <v>90</v>
      </c>
      <c r="Y31" s="11" t="s">
        <v>91</v>
      </c>
      <c r="Z31" s="21" t="s">
        <v>183</v>
      </c>
      <c r="AA31" s="21" t="s">
        <v>177</v>
      </c>
      <c r="AB31" s="16" t="s">
        <v>189</v>
      </c>
      <c r="AC31" s="16" t="s">
        <v>185</v>
      </c>
    </row>
    <row r="32" spans="1:29" ht="128" customHeight="1" x14ac:dyDescent="0.2">
      <c r="A32" s="12">
        <v>27</v>
      </c>
      <c r="B32" s="15" t="s">
        <v>29</v>
      </c>
      <c r="C32" s="15" t="s">
        <v>147</v>
      </c>
      <c r="D32" s="18" t="s">
        <v>69</v>
      </c>
      <c r="E32" s="15" t="s">
        <v>70</v>
      </c>
      <c r="F32" s="30" t="s">
        <v>191</v>
      </c>
      <c r="G32" s="17" t="s">
        <v>192</v>
      </c>
      <c r="H32" s="24" t="str">
        <f t="shared" si="0"/>
        <v>Probable</v>
      </c>
      <c r="I32" s="1">
        <v>4</v>
      </c>
      <c r="J32" s="14" t="str">
        <f t="shared" si="1"/>
        <v>Moderado</v>
      </c>
      <c r="K32" s="1">
        <v>3</v>
      </c>
      <c r="L32" s="1">
        <f t="shared" si="2"/>
        <v>7</v>
      </c>
      <c r="M32" s="24" t="str">
        <f t="shared" si="3"/>
        <v>Riesgo Alto</v>
      </c>
      <c r="N32" s="14"/>
      <c r="O32" s="16"/>
      <c r="P32" s="16" t="s">
        <v>35</v>
      </c>
      <c r="Q32" s="16" t="s">
        <v>193</v>
      </c>
      <c r="R32" s="24" t="str">
        <f t="shared" si="4"/>
        <v>Posible</v>
      </c>
      <c r="S32" s="1">
        <v>3</v>
      </c>
      <c r="T32" s="14" t="str">
        <f t="shared" si="5"/>
        <v>Menor</v>
      </c>
      <c r="U32" s="1">
        <v>2</v>
      </c>
      <c r="V32" s="1">
        <f t="shared" si="8"/>
        <v>5</v>
      </c>
      <c r="W32" s="24" t="str">
        <f t="shared" si="6"/>
        <v>Riesgo Medio</v>
      </c>
      <c r="X32" s="1" t="s">
        <v>90</v>
      </c>
      <c r="Y32" s="11" t="s">
        <v>91</v>
      </c>
      <c r="Z32" s="21" t="s">
        <v>183</v>
      </c>
      <c r="AA32" s="21" t="s">
        <v>177</v>
      </c>
      <c r="AB32" s="16" t="s">
        <v>194</v>
      </c>
      <c r="AC32" s="16" t="s">
        <v>42</v>
      </c>
    </row>
    <row r="33" spans="1:29" ht="126" customHeight="1" x14ac:dyDescent="0.2">
      <c r="A33" s="13">
        <v>28</v>
      </c>
      <c r="B33" s="15" t="s">
        <v>43</v>
      </c>
      <c r="C33" s="15" t="s">
        <v>30</v>
      </c>
      <c r="D33" s="15" t="s">
        <v>69</v>
      </c>
      <c r="E33" s="15" t="s">
        <v>70</v>
      </c>
      <c r="F33" s="30" t="s">
        <v>195</v>
      </c>
      <c r="G33" s="17" t="s">
        <v>196</v>
      </c>
      <c r="H33" s="24" t="str">
        <f t="shared" si="0"/>
        <v>Probable</v>
      </c>
      <c r="I33" s="1">
        <v>4</v>
      </c>
      <c r="J33" s="14" t="str">
        <f t="shared" si="1"/>
        <v>Moderado</v>
      </c>
      <c r="K33" s="1">
        <v>3</v>
      </c>
      <c r="L33" s="1">
        <f t="shared" si="2"/>
        <v>7</v>
      </c>
      <c r="M33" s="24" t="str">
        <f t="shared" si="3"/>
        <v>Riesgo Alto</v>
      </c>
      <c r="N33" s="14"/>
      <c r="O33" s="16"/>
      <c r="P33" s="16" t="s">
        <v>35</v>
      </c>
      <c r="Q33" s="16" t="s">
        <v>197</v>
      </c>
      <c r="R33" s="24" t="str">
        <f t="shared" si="4"/>
        <v>Posible</v>
      </c>
      <c r="S33" s="1">
        <v>3</v>
      </c>
      <c r="T33" s="14" t="str">
        <f t="shared" si="5"/>
        <v>Menor</v>
      </c>
      <c r="U33" s="1">
        <v>2</v>
      </c>
      <c r="V33" s="1">
        <f t="shared" si="8"/>
        <v>5</v>
      </c>
      <c r="W33" s="24" t="str">
        <f t="shared" si="6"/>
        <v>Riesgo Medio</v>
      </c>
      <c r="X33" s="1" t="s">
        <v>90</v>
      </c>
      <c r="Y33" s="11" t="s">
        <v>91</v>
      </c>
      <c r="Z33" s="21" t="s">
        <v>198</v>
      </c>
      <c r="AA33" s="21" t="s">
        <v>199</v>
      </c>
      <c r="AB33" s="16" t="s">
        <v>194</v>
      </c>
      <c r="AC33" s="16" t="s">
        <v>42</v>
      </c>
    </row>
    <row r="34" spans="1:29" ht="109" customHeight="1" x14ac:dyDescent="0.2">
      <c r="A34" s="28">
        <v>29</v>
      </c>
      <c r="B34" s="15" t="s">
        <v>29</v>
      </c>
      <c r="C34" s="15" t="s">
        <v>58</v>
      </c>
      <c r="D34" s="15" t="s">
        <v>69</v>
      </c>
      <c r="E34" s="15" t="s">
        <v>70</v>
      </c>
      <c r="F34" s="30" t="s">
        <v>200</v>
      </c>
      <c r="G34" s="17" t="s">
        <v>201</v>
      </c>
      <c r="H34" s="24" t="str">
        <f t="shared" si="0"/>
        <v>Casi cierto</v>
      </c>
      <c r="I34" s="1">
        <v>5</v>
      </c>
      <c r="J34" s="14" t="str">
        <f t="shared" si="1"/>
        <v>Moderado</v>
      </c>
      <c r="K34" s="1">
        <v>3</v>
      </c>
      <c r="L34" s="1">
        <f t="shared" si="2"/>
        <v>8</v>
      </c>
      <c r="M34" s="24" t="str">
        <f t="shared" si="3"/>
        <v>Riesgo Externo</v>
      </c>
      <c r="N34" s="14"/>
      <c r="O34" s="16"/>
      <c r="P34" s="16" t="s">
        <v>35</v>
      </c>
      <c r="Q34" s="16" t="s">
        <v>202</v>
      </c>
      <c r="R34" s="24" t="str">
        <f t="shared" si="4"/>
        <v>Posible</v>
      </c>
      <c r="S34" s="1">
        <v>3</v>
      </c>
      <c r="T34" s="14" t="str">
        <f t="shared" si="5"/>
        <v>Menor</v>
      </c>
      <c r="U34" s="1">
        <v>2</v>
      </c>
      <c r="V34" s="1">
        <f t="shared" si="8"/>
        <v>5</v>
      </c>
      <c r="W34" s="24" t="str">
        <f t="shared" si="6"/>
        <v>Riesgo Medio</v>
      </c>
      <c r="X34" s="1" t="s">
        <v>90</v>
      </c>
      <c r="Y34" s="11" t="s">
        <v>91</v>
      </c>
      <c r="Z34" s="21" t="s">
        <v>183</v>
      </c>
      <c r="AA34" s="21" t="s">
        <v>203</v>
      </c>
      <c r="AB34" s="16" t="s">
        <v>194</v>
      </c>
      <c r="AC34" s="16" t="s">
        <v>42</v>
      </c>
    </row>
    <row r="35" spans="1:29" ht="110.5" customHeight="1" x14ac:dyDescent="0.2">
      <c r="A35" s="28">
        <v>30</v>
      </c>
      <c r="B35" s="15" t="s">
        <v>43</v>
      </c>
      <c r="C35" s="15" t="s">
        <v>147</v>
      </c>
      <c r="D35" s="18" t="s">
        <v>69</v>
      </c>
      <c r="E35" s="15" t="s">
        <v>70</v>
      </c>
      <c r="F35" s="30" t="s">
        <v>204</v>
      </c>
      <c r="G35" s="17" t="s">
        <v>205</v>
      </c>
      <c r="H35" s="24" t="str">
        <f t="shared" si="0"/>
        <v>Posible</v>
      </c>
      <c r="I35" s="1">
        <v>3</v>
      </c>
      <c r="J35" s="14" t="str">
        <f t="shared" si="1"/>
        <v>Mayor</v>
      </c>
      <c r="K35" s="1">
        <v>4</v>
      </c>
      <c r="L35" s="1">
        <f t="shared" si="2"/>
        <v>7</v>
      </c>
      <c r="M35" s="24" t="str">
        <f t="shared" si="3"/>
        <v>Riesgo Alto</v>
      </c>
      <c r="N35" s="14"/>
      <c r="O35" s="16"/>
      <c r="P35" s="16" t="s">
        <v>35</v>
      </c>
      <c r="Q35" s="16" t="s">
        <v>206</v>
      </c>
      <c r="R35" s="24" t="str">
        <f t="shared" si="4"/>
        <v>Improbable</v>
      </c>
      <c r="S35" s="1">
        <v>2</v>
      </c>
      <c r="T35" s="14" t="str">
        <f t="shared" si="5"/>
        <v>Mayor</v>
      </c>
      <c r="U35" s="1">
        <v>4</v>
      </c>
      <c r="V35" s="1">
        <f t="shared" si="8"/>
        <v>6</v>
      </c>
      <c r="W35" s="24" t="str">
        <f t="shared" si="6"/>
        <v>Riesgo Alto</v>
      </c>
      <c r="X35" s="1" t="s">
        <v>90</v>
      </c>
      <c r="Y35" s="11" t="s">
        <v>91</v>
      </c>
      <c r="Z35" s="21" t="s">
        <v>183</v>
      </c>
      <c r="AA35" s="21" t="s">
        <v>207</v>
      </c>
      <c r="AB35" s="16" t="s">
        <v>194</v>
      </c>
      <c r="AC35" s="16" t="s">
        <v>42</v>
      </c>
    </row>
    <row r="36" spans="1:29" ht="90.5" customHeight="1" x14ac:dyDescent="0.2">
      <c r="A36" s="42">
        <v>31</v>
      </c>
      <c r="B36" s="35" t="s">
        <v>43</v>
      </c>
      <c r="C36" s="35" t="s">
        <v>147</v>
      </c>
      <c r="D36" s="45" t="s">
        <v>69</v>
      </c>
      <c r="E36" s="35" t="s">
        <v>70</v>
      </c>
      <c r="F36" s="43" t="s">
        <v>208</v>
      </c>
      <c r="G36" s="44" t="s">
        <v>209</v>
      </c>
      <c r="H36" s="38" t="str">
        <f t="shared" si="0"/>
        <v>Posible</v>
      </c>
      <c r="I36" s="39">
        <v>3</v>
      </c>
      <c r="J36" s="40" t="str">
        <f t="shared" si="1"/>
        <v>Mayor</v>
      </c>
      <c r="K36" s="39">
        <v>4</v>
      </c>
      <c r="L36" s="1">
        <f t="shared" si="2"/>
        <v>7</v>
      </c>
      <c r="M36" s="24" t="str">
        <f t="shared" si="3"/>
        <v>Riesgo Alto</v>
      </c>
      <c r="N36" s="48" t="s">
        <v>210</v>
      </c>
      <c r="O36" s="41" t="s">
        <v>79</v>
      </c>
      <c r="P36" s="16" t="s">
        <v>35</v>
      </c>
      <c r="Q36" s="16" t="s">
        <v>211</v>
      </c>
      <c r="R36" s="24" t="str">
        <f t="shared" si="4"/>
        <v>Improbable</v>
      </c>
      <c r="S36" s="1">
        <v>2</v>
      </c>
      <c r="T36" s="14" t="str">
        <f t="shared" si="5"/>
        <v>Mayor</v>
      </c>
      <c r="U36" s="1">
        <v>4</v>
      </c>
      <c r="V36" s="1">
        <f t="shared" si="8"/>
        <v>6</v>
      </c>
      <c r="W36" s="24" t="str">
        <f t="shared" si="6"/>
        <v>Riesgo Alto</v>
      </c>
      <c r="X36" s="1" t="s">
        <v>64</v>
      </c>
      <c r="Y36" s="11" t="s">
        <v>91</v>
      </c>
      <c r="Z36" s="21" t="s">
        <v>183</v>
      </c>
      <c r="AA36" s="21" t="s">
        <v>207</v>
      </c>
      <c r="AB36" s="16" t="s">
        <v>194</v>
      </c>
      <c r="AC36" s="16" t="s">
        <v>42</v>
      </c>
    </row>
    <row r="37" spans="1:29" ht="90.5" customHeight="1" x14ac:dyDescent="0.2">
      <c r="A37" s="13">
        <v>32</v>
      </c>
      <c r="B37" s="15" t="s">
        <v>43</v>
      </c>
      <c r="C37" s="15" t="s">
        <v>147</v>
      </c>
      <c r="D37" s="18" t="s">
        <v>69</v>
      </c>
      <c r="E37" s="15" t="s">
        <v>70</v>
      </c>
      <c r="F37" s="30" t="s">
        <v>212</v>
      </c>
      <c r="G37" s="17" t="s">
        <v>213</v>
      </c>
      <c r="H37" s="24" t="str">
        <f t="shared" si="0"/>
        <v>Posible</v>
      </c>
      <c r="I37" s="1">
        <v>3</v>
      </c>
      <c r="J37" s="14" t="str">
        <f t="shared" si="1"/>
        <v>Moderado</v>
      </c>
      <c r="K37" s="1">
        <v>3</v>
      </c>
      <c r="L37" s="1">
        <f t="shared" si="2"/>
        <v>6</v>
      </c>
      <c r="M37" s="24" t="str">
        <f t="shared" si="3"/>
        <v>Riesgo Alto</v>
      </c>
      <c r="N37" s="14"/>
      <c r="O37" s="16"/>
      <c r="P37" s="16" t="s">
        <v>35</v>
      </c>
      <c r="Q37" s="16" t="s">
        <v>214</v>
      </c>
      <c r="R37" s="24" t="str">
        <f t="shared" si="4"/>
        <v>Improbable</v>
      </c>
      <c r="S37" s="1">
        <v>2</v>
      </c>
      <c r="T37" s="14" t="str">
        <f t="shared" si="5"/>
        <v>Menor</v>
      </c>
      <c r="U37" s="1">
        <v>2</v>
      </c>
      <c r="V37" s="1">
        <f t="shared" si="8"/>
        <v>4</v>
      </c>
      <c r="W37" s="24" t="str">
        <f t="shared" si="6"/>
        <v>Riesgo Bajo</v>
      </c>
      <c r="X37" s="1" t="s">
        <v>3</v>
      </c>
      <c r="Y37" s="11" t="s">
        <v>91</v>
      </c>
      <c r="Z37" s="21" t="s">
        <v>183</v>
      </c>
      <c r="AA37" s="21" t="s">
        <v>215</v>
      </c>
      <c r="AB37" s="16" t="s">
        <v>216</v>
      </c>
      <c r="AC37" s="16" t="s">
        <v>217</v>
      </c>
    </row>
    <row r="38" spans="1:29" ht="135.5" customHeight="1" x14ac:dyDescent="0.2">
      <c r="A38" s="33">
        <v>33</v>
      </c>
      <c r="B38" s="35" t="s">
        <v>29</v>
      </c>
      <c r="C38" s="35" t="s">
        <v>58</v>
      </c>
      <c r="D38" s="35" t="s">
        <v>69</v>
      </c>
      <c r="E38" s="35" t="s">
        <v>218</v>
      </c>
      <c r="F38" s="43" t="s">
        <v>219</v>
      </c>
      <c r="G38" s="44" t="s">
        <v>220</v>
      </c>
      <c r="H38" s="38" t="str">
        <f t="shared" si="0"/>
        <v>Improbable</v>
      </c>
      <c r="I38" s="39">
        <v>2</v>
      </c>
      <c r="J38" s="40" t="str">
        <f t="shared" si="1"/>
        <v>Mayor</v>
      </c>
      <c r="K38" s="39">
        <v>4</v>
      </c>
      <c r="L38" s="1">
        <f t="shared" si="2"/>
        <v>6</v>
      </c>
      <c r="M38" s="24" t="str">
        <f t="shared" si="3"/>
        <v>Riesgo Alto</v>
      </c>
      <c r="N38" s="16" t="s">
        <v>35</v>
      </c>
      <c r="O38" s="41" t="s">
        <v>35</v>
      </c>
      <c r="P38" s="16" t="s">
        <v>35</v>
      </c>
      <c r="Q38" s="16" t="s">
        <v>221</v>
      </c>
      <c r="R38" s="24" t="str">
        <f t="shared" si="4"/>
        <v>Improbable</v>
      </c>
      <c r="S38" s="1">
        <v>2</v>
      </c>
      <c r="T38" s="14" t="str">
        <f t="shared" si="5"/>
        <v>Mayor</v>
      </c>
      <c r="U38" s="1">
        <v>4</v>
      </c>
      <c r="V38" s="1">
        <f t="shared" si="8"/>
        <v>6</v>
      </c>
      <c r="W38" s="24" t="str">
        <f t="shared" si="6"/>
        <v>Riesgo Alto</v>
      </c>
      <c r="X38" s="1" t="s">
        <v>64</v>
      </c>
      <c r="Y38" s="11" t="s">
        <v>91</v>
      </c>
      <c r="Z38" s="21" t="s">
        <v>183</v>
      </c>
      <c r="AA38" s="21" t="s">
        <v>222</v>
      </c>
      <c r="AB38" s="16" t="s">
        <v>194</v>
      </c>
      <c r="AC38" s="16" t="s">
        <v>42</v>
      </c>
    </row>
    <row r="39" spans="1:29" ht="90.5" customHeight="1" x14ac:dyDescent="0.2">
      <c r="A39" s="33">
        <v>34</v>
      </c>
      <c r="B39" s="35" t="s">
        <v>43</v>
      </c>
      <c r="C39" s="35" t="s">
        <v>147</v>
      </c>
      <c r="D39" s="35" t="s">
        <v>223</v>
      </c>
      <c r="E39" s="35" t="s">
        <v>32</v>
      </c>
      <c r="F39" s="43" t="s">
        <v>224</v>
      </c>
      <c r="G39" s="44" t="s">
        <v>225</v>
      </c>
      <c r="H39" s="38" t="str">
        <f t="shared" si="0"/>
        <v>Posible</v>
      </c>
      <c r="I39" s="39">
        <v>3</v>
      </c>
      <c r="J39" s="40" t="str">
        <f t="shared" si="1"/>
        <v>Mayor</v>
      </c>
      <c r="K39" s="39">
        <v>4</v>
      </c>
      <c r="L39" s="1">
        <f t="shared" si="2"/>
        <v>7</v>
      </c>
      <c r="M39" s="24" t="str">
        <f t="shared" si="3"/>
        <v>Riesgo Alto</v>
      </c>
      <c r="N39" s="16" t="s">
        <v>35</v>
      </c>
      <c r="O39" s="41" t="s">
        <v>35</v>
      </c>
      <c r="P39" s="16" t="s">
        <v>35</v>
      </c>
      <c r="Q39" s="16" t="s">
        <v>226</v>
      </c>
      <c r="R39" s="24" t="str">
        <f t="shared" si="4"/>
        <v>Improbable</v>
      </c>
      <c r="S39" s="1">
        <v>2</v>
      </c>
      <c r="T39" s="14" t="str">
        <f t="shared" si="5"/>
        <v>Moderado</v>
      </c>
      <c r="U39" s="1">
        <v>3</v>
      </c>
      <c r="V39" s="1">
        <f t="shared" si="8"/>
        <v>5</v>
      </c>
      <c r="W39" s="24" t="str">
        <f t="shared" si="6"/>
        <v>Riesgo Medio</v>
      </c>
      <c r="X39" s="1" t="s">
        <v>64</v>
      </c>
      <c r="Y39" s="11" t="s">
        <v>91</v>
      </c>
      <c r="Z39" s="21" t="s">
        <v>98</v>
      </c>
      <c r="AA39" s="21" t="s">
        <v>227</v>
      </c>
      <c r="AB39" s="16" t="s">
        <v>153</v>
      </c>
      <c r="AC39" s="16" t="s">
        <v>228</v>
      </c>
    </row>
    <row r="40" spans="1:29" ht="128.5" customHeight="1" x14ac:dyDescent="0.2">
      <c r="A40" s="28">
        <v>35</v>
      </c>
      <c r="B40" s="15" t="s">
        <v>43</v>
      </c>
      <c r="C40" s="15" t="s">
        <v>147</v>
      </c>
      <c r="D40" s="15" t="s">
        <v>223</v>
      </c>
      <c r="E40" s="15" t="s">
        <v>32</v>
      </c>
      <c r="F40" s="30" t="s">
        <v>229</v>
      </c>
      <c r="G40" s="17" t="s">
        <v>230</v>
      </c>
      <c r="H40" s="24" t="str">
        <f t="shared" si="0"/>
        <v>Improbable</v>
      </c>
      <c r="I40" s="1">
        <v>2</v>
      </c>
      <c r="J40" s="14" t="str">
        <f t="shared" si="1"/>
        <v>Moderado</v>
      </c>
      <c r="K40" s="1">
        <v>3</v>
      </c>
      <c r="L40" s="1">
        <f t="shared" si="2"/>
        <v>5</v>
      </c>
      <c r="M40" s="24" t="str">
        <f t="shared" si="3"/>
        <v>Riesgo Medio</v>
      </c>
      <c r="N40" s="14"/>
      <c r="O40" s="16"/>
      <c r="P40" s="16" t="s">
        <v>35</v>
      </c>
      <c r="Q40" s="16" t="s">
        <v>231</v>
      </c>
      <c r="R40" s="24" t="str">
        <f t="shared" si="4"/>
        <v>Raro</v>
      </c>
      <c r="S40" s="1">
        <v>1</v>
      </c>
      <c r="T40" s="14" t="str">
        <f t="shared" si="5"/>
        <v>Moderado</v>
      </c>
      <c r="U40" s="1">
        <v>3</v>
      </c>
      <c r="V40" s="1">
        <f t="shared" si="8"/>
        <v>4</v>
      </c>
      <c r="W40" s="24" t="str">
        <f t="shared" si="6"/>
        <v>Riesgo Bajo</v>
      </c>
      <c r="X40" s="1" t="s">
        <v>90</v>
      </c>
      <c r="Y40" s="11" t="s">
        <v>91</v>
      </c>
      <c r="Z40" s="21" t="s">
        <v>232</v>
      </c>
      <c r="AA40" s="21" t="s">
        <v>233</v>
      </c>
      <c r="AB40" s="16" t="s">
        <v>153</v>
      </c>
      <c r="AC40" s="16" t="s">
        <v>42</v>
      </c>
    </row>
  </sheetData>
  <mergeCells count="28">
    <mergeCell ref="A2:M2"/>
    <mergeCell ref="R3:W3"/>
    <mergeCell ref="A1:AC1"/>
    <mergeCell ref="A3:A5"/>
    <mergeCell ref="B3:B5"/>
    <mergeCell ref="C3:C5"/>
    <mergeCell ref="D3:D5"/>
    <mergeCell ref="E3:E5"/>
    <mergeCell ref="F3:F5"/>
    <mergeCell ref="G3:G5"/>
    <mergeCell ref="H3:I4"/>
    <mergeCell ref="J3:K4"/>
    <mergeCell ref="L3:L5"/>
    <mergeCell ref="M3:M5"/>
    <mergeCell ref="N2:AC2"/>
    <mergeCell ref="W4:W5"/>
    <mergeCell ref="AB4:AB5"/>
    <mergeCell ref="AC4:AC5"/>
    <mergeCell ref="X3:X5"/>
    <mergeCell ref="Y3:Y5"/>
    <mergeCell ref="Z3:Z5"/>
    <mergeCell ref="AA3:AA5"/>
    <mergeCell ref="AB3:AC3"/>
    <mergeCell ref="Q3:Q5"/>
    <mergeCell ref="R4:S4"/>
    <mergeCell ref="T4:U4"/>
    <mergeCell ref="V4:V5"/>
    <mergeCell ref="N3:P4"/>
  </mergeCells>
  <pageMargins left="0.70866141732283472" right="0.70866141732283472" top="0.74803149606299213" bottom="0.74803149606299213" header="0.31496062992125984" footer="0.31496062992125984"/>
  <pageSetup scale="30" orientation="landscape" r:id="rId1"/>
  <extLst>
    <ext xmlns:x14="http://schemas.microsoft.com/office/spreadsheetml/2009/9/main" uri="{78C0D931-6437-407d-A8EE-F0AAD7539E65}">
      <x14:conditionalFormattings>
        <x14:conditionalFormatting xmlns:xm="http://schemas.microsoft.com/office/excel/2006/main">
          <x14:cfRule type="containsText" priority="5" operator="containsText" id="{2EC97989-3DB4-4684-92D1-A2CEAE9FBF8F}">
            <xm:f>NOT(ISERROR(SEARCH("Riesgo Bajo",M6)))</xm:f>
            <xm:f>"Riesgo Bajo"</xm:f>
            <x14:dxf>
              <font>
                <b/>
                <i val="0"/>
                <color auto="1"/>
              </font>
              <fill>
                <patternFill>
                  <bgColor theme="9" tint="-0.24994659260841701"/>
                </patternFill>
              </fill>
            </x14:dxf>
          </x14:cfRule>
          <x14:cfRule type="containsText" priority="6" operator="containsText" id="{37D24FC6-AD42-464C-AB0F-9F7B58DF9756}">
            <xm:f>NOT(ISERROR(SEARCH("Riesgo Medio",M6)))</xm:f>
            <xm:f>"Riesgo Medio"</xm:f>
            <x14:dxf>
              <font>
                <b/>
                <i val="0"/>
                <color auto="1"/>
              </font>
              <fill>
                <patternFill>
                  <bgColor rgb="FFEEEE78"/>
                </patternFill>
              </fill>
            </x14:dxf>
          </x14:cfRule>
          <x14:cfRule type="containsText" priority="7" operator="containsText" id="{F75DC3D4-B572-480F-9E58-9B73326EC0CE}">
            <xm:f>NOT(ISERROR(SEARCH("Riesgo Alto",M6)))</xm:f>
            <xm:f>"Riesgo Alto"</xm:f>
            <x14:dxf>
              <font>
                <b/>
                <i val="0"/>
                <color auto="1"/>
              </font>
              <fill>
                <patternFill>
                  <bgColor theme="7"/>
                </patternFill>
              </fill>
            </x14:dxf>
          </x14:cfRule>
          <x14:cfRule type="containsText" priority="8" operator="containsText" id="{429BFC7E-1E38-44F6-85F9-3D1BC3073D47}">
            <xm:f>NOT(ISERROR(SEARCH("Riesgo Externo",M6)))</xm:f>
            <xm:f>"Riesgo Externo"</xm:f>
            <x14:dxf>
              <font>
                <b/>
                <i val="0"/>
                <color auto="1"/>
              </font>
              <fill>
                <patternFill>
                  <bgColor rgb="FFC00000"/>
                </patternFill>
              </fill>
            </x14:dxf>
          </x14:cfRule>
          <xm:sqref>M6:M40</xm:sqref>
        </x14:conditionalFormatting>
        <x14:conditionalFormatting xmlns:xm="http://schemas.microsoft.com/office/excel/2006/main">
          <x14:cfRule type="containsText" priority="1" operator="containsText" id="{140CE38E-11D4-42BB-9721-B38666AA7DD1}">
            <xm:f>NOT(ISERROR(SEARCH("Riesgo Bajo",W6)))</xm:f>
            <xm:f>"Riesgo Bajo"</xm:f>
            <x14:dxf>
              <font>
                <b/>
                <i val="0"/>
                <color auto="1"/>
              </font>
              <fill>
                <patternFill>
                  <bgColor theme="9" tint="-0.24994659260841701"/>
                </patternFill>
              </fill>
            </x14:dxf>
          </x14:cfRule>
          <x14:cfRule type="containsText" priority="2" operator="containsText" id="{F9F1A46D-E7C3-4D87-A0D7-870D9AF643D8}">
            <xm:f>NOT(ISERROR(SEARCH("Riesgo Medio",W6)))</xm:f>
            <xm:f>"Riesgo Medio"</xm:f>
            <x14:dxf>
              <font>
                <b/>
                <i val="0"/>
                <color auto="1"/>
              </font>
              <fill>
                <patternFill>
                  <bgColor rgb="FFEEEE78"/>
                </patternFill>
              </fill>
            </x14:dxf>
          </x14:cfRule>
          <x14:cfRule type="containsText" priority="3" operator="containsText" id="{5C7CC661-BCE0-4C21-A707-B4CF320C2D2D}">
            <xm:f>NOT(ISERROR(SEARCH("Riesgo Alto",W6)))</xm:f>
            <xm:f>"Riesgo Alto"</xm:f>
            <x14:dxf>
              <font>
                <b/>
                <i val="0"/>
                <color auto="1"/>
              </font>
              <fill>
                <patternFill>
                  <bgColor theme="7"/>
                </patternFill>
              </fill>
            </x14:dxf>
          </x14:cfRule>
          <x14:cfRule type="containsText" priority="4" operator="containsText" id="{29F20B52-6811-4644-A0D0-8FD5F70C113E}">
            <xm:f>NOT(ISERROR(SEARCH("Riesgo Externo",W6)))</xm:f>
            <xm:f>"Riesgo Externo"</xm:f>
            <x14:dxf>
              <font>
                <b/>
                <i val="0"/>
                <color auto="1"/>
              </font>
              <fill>
                <patternFill>
                  <bgColor rgb="FFC00000"/>
                </patternFill>
              </fill>
            </x14:dxf>
          </x14:cfRule>
          <xm:sqref>W6:W40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Matriz de Riesgos OBRA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MSI</dc:creator>
  <cp:keywords/>
  <dc:description/>
  <cp:lastModifiedBy>Microsoft Office User</cp:lastModifiedBy>
  <cp:revision/>
  <cp:lastPrinted>2024-05-30T22:14:24Z</cp:lastPrinted>
  <dcterms:created xsi:type="dcterms:W3CDTF">2023-06-28T13:18:38Z</dcterms:created>
  <dcterms:modified xsi:type="dcterms:W3CDTF">2024-05-30T22:14:53Z</dcterms:modified>
  <cp:category/>
  <cp:contentStatus/>
</cp:coreProperties>
</file>