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800_Control_Interno\auditores\zona_comun\101080101-50-08 PLANES DE MEJORAMIENTO\PLAN DE MEJORAMIENTO 2013 CGR\"/>
    </mc:Choice>
  </mc:AlternateContent>
  <bookViews>
    <workbookView xWindow="0" yWindow="0" windowWidth="19200" windowHeight="10395"/>
  </bookViews>
  <sheets>
    <sheet name="Consolidado" sheetId="3" r:id="rId1"/>
  </sheets>
  <definedNames>
    <definedName name="_xlnm.Print_Area" localSheetId="0">Consolidado!$A$1:$P$22</definedName>
    <definedName name="_xlnm.Print_Titles" localSheetId="0">Consolidado!$2:$11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3" l="1"/>
  <c r="O20" i="3"/>
  <c r="S19" i="3"/>
  <c r="T19" i="3" s="1"/>
  <c r="O19" i="3"/>
  <c r="O18" i="3"/>
  <c r="O17" i="3"/>
  <c r="O16" i="3"/>
  <c r="O15" i="3" l="1"/>
  <c r="O14" i="3"/>
  <c r="O13" i="3"/>
  <c r="O12" i="3"/>
</calcChain>
</file>

<file path=xl/comments1.xml><?xml version="1.0" encoding="utf-8"?>
<comments xmlns="http://schemas.openxmlformats.org/spreadsheetml/2006/main">
  <authors>
    <author>laquijano</author>
  </authors>
  <commentList>
    <comment ref="B11" authorId="0" shapeId="0">
      <text>
        <r>
          <rPr>
            <b/>
            <sz val="8"/>
            <color indexed="81"/>
            <rFont val="Tahoma"/>
            <family val="2"/>
          </rPr>
          <t>Numero de orden del hallazgo en el informe ( cuando una accion correctiva agrupa varios hallazgos pueden relacionarse en las celdas los numeros correspondientes )  relacionarse)</t>
        </r>
        <r>
          <rPr>
            <sz val="8"/>
            <color indexed="81"/>
            <rFont val="Tahoma"/>
            <family val="2"/>
          </rPr>
          <t xml:space="preserve">
</t>
        </r>
      </text>
    </comment>
    <comment ref="C11" authorId="0" shapeId="0">
      <text>
        <r>
          <rPr>
            <b/>
            <sz val="8"/>
            <color indexed="81"/>
            <rFont val="Tahoma"/>
            <family val="2"/>
          </rPr>
          <t xml:space="preserve">Corresponde a la clasificación esteblecida por la CGR según la naturaleza del hallazgo y su origen en las diferentes áreas de la administración </t>
        </r>
        <r>
          <rPr>
            <sz val="8"/>
            <color indexed="81"/>
            <rFont val="Tahoma"/>
            <family val="2"/>
          </rPr>
          <t xml:space="preserve">
</t>
        </r>
      </text>
    </comment>
    <comment ref="H11" authorId="0" shapeId="0">
      <text>
        <r>
          <rPr>
            <b/>
            <sz val="8"/>
            <color indexed="81"/>
            <rFont val="Tahoma"/>
            <family val="2"/>
          </rPr>
          <t>Es la accón (correctiva y/o preventiva) que adopta la entidad para subsanar o corregir la causa que genera el  hallazgo</t>
        </r>
        <r>
          <rPr>
            <sz val="8"/>
            <color indexed="81"/>
            <rFont val="Tahoma"/>
            <family val="2"/>
          </rPr>
          <t xml:space="preserve">
</t>
        </r>
      </text>
    </comment>
    <comment ref="I11" authorId="0" shapeId="0">
      <text>
        <r>
          <rPr>
            <b/>
            <sz val="8"/>
            <color indexed="81"/>
            <rFont val="Tahoma"/>
            <family val="2"/>
          </rPr>
          <t xml:space="preserve">Propósito que tiene el cumplir con la acción emprendida para corregir o prevenir las situaciones que se derivan de los hallazgos </t>
        </r>
        <r>
          <rPr>
            <sz val="8"/>
            <color indexed="81"/>
            <rFont val="Tahoma"/>
            <family val="2"/>
          </rPr>
          <t xml:space="preserve">
</t>
        </r>
      </text>
    </comment>
    <comment ref="J11" authorId="0" shapeId="0">
      <text>
        <r>
          <rPr>
            <b/>
            <sz val="8"/>
            <color indexed="81"/>
            <rFont val="Tahoma"/>
            <family val="2"/>
          </rPr>
          <t>Pasos cuantificables que permitan medir el avance y cumplimiento de la acción de mejoramiento.
Sepueden incluir tantas filas como metas sean necesarios.</t>
        </r>
      </text>
    </comment>
    <comment ref="K11" authorId="0" shapeId="0">
      <text>
        <r>
          <rPr>
            <b/>
            <sz val="8"/>
            <color indexed="81"/>
            <rFont val="Tahoma"/>
            <family val="2"/>
          </rPr>
          <t xml:space="preserve">Nombre de la unidad de medida que se  utiliza para medir el grado de avance de la meta (unidades o porcentaje) y definición
 de la actividad a realizar   
</t>
        </r>
      </text>
    </comment>
    <comment ref="L11" authorId="0" shapeId="0">
      <text>
        <r>
          <rPr>
            <b/>
            <sz val="8"/>
            <color indexed="81"/>
            <rFont val="Tahoma"/>
            <family val="2"/>
          </rPr>
          <t xml:space="preserve">Volumen o tamaño de la meta, establecido en unidades o porcentajes. 
</t>
        </r>
      </text>
    </comment>
    <comment ref="M11" authorId="0" shapeId="0">
      <text>
        <r>
          <rPr>
            <b/>
            <sz val="8"/>
            <color indexed="81"/>
            <rFont val="Tahoma"/>
            <family val="2"/>
          </rPr>
          <t xml:space="preserve">Fecha programada para la iniciación de cada meta </t>
        </r>
        <r>
          <rPr>
            <sz val="8"/>
            <color indexed="81"/>
            <rFont val="Tahoma"/>
            <family val="2"/>
          </rPr>
          <t xml:space="preserve">
</t>
        </r>
      </text>
    </comment>
    <comment ref="N11" authorId="0" shapeId="0">
      <text>
        <r>
          <rPr>
            <b/>
            <sz val="8"/>
            <color indexed="81"/>
            <rFont val="Tahoma"/>
            <family val="2"/>
          </rPr>
          <t xml:space="preserve">Fecha programada para la terminación de cada meta </t>
        </r>
      </text>
    </comment>
    <comment ref="O11" authorId="0" shapeId="0">
      <text>
        <r>
          <rPr>
            <b/>
            <sz val="8"/>
            <color indexed="81"/>
            <rFont val="Tahoma"/>
            <family val="2"/>
          </rPr>
          <t xml:space="preserve">La hoja calcula automáticamente el plazo de duración de la acción de mejoramiento teniendo en cuenta las fechas de incio y terminación de la meta.
</t>
        </r>
      </text>
    </comment>
  </commentList>
</comments>
</file>

<file path=xl/sharedStrings.xml><?xml version="1.0" encoding="utf-8"?>
<sst xmlns="http://schemas.openxmlformats.org/spreadsheetml/2006/main" count="86" uniqueCount="78">
  <si>
    <t>FORMATO No 1</t>
  </si>
  <si>
    <t xml:space="preserve"> INFORMACIÓN SOBRE LOS PLANES DE MEJORAMIENTO </t>
  </si>
  <si>
    <t xml:space="preserve">Informe presentado a la Contraloría General de la República </t>
  </si>
  <si>
    <t xml:space="preserve">Representante Legal:  </t>
  </si>
  <si>
    <t xml:space="preserve">NIT:   </t>
  </si>
  <si>
    <t>860525148-5</t>
  </si>
  <si>
    <t xml:space="preserve">Número consecutivo del hallazgo </t>
  </si>
  <si>
    <t>Código hallazgo</t>
  </si>
  <si>
    <t>Causa del hallazgo</t>
  </si>
  <si>
    <t>Efecto del hallazgo</t>
  </si>
  <si>
    <t>Área Responsable</t>
  </si>
  <si>
    <t>Acción de mejoramiento</t>
  </si>
  <si>
    <t>Objetivo</t>
  </si>
  <si>
    <t>Descripción de las Metas</t>
  </si>
  <si>
    <t>Denominación de la Unidad de medida de la Meta</t>
  </si>
  <si>
    <t>Unidad de Medida de la Meta</t>
  </si>
  <si>
    <t>Fecha iniciación Metas</t>
  </si>
  <si>
    <t>Fecha terminación Metas</t>
  </si>
  <si>
    <t xml:space="preserve">Plazo en semanas de la Meta </t>
  </si>
  <si>
    <t>Lo que genera que el indicador presente información errónea o equivoca</t>
  </si>
  <si>
    <r>
      <rPr>
        <b/>
        <u/>
        <sz val="9"/>
        <color theme="1"/>
        <rFont val="Calibri"/>
        <family val="2"/>
        <scheme val="minor"/>
      </rPr>
      <t>Indicadores de Gestión</t>
    </r>
    <r>
      <rPr>
        <sz val="9"/>
        <color theme="1"/>
        <rFont val="Calibri"/>
        <family val="2"/>
        <scheme val="minor"/>
      </rPr>
      <t xml:space="preserve">
La  herramienta de información sobre la gestión del negocio (Isolucion v3), es subutilizada, dado que se evidencian falencias en el control y seguimiento  de la información que reposa en la herramietna, por cuanto en algunos casos en algunos casos se utiliza para registrar información sin que corresponda a la realidad de la gestión de Fiduprevisora</t>
    </r>
  </si>
  <si>
    <t>HERNANDO FRANCISCO CHICA ZUCCARDI</t>
  </si>
  <si>
    <t>Gerencia Nacional de Planeación</t>
  </si>
  <si>
    <t>3. Documentar los cambios requeridos en la herramienta Isolucion y/o procedimientos para asegurar la trazabilidad de la información.</t>
  </si>
  <si>
    <t>4. Ejecutar los cambios requeridos en el aplicativo y/o procedimientos y socializar los mismos a la organización.</t>
  </si>
  <si>
    <t>Documento</t>
  </si>
  <si>
    <t>Diagnóstico</t>
  </si>
  <si>
    <t>Procedimiento Actualizado o Un Paso a Producción</t>
  </si>
  <si>
    <t>Documento diagnóstico para proceder a efectuar un plan de acción que permita corregir la metodología y contar con trazabilidad de la información.</t>
  </si>
  <si>
    <t>Mejorar el uso de la herramienta, si es el caso,  y/o actualizar los procedimientos relacionados con indicadores, de tal forma que se tenga la claridad sobre el cómo se administrara la información relacionada con  los cambios de los indicadores.</t>
  </si>
  <si>
    <t>Documento consolidado con los cambios requeridos tanto en la herramienta como en los procedimientos.</t>
  </si>
  <si>
    <t>Procedimientos y Herramientas ajustadas y alineadas para guardar la trazabilidad de la información.</t>
  </si>
  <si>
    <t>Lograr adquirir y complementar los conocimientos sobre del módulo de indicadores, garantizando así el óptimo uso de la herramienta de I-solución.</t>
  </si>
  <si>
    <t>Conocimiento del uso adecuado  del módulo estandar de indicadores.</t>
  </si>
  <si>
    <t>1. Establecer un cronograma de capacitaciones del módulo de indicadores con el proveedor del aplicativo I-Solución, y asegurar que los adminitradores del módulo de indicadores asistan.</t>
  </si>
  <si>
    <t xml:space="preserve">2. Validar la herramienta estandar de I- Solución - Módulo de Indicadores frente a los procesos internos para la creación, modificación, sustitución y/o  eliminación de indicadores. </t>
  </si>
  <si>
    <t>Detectar posibles brechas entre la herramienta estandar y los procedimientos actuales para la administración de los indicadores.
Con el objetivo de efectuar los ajustes tanto en la herramiento como en los procedimientos.</t>
  </si>
  <si>
    <t>Contar con un documento claro sobre como se resuelve el problema de guardar la trazabilidad de la información y proceder a ejecutar el plan de acción para la corrección del hallazgo.</t>
  </si>
  <si>
    <t>Descripcion</t>
  </si>
  <si>
    <t>Capacitaciones del módulo estandar de Indicadores.</t>
  </si>
  <si>
    <r>
      <rPr>
        <b/>
        <u/>
        <sz val="9"/>
        <rFont val="Calibri"/>
        <family val="2"/>
        <scheme val="minor"/>
      </rPr>
      <t>Gestión documental de contratos</t>
    </r>
    <r>
      <rPr>
        <sz val="9"/>
        <rFont val="Calibri"/>
        <family val="2"/>
        <scheme val="minor"/>
      </rPr>
      <t xml:space="preserve">
La documentación soporte de los contratos no cuenta con foliación en cada una de las carpetas, tampoco cuenta con un índice  que permita identificar los documentos  y ubicar los mismos dentro de las carpetas  que soportan el contrato, así mismo carece de orden cronológico</t>
    </r>
  </si>
  <si>
    <t>Situación que se presenta por deficiencia por los mecanismos e control interno relacionados con el archivo</t>
  </si>
  <si>
    <t>Situación que conlleva a demoras en el análisis de información y revisión de documentos</t>
  </si>
  <si>
    <t>Gerencia Juridica</t>
  </si>
  <si>
    <t xml:space="preserve">Obtener la información correspondiente al  detalle de contratos celebrados durante las vigencias 2014 y 2013 .                                                                                                                                                                                                                                                                                                                               
</t>
  </si>
  <si>
    <t xml:space="preserve">Identificar la población, rango o número de contratos que se han suscrito durante las vigencias 2014-2013, con el fin de medir y calcular aspectos de tiempo y modo que se involucraran frente al plan de acción de completitud y organización del archivo.                                                                                                                                             
</t>
  </si>
  <si>
    <t xml:space="preserve">
Enviar el listado de los contratos celebrados en los años 2013 y 2014 a la Dirección de Recursos Fisicos.</t>
  </si>
  <si>
    <t>Lista de Contratos celebrados en las vigencias 2014 y 2013.</t>
  </si>
  <si>
    <t>Dirección de Recursos Fisicos</t>
  </si>
  <si>
    <t>Enviar a los Supervisores el listado de los contratos a su cargo, para que realicen revisión y complementen la documentación contractual, y así certifiquen la completitud de los contratos</t>
  </si>
  <si>
    <t xml:space="preserve">Crear conciencia institucional para que en el archivo repose la totalidad de los documentos que hacen parte de la contratación, para ello los supervisores deberán solicitar las carpetas de los contratos, con el fin de  revisar y certificar la completitud de estos , desde la etapa precontractual hasta la liquidación (si aplica), esto para los años 2014 y 2013.          </t>
  </si>
  <si>
    <t xml:space="preserve">Enviar oficio a la totalidad de supervisores informando la necesidad de que los contratos que se encuentran a cargo sean revisados y así se pueda certificar la completitud de la documentación requerida. 
</t>
  </si>
  <si>
    <t xml:space="preserve">Oficio y Certificaciones
</t>
  </si>
  <si>
    <t xml:space="preserve">Administrar y organizar adecuadamente todos los contratos de empresa y que su custodia cuente con la técnica necesaria en cuanto a orden cronológico, lista de chequqo y foliación. Lo anterior, teniendo en cuenta la normatividad aplicable a la gestión archivística.
</t>
  </si>
  <si>
    <t>Organizar el archivo correspondiente a los contratos de empresa de las vigencias 2014 y 2013, teniendo en cuenta los estandares de técnica archivistica y de ley.</t>
  </si>
  <si>
    <t>Organizar el 100% de la documentación de los contratos de los años 2014 y 2013.</t>
  </si>
  <si>
    <t>Contar con un control en el aplicativo Orion, que garantice la existencia del formato de remisión de los documentos a la casa del archivo.</t>
  </si>
  <si>
    <t>Implementar un control en el aplicativo Orion que permita verficar la exstencia del formato de remisión de documentos  previo envió a la casa del archivo.</t>
  </si>
  <si>
    <t>Implementar control en el aplicativo Orion</t>
  </si>
  <si>
    <t>Documentar los cambios requeridos en la herramienta Orion, actualizando  los procedimientos que intervienen.</t>
  </si>
  <si>
    <t>Garantizar que la totalidad de los procedimientos que intervienen en el proceso contractual esten actualizados respecto a la inclusión del control en el aplicativo Orion.</t>
  </si>
  <si>
    <t>Actualizar la totalidad de los procedimientos que intervienen en el proceso contractual, respecto a la inclusión del control en el aplicativo Orion.</t>
  </si>
  <si>
    <t>Actualizar los procedimientos que intervienen en el proceso contractual</t>
  </si>
  <si>
    <t>Gestión documental de contratos
La documentación soporte de los contratos no cuenta con foliación en cada una de las carpetas, tampoco cuenta con un índice  que permita identificar los documentos  y ubicar los mismos dentro de las carpetas  que soportan el contrato, así mismo carece de orden cronológico</t>
  </si>
  <si>
    <t>Ejecutar los cambios requeridos en el aplicativo Orion y socializar los mismos a la organización.</t>
  </si>
  <si>
    <t>Divulgar y socializar con las areas responsables los cambios realizados en el aplicativo Orion y en los procedimientos que intervienen en el proceso.</t>
  </si>
  <si>
    <t>Garantizar que el 100% de las areas involucradas conozcan los cambios realizados.</t>
  </si>
  <si>
    <t xml:space="preserve">Divulgar los cambios efectuados en el aplicativo Orion  </t>
  </si>
  <si>
    <t xml:space="preserve">Períodos fiscales que cubre:  </t>
  </si>
  <si>
    <t xml:space="preserve">Modalidad de Auditoría:   </t>
  </si>
  <si>
    <t>Regular</t>
  </si>
  <si>
    <t>Fecha Suscripción:</t>
  </si>
  <si>
    <t>21 de Enero de 2015</t>
  </si>
  <si>
    <t xml:space="preserve">Entidad: </t>
  </si>
  <si>
    <t>FIDUCIARIA LA PREVISORA - FIDUPREVISORA S.A.</t>
  </si>
  <si>
    <t>Implementar en el aplicativo Jurídico Orión un control en el cual se exija el formato de remisión de los  documentos precontractuales a la casa del archivo, este será establecido previó al envió de el contrato firmado a Jurídica.</t>
  </si>
  <si>
    <t>Coordinar con los supervisores de contratos y con el proveedor en materia de custodia y administración de archivo -Suppla S.A.- la organización cronológica de los contratos, y la inclusión de lista de chequeo de la doucmentación.
Aquellos contratos que se encuentren liquidados serán objeto de foliación.</t>
  </si>
  <si>
    <t xml:space="preserve">Situación que limita los procesos de seguimiento, medición, análisis y mejora necesarios para demostrar la conformidad con los requisitos del producto y/o servicio. Obedeciendo a debilidades en la obligación de los responsables en registrar los resultados en la herramienta Isolución v3.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</si>
</sst>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m\-yy"/>
  </numFmts>
  <fonts count="15" x14ac:knownFonts="1">
    <font>
      <sz val="11"/>
      <color theme="1"/>
      <name val="Calibri"/>
      <family val="2"/>
      <scheme val="minor"/>
    </font>
    <font>
      <b/>
      <sz val="11"/>
      <name val="Arial"/>
      <family val="2"/>
    </font>
    <font>
      <b/>
      <sz val="12"/>
      <name val="Calibri"/>
      <family val="2"/>
      <scheme val="minor"/>
    </font>
    <font>
      <sz val="12"/>
      <name val="Calibri"/>
      <family val="2"/>
      <scheme val="minor"/>
    </font>
    <font>
      <b/>
      <sz val="12"/>
      <name val="Calibri"/>
      <family val="2"/>
    </font>
    <font>
      <sz val="10"/>
      <name val="Calibri"/>
      <family val="2"/>
      <scheme val="minor"/>
    </font>
    <font>
      <b/>
      <sz val="9"/>
      <name val="Calibri"/>
      <family val="2"/>
      <scheme val="minor"/>
    </font>
    <font>
      <b/>
      <sz val="9"/>
      <name val="Calibri"/>
      <family val="2"/>
    </font>
    <font>
      <sz val="9"/>
      <name val="Calibri"/>
      <family val="2"/>
      <scheme val="minor"/>
    </font>
    <font>
      <sz val="9"/>
      <color theme="1"/>
      <name val="Calibri"/>
      <family val="2"/>
      <scheme val="minor"/>
    </font>
    <font>
      <b/>
      <sz val="8"/>
      <color indexed="81"/>
      <name val="Tahoma"/>
      <family val="2"/>
    </font>
    <font>
      <sz val="8"/>
      <color indexed="81"/>
      <name val="Tahoma"/>
      <family val="2"/>
    </font>
    <font>
      <b/>
      <u/>
      <sz val="9"/>
      <color theme="1"/>
      <name val="Calibri"/>
      <family val="2"/>
      <scheme val="minor"/>
    </font>
    <font>
      <sz val="9"/>
      <name val="Calibri"/>
      <family val="2"/>
    </font>
    <font>
      <b/>
      <u/>
      <sz val="9"/>
      <name val="Calibri"/>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2" fillId="3" borderId="0" xfId="0" applyFont="1" applyFill="1" applyBorder="1" applyAlignment="1">
      <alignment vertical="center"/>
    </xf>
    <xf numFmtId="0" fontId="2" fillId="3" borderId="0" xfId="0" applyFont="1" applyFill="1" applyBorder="1" applyAlignment="1">
      <alignment horizontal="left" vertical="center"/>
    </xf>
    <xf numFmtId="0" fontId="3" fillId="3" borderId="0" xfId="0" applyFont="1" applyFill="1" applyBorder="1" applyAlignment="1">
      <alignment vertical="center"/>
    </xf>
    <xf numFmtId="0" fontId="3" fillId="3" borderId="0" xfId="0" applyFont="1" applyFill="1" applyBorder="1" applyAlignment="1">
      <alignment horizontal="left" vertical="center"/>
    </xf>
    <xf numFmtId="0" fontId="6" fillId="4" borderId="4"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4" xfId="0" applyFont="1" applyFill="1" applyBorder="1" applyAlignment="1">
      <alignment horizontal="center" vertical="center" wrapText="1"/>
    </xf>
    <xf numFmtId="0" fontId="9" fillId="0" borderId="0" xfId="0" applyFont="1"/>
    <xf numFmtId="0" fontId="8" fillId="0" borderId="4"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8" fillId="0" borderId="4" xfId="0" applyFont="1" applyFill="1" applyBorder="1" applyAlignment="1">
      <alignment horizontal="left" vertical="center" wrapText="1"/>
    </xf>
    <xf numFmtId="0" fontId="2" fillId="3" borderId="0" xfId="0" applyFont="1" applyFill="1" applyBorder="1" applyAlignment="1">
      <alignment horizontal="center" vertical="center"/>
    </xf>
    <xf numFmtId="0" fontId="0" fillId="0" borderId="0" xfId="0"/>
    <xf numFmtId="0" fontId="9" fillId="3" borderId="4" xfId="0" applyFont="1" applyFill="1" applyBorder="1" applyAlignment="1">
      <alignment vertical="center" wrapText="1"/>
    </xf>
    <xf numFmtId="0" fontId="9" fillId="3" borderId="4" xfId="0" applyNumberFormat="1" applyFont="1" applyFill="1" applyBorder="1" applyAlignment="1">
      <alignment vertical="top" wrapText="1"/>
    </xf>
    <xf numFmtId="9" fontId="9" fillId="3" borderId="4" xfId="0" applyNumberFormat="1" applyFont="1" applyFill="1" applyBorder="1" applyAlignment="1">
      <alignment horizontal="center" vertical="top" wrapText="1"/>
    </xf>
    <xf numFmtId="14" fontId="9" fillId="3" borderId="4" xfId="0" applyNumberFormat="1" applyFont="1" applyFill="1" applyBorder="1" applyAlignment="1">
      <alignment vertical="center" wrapText="1"/>
    </xf>
    <xf numFmtId="1" fontId="9" fillId="0" borderId="4" xfId="0" applyNumberFormat="1" applyFont="1" applyFill="1" applyBorder="1" applyAlignment="1">
      <alignment vertical="center" wrapText="1"/>
    </xf>
    <xf numFmtId="0" fontId="8" fillId="0" borderId="4" xfId="0" applyFont="1" applyFill="1" applyBorder="1" applyAlignment="1">
      <alignment horizontal="left" vertical="top" wrapText="1"/>
    </xf>
    <xf numFmtId="9" fontId="9" fillId="3" borderId="4" xfId="0" applyNumberFormat="1" applyFont="1" applyFill="1" applyBorder="1" applyAlignment="1">
      <alignment horizontal="left" vertical="top" wrapText="1"/>
    </xf>
    <xf numFmtId="0" fontId="6" fillId="3" borderId="4" xfId="0" applyFont="1" applyFill="1" applyBorder="1" applyAlignment="1">
      <alignment vertical="center" wrapText="1"/>
    </xf>
    <xf numFmtId="0" fontId="9" fillId="3" borderId="4" xfId="0" applyNumberFormat="1" applyFont="1" applyFill="1" applyBorder="1" applyAlignment="1">
      <alignment vertical="center" wrapText="1"/>
    </xf>
    <xf numFmtId="0" fontId="9" fillId="0" borderId="0" xfId="0" applyFont="1" applyAlignment="1">
      <alignment vertical="center"/>
    </xf>
    <xf numFmtId="0" fontId="0" fillId="0" borderId="0" xfId="0" applyAlignment="1">
      <alignment vertical="center"/>
    </xf>
    <xf numFmtId="0" fontId="2" fillId="3" borderId="9" xfId="0" applyFont="1" applyFill="1" applyBorder="1" applyAlignment="1">
      <alignment vertical="center"/>
    </xf>
    <xf numFmtId="0" fontId="2" fillId="3" borderId="3" xfId="0" applyFont="1" applyFill="1" applyBorder="1" applyAlignment="1">
      <alignment vertical="center"/>
    </xf>
    <xf numFmtId="0" fontId="3" fillId="0" borderId="3" xfId="0" applyFont="1" applyFill="1" applyBorder="1"/>
    <xf numFmtId="0" fontId="2" fillId="3" borderId="3" xfId="0" applyFont="1" applyFill="1" applyBorder="1" applyAlignment="1">
      <alignment horizontal="center" vertical="center"/>
    </xf>
    <xf numFmtId="0" fontId="4" fillId="3" borderId="10" xfId="0" applyFont="1" applyFill="1" applyBorder="1" applyAlignment="1">
      <alignment vertical="center"/>
    </xf>
    <xf numFmtId="0" fontId="2" fillId="3" borderId="11" xfId="0" applyFont="1" applyFill="1" applyBorder="1" applyAlignment="1">
      <alignment vertical="center"/>
    </xf>
    <xf numFmtId="0" fontId="3" fillId="0" borderId="0" xfId="0" applyFont="1" applyFill="1" applyBorder="1"/>
    <xf numFmtId="0" fontId="4" fillId="3" borderId="12" xfId="0" applyFont="1" applyFill="1" applyBorder="1" applyAlignment="1">
      <alignment horizontal="left" vertical="center"/>
    </xf>
    <xf numFmtId="0" fontId="4" fillId="3" borderId="12" xfId="0" applyFont="1" applyFill="1" applyBorder="1" applyAlignment="1">
      <alignment vertical="center"/>
    </xf>
    <xf numFmtId="0" fontId="3" fillId="0" borderId="0" xfId="0" applyFont="1" applyFill="1" applyBorder="1" applyAlignment="1">
      <alignment horizontal="left"/>
    </xf>
    <xf numFmtId="0" fontId="2" fillId="3" borderId="13" xfId="0" applyFont="1" applyFill="1" applyBorder="1" applyAlignment="1">
      <alignment horizontal="left" vertical="center"/>
    </xf>
    <xf numFmtId="164" fontId="5" fillId="3" borderId="14" xfId="0" applyNumberFormat="1" applyFont="1" applyFill="1" applyBorder="1" applyAlignment="1">
      <alignment horizontal="left" vertical="center" wrapText="1"/>
    </xf>
    <xf numFmtId="0" fontId="3" fillId="0" borderId="14" xfId="0" applyFont="1" applyFill="1" applyBorder="1"/>
    <xf numFmtId="164" fontId="3" fillId="3" borderId="14" xfId="0" applyNumberFormat="1" applyFont="1" applyFill="1" applyBorder="1" applyAlignment="1">
      <alignment horizontal="left" vertical="center" wrapText="1"/>
    </xf>
    <xf numFmtId="0" fontId="2" fillId="3" borderId="14" xfId="0" applyFont="1" applyFill="1" applyBorder="1" applyAlignment="1">
      <alignment horizontal="center" vertical="center"/>
    </xf>
    <xf numFmtId="164" fontId="2" fillId="3" borderId="14" xfId="0" applyNumberFormat="1" applyFont="1" applyFill="1" applyBorder="1" applyAlignment="1">
      <alignment horizontal="left" vertical="center"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8" xfId="0" applyFont="1" applyFill="1" applyBorder="1" applyAlignment="1">
      <alignment horizontal="center" wrapText="1"/>
    </xf>
    <xf numFmtId="0" fontId="2" fillId="3" borderId="14" xfId="0" applyFont="1" applyFill="1" applyBorder="1" applyAlignment="1">
      <alignment horizontal="center" vertical="center"/>
    </xf>
    <xf numFmtId="0" fontId="0" fillId="0" borderId="15" xfId="0" applyBorder="1"/>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8" fillId="3" borderId="5"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0" fontId="8" fillId="3" borderId="7" xfId="0" applyNumberFormat="1" applyFont="1" applyFill="1" applyBorder="1" applyAlignment="1">
      <alignment horizontal="center" vertical="center" wrapText="1"/>
    </xf>
    <xf numFmtId="0" fontId="0" fillId="0" borderId="0" xfId="0" applyFill="1"/>
    <xf numFmtId="0" fontId="9" fillId="0" borderId="5" xfId="0" applyFont="1" applyFill="1" applyBorder="1" applyAlignment="1">
      <alignment horizontal="justify" vertical="center" wrapText="1"/>
    </xf>
    <xf numFmtId="0" fontId="9"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15" fontId="8" fillId="0" borderId="4"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wrapText="1"/>
    </xf>
    <xf numFmtId="0" fontId="9" fillId="0" borderId="6" xfId="0" applyFont="1" applyFill="1" applyBorder="1" applyAlignment="1">
      <alignment horizontal="justify"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justify" vertical="center" wrapText="1"/>
    </xf>
    <xf numFmtId="0" fontId="9" fillId="0" borderId="7"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4" xfId="0" applyNumberFormat="1" applyFont="1" applyFill="1" applyBorder="1" applyAlignment="1">
      <alignment vertical="top" wrapText="1"/>
    </xf>
    <xf numFmtId="0" fontId="9" fillId="0" borderId="4" xfId="0" applyNumberFormat="1" applyFont="1" applyFill="1" applyBorder="1" applyAlignment="1">
      <alignment horizontal="center" vertical="top" wrapText="1"/>
    </xf>
    <xf numFmtId="14" fontId="9" fillId="0" borderId="4" xfId="0" applyNumberFormat="1" applyFont="1" applyFill="1" applyBorder="1" applyAlignment="1">
      <alignment vertical="top" wrapText="1"/>
    </xf>
    <xf numFmtId="1" fontId="9" fillId="0" borderId="4" xfId="0" applyNumberFormat="1" applyFont="1" applyFill="1" applyBorder="1" applyAlignment="1">
      <alignment vertical="top" wrapText="1"/>
    </xf>
    <xf numFmtId="9" fontId="9" fillId="0" borderId="4" xfId="0" applyNumberFormat="1" applyFont="1" applyFill="1" applyBorder="1" applyAlignment="1">
      <alignment horizontal="center" vertical="top" wrapText="1"/>
    </xf>
    <xf numFmtId="14" fontId="9" fillId="0" borderId="4"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2"/>
  <sheetViews>
    <sheetView showGridLines="0" tabSelected="1" topLeftCell="A22" workbookViewId="0">
      <selection activeCell="J12" sqref="J12"/>
    </sheetView>
  </sheetViews>
  <sheetFormatPr baseColWidth="10" defaultRowHeight="15" x14ac:dyDescent="0.25"/>
  <cols>
    <col min="1" max="1" width="0.5703125" style="13" customWidth="1"/>
    <col min="2" max="2" width="9.140625" customWidth="1"/>
    <col min="3" max="3" width="0" hidden="1" customWidth="1"/>
    <col min="4" max="4" width="20.7109375" customWidth="1"/>
    <col min="5" max="5" width="16.85546875" customWidth="1"/>
    <col min="6" max="6" width="10.7109375" customWidth="1"/>
    <col min="7" max="7" width="10.5703125" customWidth="1"/>
    <col min="8" max="8" width="25.140625" customWidth="1"/>
    <col min="9" max="9" width="26.140625" customWidth="1"/>
    <col min="10" max="10" width="20.140625" customWidth="1"/>
    <col min="12" max="12" width="13" customWidth="1"/>
    <col min="13" max="13" width="9.28515625" customWidth="1"/>
    <col min="14" max="14" width="9.5703125" customWidth="1"/>
    <col min="15" max="15" width="8.5703125" customWidth="1"/>
    <col min="16" max="16" width="0.7109375" customWidth="1"/>
  </cols>
  <sheetData>
    <row r="1" spans="2:49" s="13" customFormat="1" ht="4.5" customHeight="1" x14ac:dyDescent="0.25"/>
    <row r="2" spans="2:49" ht="15" customHeight="1" x14ac:dyDescent="0.25">
      <c r="B2" s="41" t="s">
        <v>0</v>
      </c>
      <c r="C2" s="42"/>
      <c r="D2" s="42"/>
      <c r="E2" s="42"/>
      <c r="F2" s="42"/>
      <c r="G2" s="42"/>
      <c r="H2" s="42"/>
      <c r="I2" s="42"/>
      <c r="J2" s="42"/>
      <c r="K2" s="42"/>
      <c r="L2" s="42"/>
      <c r="M2" s="42"/>
      <c r="N2" s="42"/>
      <c r="O2" s="43"/>
    </row>
    <row r="3" spans="2:49" ht="15" customHeight="1" x14ac:dyDescent="0.25">
      <c r="B3" s="41" t="s">
        <v>1</v>
      </c>
      <c r="C3" s="42"/>
      <c r="D3" s="42"/>
      <c r="E3" s="42"/>
      <c r="F3" s="42"/>
      <c r="G3" s="42"/>
      <c r="H3" s="42"/>
      <c r="I3" s="42"/>
      <c r="J3" s="42"/>
      <c r="K3" s="42"/>
      <c r="L3" s="42"/>
      <c r="M3" s="42"/>
      <c r="N3" s="42"/>
      <c r="O3" s="43"/>
    </row>
    <row r="4" spans="2:49" ht="15" customHeight="1" x14ac:dyDescent="0.25">
      <c r="B4" s="41" t="s">
        <v>2</v>
      </c>
      <c r="C4" s="42"/>
      <c r="D4" s="42"/>
      <c r="E4" s="42"/>
      <c r="F4" s="42"/>
      <c r="G4" s="42"/>
      <c r="H4" s="42"/>
      <c r="I4" s="42"/>
      <c r="J4" s="42"/>
      <c r="K4" s="42"/>
      <c r="L4" s="42"/>
      <c r="M4" s="42"/>
      <c r="N4" s="42"/>
      <c r="O4" s="43"/>
    </row>
    <row r="5" spans="2:49" ht="15.75" x14ac:dyDescent="0.25">
      <c r="B5" s="25" t="s">
        <v>73</v>
      </c>
      <c r="C5" s="26"/>
      <c r="D5" s="27"/>
      <c r="E5" s="27" t="s">
        <v>74</v>
      </c>
      <c r="F5" s="26"/>
      <c r="G5" s="26"/>
      <c r="H5" s="26"/>
      <c r="I5" s="26"/>
      <c r="J5" s="26"/>
      <c r="K5" s="26"/>
      <c r="L5" s="28"/>
      <c r="M5" s="26"/>
      <c r="N5" s="26"/>
      <c r="O5" s="29"/>
    </row>
    <row r="6" spans="2:49" ht="15.75" x14ac:dyDescent="0.25">
      <c r="B6" s="30" t="s">
        <v>3</v>
      </c>
      <c r="C6" s="1" t="s">
        <v>21</v>
      </c>
      <c r="D6" s="31"/>
      <c r="E6" s="31" t="s">
        <v>21</v>
      </c>
      <c r="F6" s="1"/>
      <c r="G6" s="2"/>
      <c r="H6" s="1"/>
      <c r="I6" s="1"/>
      <c r="J6" s="2"/>
      <c r="K6" s="2"/>
      <c r="L6" s="12"/>
      <c r="M6" s="2"/>
      <c r="N6" s="2"/>
      <c r="O6" s="32"/>
    </row>
    <row r="7" spans="2:49" ht="15.75" x14ac:dyDescent="0.25">
      <c r="B7" s="30" t="s">
        <v>4</v>
      </c>
      <c r="C7" s="3" t="s">
        <v>5</v>
      </c>
      <c r="D7" s="31"/>
      <c r="E7" s="31" t="s">
        <v>5</v>
      </c>
      <c r="F7" s="3"/>
      <c r="G7" s="1"/>
      <c r="H7" s="2"/>
      <c r="I7" s="2"/>
      <c r="J7" s="1"/>
      <c r="K7" s="1"/>
      <c r="L7" s="12"/>
      <c r="M7" s="1"/>
      <c r="N7" s="1"/>
      <c r="O7" s="33"/>
    </row>
    <row r="8" spans="2:49" ht="15.75" x14ac:dyDescent="0.25">
      <c r="B8" s="30" t="s">
        <v>68</v>
      </c>
      <c r="C8" s="4"/>
      <c r="D8" s="31"/>
      <c r="E8" s="34">
        <v>2013</v>
      </c>
      <c r="F8" s="4"/>
      <c r="G8" s="1"/>
      <c r="H8" s="2"/>
      <c r="I8" s="2"/>
      <c r="J8" s="1"/>
      <c r="K8" s="1"/>
      <c r="L8" s="12"/>
      <c r="M8" s="1"/>
      <c r="N8" s="1"/>
      <c r="O8" s="33"/>
    </row>
    <row r="9" spans="2:49" ht="15.75" x14ac:dyDescent="0.25">
      <c r="B9" s="30" t="s">
        <v>69</v>
      </c>
      <c r="C9" s="4"/>
      <c r="D9" s="31"/>
      <c r="E9" s="31" t="s">
        <v>70</v>
      </c>
      <c r="F9" s="4"/>
      <c r="G9" s="1"/>
      <c r="H9" s="2"/>
      <c r="I9" s="2"/>
      <c r="J9" s="1"/>
      <c r="K9" s="1"/>
      <c r="L9" s="12"/>
      <c r="M9" s="1"/>
      <c r="N9" s="1"/>
      <c r="O9" s="33"/>
    </row>
    <row r="10" spans="2:49" ht="15.75" x14ac:dyDescent="0.25">
      <c r="B10" s="35" t="s">
        <v>71</v>
      </c>
      <c r="C10" s="36"/>
      <c r="D10" s="37"/>
      <c r="E10" s="37" t="s">
        <v>72</v>
      </c>
      <c r="F10" s="38"/>
      <c r="G10" s="39"/>
      <c r="H10" s="40"/>
      <c r="I10" s="40"/>
      <c r="J10" s="39"/>
      <c r="K10" s="39"/>
      <c r="L10" s="39"/>
      <c r="M10" s="39"/>
      <c r="N10" s="44"/>
      <c r="O10" s="45"/>
    </row>
    <row r="11" spans="2:49" ht="48" x14ac:dyDescent="0.25">
      <c r="B11" s="5" t="s">
        <v>6</v>
      </c>
      <c r="C11" s="5" t="s">
        <v>7</v>
      </c>
      <c r="D11" s="5" t="s">
        <v>38</v>
      </c>
      <c r="E11" s="5" t="s">
        <v>8</v>
      </c>
      <c r="F11" s="5" t="s">
        <v>9</v>
      </c>
      <c r="G11" s="5" t="s">
        <v>10</v>
      </c>
      <c r="H11" s="5" t="s">
        <v>11</v>
      </c>
      <c r="I11" s="6" t="s">
        <v>12</v>
      </c>
      <c r="J11" s="5" t="s">
        <v>13</v>
      </c>
      <c r="K11" s="5" t="s">
        <v>14</v>
      </c>
      <c r="L11" s="5" t="s">
        <v>15</v>
      </c>
      <c r="M11" s="5" t="s">
        <v>16</v>
      </c>
      <c r="N11" s="5" t="s">
        <v>17</v>
      </c>
      <c r="O11" s="7" t="s">
        <v>18</v>
      </c>
    </row>
    <row r="12" spans="2:49" s="55" customFormat="1" ht="121.5" customHeight="1" x14ac:dyDescent="0.25">
      <c r="B12" s="49">
        <v>1</v>
      </c>
      <c r="C12" s="49"/>
      <c r="D12" s="56" t="s">
        <v>20</v>
      </c>
      <c r="E12" s="57" t="s">
        <v>77</v>
      </c>
      <c r="F12" s="57" t="s">
        <v>19</v>
      </c>
      <c r="G12" s="58" t="s">
        <v>22</v>
      </c>
      <c r="H12" s="11" t="s">
        <v>34</v>
      </c>
      <c r="I12" s="10" t="s">
        <v>32</v>
      </c>
      <c r="J12" s="11" t="s">
        <v>33</v>
      </c>
      <c r="K12" s="9">
        <v>2</v>
      </c>
      <c r="L12" s="9" t="s">
        <v>39</v>
      </c>
      <c r="M12" s="59">
        <v>42036</v>
      </c>
      <c r="N12" s="59">
        <v>42094</v>
      </c>
      <c r="O12" s="60">
        <f>+(((DAYS360(M12,N12)/7)))</f>
        <v>8.5714285714285712</v>
      </c>
    </row>
    <row r="13" spans="2:49" s="55" customFormat="1" ht="119.25" customHeight="1" x14ac:dyDescent="0.25">
      <c r="B13" s="50"/>
      <c r="C13" s="50"/>
      <c r="D13" s="61"/>
      <c r="E13" s="62"/>
      <c r="F13" s="62"/>
      <c r="G13" s="63"/>
      <c r="H13" s="11" t="s">
        <v>35</v>
      </c>
      <c r="I13" s="11" t="s">
        <v>36</v>
      </c>
      <c r="J13" s="11" t="s">
        <v>28</v>
      </c>
      <c r="K13" s="9">
        <v>1</v>
      </c>
      <c r="L13" s="9" t="s">
        <v>26</v>
      </c>
      <c r="M13" s="59">
        <v>42095</v>
      </c>
      <c r="N13" s="59">
        <v>42154</v>
      </c>
      <c r="O13" s="60">
        <f>+(((DAYS360(M13,N13)/7)))</f>
        <v>8.4285714285714288</v>
      </c>
    </row>
    <row r="14" spans="2:49" s="55" customFormat="1" ht="115.5" customHeight="1" x14ac:dyDescent="0.25">
      <c r="B14" s="50"/>
      <c r="C14" s="50"/>
      <c r="D14" s="61"/>
      <c r="E14" s="62"/>
      <c r="F14" s="62"/>
      <c r="G14" s="63"/>
      <c r="H14" s="11" t="s">
        <v>23</v>
      </c>
      <c r="I14" s="11" t="s">
        <v>37</v>
      </c>
      <c r="J14" s="11" t="s">
        <v>30</v>
      </c>
      <c r="K14" s="9">
        <v>1</v>
      </c>
      <c r="L14" s="9" t="s">
        <v>25</v>
      </c>
      <c r="M14" s="59">
        <v>42156</v>
      </c>
      <c r="N14" s="59">
        <v>42185</v>
      </c>
      <c r="O14" s="60">
        <f>+(((DAYS360(M14,N14)/7)))</f>
        <v>4.1428571428571432</v>
      </c>
    </row>
    <row r="15" spans="2:49" s="55" customFormat="1" ht="180" customHeight="1" x14ac:dyDescent="0.25">
      <c r="B15" s="51"/>
      <c r="C15" s="51"/>
      <c r="D15" s="64"/>
      <c r="E15" s="65"/>
      <c r="F15" s="65"/>
      <c r="G15" s="66"/>
      <c r="H15" s="11" t="s">
        <v>24</v>
      </c>
      <c r="I15" s="10" t="s">
        <v>29</v>
      </c>
      <c r="J15" s="11" t="s">
        <v>31</v>
      </c>
      <c r="K15" s="9">
        <v>1</v>
      </c>
      <c r="L15" s="9" t="s">
        <v>27</v>
      </c>
      <c r="M15" s="59">
        <v>42186</v>
      </c>
      <c r="N15" s="59">
        <v>42307</v>
      </c>
      <c r="O15" s="60">
        <f>+(((DAYS360(M15,N15)/7)))</f>
        <v>17</v>
      </c>
    </row>
    <row r="16" spans="2:49" s="13" customFormat="1" ht="110.25" customHeight="1" x14ac:dyDescent="0.25">
      <c r="B16" s="46">
        <v>2</v>
      </c>
      <c r="C16" s="46"/>
      <c r="D16" s="52" t="s">
        <v>40</v>
      </c>
      <c r="E16" s="52" t="s">
        <v>41</v>
      </c>
      <c r="F16" s="52" t="s">
        <v>42</v>
      </c>
      <c r="G16" s="14" t="s">
        <v>43</v>
      </c>
      <c r="H16" s="67" t="s">
        <v>44</v>
      </c>
      <c r="I16" s="67" t="s">
        <v>45</v>
      </c>
      <c r="J16" s="67" t="s">
        <v>46</v>
      </c>
      <c r="K16" s="68">
        <v>1</v>
      </c>
      <c r="L16" s="67" t="s">
        <v>47</v>
      </c>
      <c r="M16" s="69">
        <v>42037</v>
      </c>
      <c r="N16" s="69">
        <v>42051</v>
      </c>
      <c r="O16" s="70">
        <f>+(((DAYS360(M16,N16))/7))</f>
        <v>2</v>
      </c>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2:49" s="13" customFormat="1" ht="144" customHeight="1" x14ac:dyDescent="0.25">
      <c r="B17" s="47"/>
      <c r="C17" s="47"/>
      <c r="D17" s="53"/>
      <c r="E17" s="53"/>
      <c r="F17" s="53"/>
      <c r="G17" s="14" t="s">
        <v>48</v>
      </c>
      <c r="H17" s="67" t="s">
        <v>49</v>
      </c>
      <c r="I17" s="67" t="s">
        <v>50</v>
      </c>
      <c r="J17" s="67" t="s">
        <v>51</v>
      </c>
      <c r="K17" s="71">
        <v>1</v>
      </c>
      <c r="L17" s="67" t="s">
        <v>52</v>
      </c>
      <c r="M17" s="69">
        <v>42052</v>
      </c>
      <c r="N17" s="69">
        <v>42154</v>
      </c>
      <c r="O17" s="70">
        <f>+(((DAYS360(M17,N17))/7))</f>
        <v>14.714285714285714</v>
      </c>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row>
    <row r="18" spans="2:49" s="13" customFormat="1" ht="146.25" customHeight="1" x14ac:dyDescent="0.25">
      <c r="B18" s="47"/>
      <c r="C18" s="47"/>
      <c r="D18" s="53"/>
      <c r="E18" s="53"/>
      <c r="F18" s="53"/>
      <c r="G18" s="14" t="s">
        <v>48</v>
      </c>
      <c r="H18" s="67" t="s">
        <v>76</v>
      </c>
      <c r="I18" s="67" t="s">
        <v>53</v>
      </c>
      <c r="J18" s="67" t="s">
        <v>54</v>
      </c>
      <c r="K18" s="71">
        <v>1</v>
      </c>
      <c r="L18" s="67" t="s">
        <v>55</v>
      </c>
      <c r="M18" s="69">
        <v>42156</v>
      </c>
      <c r="N18" s="69">
        <v>42369</v>
      </c>
      <c r="O18" s="70">
        <f>+(((DAYS360(M18,N18))/7))</f>
        <v>30</v>
      </c>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row>
    <row r="19" spans="2:49" s="13" customFormat="1" ht="98.25" customHeight="1" x14ac:dyDescent="0.25">
      <c r="B19" s="47"/>
      <c r="C19" s="47"/>
      <c r="D19" s="53"/>
      <c r="E19" s="53"/>
      <c r="F19" s="53"/>
      <c r="G19" s="14" t="s">
        <v>43</v>
      </c>
      <c r="H19" s="67" t="s">
        <v>75</v>
      </c>
      <c r="I19" s="67" t="s">
        <v>56</v>
      </c>
      <c r="J19" s="67" t="s">
        <v>57</v>
      </c>
      <c r="K19" s="71">
        <v>1</v>
      </c>
      <c r="L19" s="67" t="s">
        <v>58</v>
      </c>
      <c r="M19" s="72">
        <v>42037</v>
      </c>
      <c r="N19" s="72">
        <v>42094</v>
      </c>
      <c r="O19" s="18">
        <f>+(((DAYS360(M19,N19))/7))</f>
        <v>8.4285714285714288</v>
      </c>
      <c r="P19" s="8"/>
      <c r="Q19" s="8"/>
      <c r="R19" s="8"/>
      <c r="S19" s="8" t="e">
        <f>+DAYS360(#REF!,#REF!)</f>
        <v>#REF!</v>
      </c>
      <c r="T19" s="8" t="e">
        <f>+S19/7</f>
        <v>#REF!</v>
      </c>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row>
    <row r="20" spans="2:49" s="13" customFormat="1" ht="75.75" customHeight="1" x14ac:dyDescent="0.25">
      <c r="B20" s="46">
        <v>2</v>
      </c>
      <c r="C20" s="48"/>
      <c r="D20" s="52" t="s">
        <v>63</v>
      </c>
      <c r="E20" s="52" t="s">
        <v>41</v>
      </c>
      <c r="F20" s="52" t="s">
        <v>42</v>
      </c>
      <c r="G20" s="14" t="s">
        <v>43</v>
      </c>
      <c r="H20" s="15" t="s">
        <v>59</v>
      </c>
      <c r="I20" s="19" t="s">
        <v>60</v>
      </c>
      <c r="J20" s="19" t="s">
        <v>61</v>
      </c>
      <c r="K20" s="16">
        <v>1</v>
      </c>
      <c r="L20" s="20" t="s">
        <v>62</v>
      </c>
      <c r="M20" s="17">
        <v>42095</v>
      </c>
      <c r="N20" s="17">
        <v>42216</v>
      </c>
      <c r="O20" s="18">
        <f>+(((DAYS360(M20,N20))/7))</f>
        <v>17.142857142857142</v>
      </c>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row>
    <row r="21" spans="2:49" s="24" customFormat="1" ht="209.25" customHeight="1" x14ac:dyDescent="0.25">
      <c r="B21" s="48"/>
      <c r="C21" s="21"/>
      <c r="D21" s="54"/>
      <c r="E21" s="54"/>
      <c r="F21" s="54"/>
      <c r="G21" s="14" t="s">
        <v>43</v>
      </c>
      <c r="H21" s="22" t="s">
        <v>64</v>
      </c>
      <c r="I21" s="10" t="s">
        <v>65</v>
      </c>
      <c r="J21" s="11" t="s">
        <v>66</v>
      </c>
      <c r="K21" s="9">
        <v>1</v>
      </c>
      <c r="L21" s="9" t="s">
        <v>67</v>
      </c>
      <c r="M21" s="17">
        <v>42217</v>
      </c>
      <c r="N21" s="17">
        <v>42247</v>
      </c>
      <c r="O21" s="18">
        <f t="shared" ref="O21" si="0">+(((DAYS360(M21,N21))/7))</f>
        <v>4.2857142857142856</v>
      </c>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row>
    <row r="22" spans="2:49" ht="2.25" customHeight="1" x14ac:dyDescent="0.25">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row>
  </sheetData>
  <mergeCells count="19">
    <mergeCell ref="C16:C20"/>
    <mergeCell ref="F16:F19"/>
    <mergeCell ref="E16:E19"/>
    <mergeCell ref="D16:D19"/>
    <mergeCell ref="B16:B19"/>
    <mergeCell ref="B20:B21"/>
    <mergeCell ref="D20:D21"/>
    <mergeCell ref="E20:E21"/>
    <mergeCell ref="F20:F21"/>
    <mergeCell ref="B2:O2"/>
    <mergeCell ref="B3:O3"/>
    <mergeCell ref="B4:O4"/>
    <mergeCell ref="N10:O10"/>
    <mergeCell ref="G12:G15"/>
    <mergeCell ref="B12:B15"/>
    <mergeCell ref="C12:C15"/>
    <mergeCell ref="D12:D15"/>
    <mergeCell ref="E12:E15"/>
    <mergeCell ref="F12:F15"/>
  </mergeCells>
  <printOptions horizontalCentered="1" verticalCentered="1"/>
  <pageMargins left="0.11811023622047245" right="0.11811023622047245" top="0.15748031496062992" bottom="0.15748031496062992" header="0" footer="0"/>
  <pageSetup paperSize="2519" scale="8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Consolidado</vt:lpstr>
      <vt:lpstr>Consolidado!Área_de_impresión</vt:lpstr>
      <vt:lpstr>Consolidado!Títulos_a_imprimir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Salcedo Nidia Fernanda</dc:creator>
  <cp:lastModifiedBy>Contreras Roa Madelin Lorena</cp:lastModifiedBy>
  <cp:lastPrinted>2015-01-20T16:09:42Z</cp:lastPrinted>
  <dcterms:created xsi:type="dcterms:W3CDTF">2014-12-30T15:44:32Z</dcterms:created>
  <dcterms:modified xsi:type="dcterms:W3CDTF">2015-02-03T00:09:47Z</dcterms:modified>
</cp:coreProperties>
</file>