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8" documentId="8_{11E1863B-0C46-4AF0-9586-C8BE35A94336}" xr6:coauthVersionLast="47" xr6:coauthVersionMax="47" xr10:uidLastSave="{D54E8F32-895A-4F9F-8AD4-EFC3BBEE8DE4}"/>
  <bookViews>
    <workbookView xWindow="-120" yWindow="-120" windowWidth="20730" windowHeight="11040" xr2:uid="{3E17B690-9EFC-46ED-A9E5-E4FD67D97F8D}"/>
  </bookViews>
  <sheets>
    <sheet name="PO" sheetId="1" r:id="rId1"/>
  </sheets>
  <externalReferences>
    <externalReference r:id="rId2"/>
    <externalReference r:id="rId3"/>
    <externalReference r:id="rId4"/>
    <externalReference r:id="rId5"/>
    <externalReference r:id="rId6"/>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G48" i="1"/>
  <c r="G47" i="1"/>
  <c r="G45" i="1"/>
  <c r="G44" i="1"/>
  <c r="G43" i="1"/>
  <c r="G42" i="1"/>
  <c r="G40" i="1"/>
  <c r="G30" i="1"/>
  <c r="G28" i="1"/>
  <c r="G26" i="1"/>
  <c r="G25" i="1"/>
  <c r="G17" i="1"/>
  <c r="G16" i="1"/>
  <c r="G50" i="1" l="1"/>
  <c r="G34" i="1"/>
  <c r="G51" i="1" s="1"/>
  <c r="G52" i="1" s="1"/>
  <c r="G53" i="1" s="1"/>
  <c r="H54" i="1" s="1"/>
</calcChain>
</file>

<file path=xl/sharedStrings.xml><?xml version="1.0" encoding="utf-8"?>
<sst xmlns="http://schemas.openxmlformats.org/spreadsheetml/2006/main" count="99" uniqueCount="91">
  <si>
    <t>MINISTERIO DE TRANSPORTE</t>
  </si>
  <si>
    <t>INSTITUTO NACIONAL DE VÍAS</t>
  </si>
  <si>
    <t>SUBDIRECCION DE ESTRUCTURACION DE PROYECTOS</t>
  </si>
  <si>
    <t>CONCURSO DE MERITOS</t>
  </si>
  <si>
    <t>“INTERVENTORIA TECNICA, ADMINISTRATIVA, FINANCIERA Y AMBIENTAL PARA EL MANTENIMIENTO PERIÓDICO EN 13 VÍAS URBANAS UBICADAS EN EL SECTOR DE LA GALERÍA JOSÉ HILARIO LÓPEZ Y MEJORAMIENTO DE VÍA UBICADA EN LA CARRERA 4ª ENTRE CALLES 5 Y 6.</t>
  </si>
  <si>
    <t>PRESUPUESTO OFICIAL</t>
  </si>
  <si>
    <t>PLAZO:</t>
  </si>
  <si>
    <t>2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</si>
  <si>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</si>
  <si>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</si>
  <si>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</si>
  <si>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</si>
  <si>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</si>
  <si>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</si>
  <si>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</si>
  <si>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</si>
  <si>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</si>
  <si>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</si>
  <si>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</si>
  <si>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</si>
  <si>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</si>
  <si>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</si>
  <si>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</si>
  <si>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</si>
  <si>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</si>
  <si>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</si>
  <si>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</si>
  <si>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</si>
  <si>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</si>
  <si>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</si>
  <si>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</si>
  <si>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</si>
  <si>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</si>
  <si>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</si>
  <si>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</si>
  <si>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</si>
  <si>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</si>
  <si>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</si>
  <si>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</si>
  <si>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</si>
  <si>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</si>
  <si>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</si>
  <si>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</si>
  <si>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</si>
  <si>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</si>
  <si>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</si>
  <si>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</si>
  <si>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</si>
  <si>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</si>
  <si>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</si>
  <si>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</si>
  <si>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</si>
  <si>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</si>
  <si>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</si>
  <si>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</si>
  <si>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</si>
  <si>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</si>
  <si>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</si>
  <si>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</si>
  <si>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</si>
  <si>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</si>
  <si>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</si>
  <si>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</si>
  <si>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</si>
  <si>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</si>
  <si>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</si>
  <si>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</si>
  <si>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</si>
  <si>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</si>
  <si>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</si>
  <si>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</si>
  <si>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</si>
  <si>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</si>
  <si>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del INVIAS,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</si>
  <si>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</si>
  <si>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</si>
  <si>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</si>
  <si>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</si>
  <si>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</si>
  <si>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</si>
  <si>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</si>
  <si>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</si>
  <si>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</si>
  <si>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 xml:space="preserve">2.10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</si>
  <si>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2.11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</si>
  <si>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2.12.  Las participaciones de los costos directos de personal y el tiempo de utilización de los otros costos directos, se pagarán mensualmente, de conformidad con la programación de recursos aprobada por el Supervisor del Contrato, previa verificación de su participación y utilización real en el contrato.</t>
  </si>
  <si>
    <t>2.13  El INTERVENTOR  dará estricto cumplimiento  la Resolución 312 de 2019,3077 de 2022 y todas las reglamentadas bajo este marco legal.</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</si>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</sst>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 #,##0_-;\-&quot;$&quot;\ * #,##0_-;_-&quot;$&quot;\ * &quot;-&quot;_-;_-@_-"/>
    <numFmt numFmtId="165" formatCode="_-&quot;$&quot;\ * #,##0.00_-;\-&quot;$&quot;\ * #,##0.00_-;_-&quot;$&quot;\ * &quot;-&quot;??_-;_-@_-"/>
    <numFmt numFmtId="166" formatCode="_-&quot;$&quot;* #,##0.00_-;\-&quot;$&quot;* #,##0.00_-;_-&quot;$&quot;* &quot;-&quot;??_-;_-@_-"/>
    <numFmt numFmtId="167" formatCode="_ * #,##0.00_ ;_ * \-#,##0.00_ ;_ * &quot;-&quot;??_ ;_ @_ "/>
    <numFmt numFmtId="168" formatCode="_-&quot;$&quot;* #,##0_-;\-&quot;$&quot;* #,##0_-;_-&quot;$&quot;* &quot;-&quot;??_-;_-@_-"/>
    <numFmt numFmtId="169" formatCode="_-[$$-240A]\ * #,##0.00_ ;_-[$$-240A]\ * \-#,##0.00\ ;_-[$$-240A]\ * &quot;-&quot;??_ ;_-@_ "/>
    <numFmt numFmtId="170" formatCode="_(* #,##0.00_);_(* \(#,##0.00\);_(* &quot;-&quot;??_);_(@_)"/>
    <numFmt numFmtId="171" formatCode="_(&quot;$&quot;\ * #,##0.00_);_(&quot;$&quot;\ * \(#,##0.00\);_(&quot;$&quot;\ * &quot;-&quot;??_);_(@_)"/>
    <numFmt numFmtId="172" formatCode="_-&quot;$&quot;\ * #,##0.00_-;\-&quot;$&quot;\ * #,##0.00_-;_-&quot;$&quot;\ * &quot;-&quot;_-;_-@_-"/>
  </numFmts>
  <fonts count="24">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7"/>
      <color theme="1"/>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7"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7" fontId="12" fillId="0" borderId="0" applyFont="0" applyFill="0" applyBorder="0" applyAlignment="0" applyProtection="0"/>
    <xf numFmtId="0" fontId="12" fillId="0" borderId="0"/>
    <xf numFmtId="171" fontId="17" fillId="0" borderId="0" applyFont="0" applyFill="0" applyBorder="0" applyAlignment="0" applyProtection="0"/>
    <xf numFmtId="171" fontId="17" fillId="0" borderId="0" applyFont="0" applyFill="0" applyBorder="0" applyAlignment="0" applyProtection="0"/>
    <xf numFmtId="0" fontId="12" fillId="0" borderId="0"/>
    <xf numFmtId="0" fontId="17" fillId="0" borderId="0"/>
  </cellStyleXfs>
  <cellXfs count="178">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6"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6"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6" fontId="3" fillId="2" borderId="0" xfId="1" applyFont="1" applyFill="1" applyAlignment="1" applyProtection="1">
      <alignment vertical="center" wrapText="1"/>
      <protection locked="0"/>
    </xf>
    <xf numFmtId="0" fontId="5" fillId="2" borderId="6"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6" fontId="7" fillId="2" borderId="0" xfId="4" applyNumberFormat="1" applyFont="1" applyFill="1" applyBorder="1" applyAlignment="1" applyProtection="1">
      <alignment vertical="center" wrapText="1"/>
      <protection locked="0"/>
    </xf>
    <xf numFmtId="166"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0" xfId="4" applyFont="1" applyBorder="1" applyAlignment="1" applyProtection="1">
      <alignment horizontal="center" vertical="center" wrapText="1"/>
      <protection locked="0"/>
    </xf>
    <xf numFmtId="166" fontId="3" fillId="0" borderId="10" xfId="4" applyNumberFormat="1" applyFont="1" applyBorder="1" applyAlignment="1" applyProtection="1">
      <alignment horizontal="center" vertical="center" wrapText="1"/>
      <protection locked="0"/>
    </xf>
    <xf numFmtId="166" fontId="3" fillId="0" borderId="3" xfId="4" applyNumberFormat="1"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6" fontId="3" fillId="0" borderId="12" xfId="4" applyNumberFormat="1" applyFont="1" applyBorder="1" applyAlignment="1" applyProtection="1">
      <alignment horizontal="center" vertical="center" wrapText="1"/>
      <protection locked="0"/>
    </xf>
    <xf numFmtId="166" fontId="3" fillId="0" borderId="13" xfId="4" applyNumberFormat="1"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6"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6" fontId="5" fillId="4" borderId="22" xfId="4" applyNumberFormat="1" applyFont="1" applyFill="1" applyBorder="1" applyAlignment="1" applyProtection="1">
      <alignment vertical="center" wrapText="1"/>
      <protection locked="0"/>
    </xf>
    <xf numFmtId="166"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6"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8"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1" xfId="4" applyFont="1" applyFill="1" applyBorder="1" applyAlignment="1" applyProtection="1">
      <alignment horizontal="center" vertical="center" wrapText="1"/>
      <protection locked="0"/>
    </xf>
    <xf numFmtId="168"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9" fontId="3" fillId="5" borderId="25" xfId="10" applyNumberFormat="1" applyFont="1" applyFill="1" applyBorder="1" applyAlignment="1" applyProtection="1">
      <alignment vertical="center" wrapText="1"/>
      <protection locked="0"/>
    </xf>
    <xf numFmtId="169" fontId="3" fillId="5" borderId="25" xfId="10" applyNumberFormat="1" applyFont="1" applyFill="1" applyBorder="1" applyAlignment="1" applyProtection="1">
      <alignment horizontal="center" vertical="center" wrapText="1"/>
      <protection locked="0"/>
    </xf>
    <xf numFmtId="166" fontId="3" fillId="5" borderId="25" xfId="1" applyFont="1" applyFill="1" applyBorder="1" applyAlignment="1" applyProtection="1">
      <alignment horizontal="center" vertical="center" wrapText="1"/>
      <protection locked="0"/>
    </xf>
    <xf numFmtId="168" fontId="3" fillId="5" borderId="26" xfId="8" applyNumberFormat="1" applyFont="1" applyFill="1" applyBorder="1" applyAlignment="1" applyProtection="1">
      <alignment horizontal="right" vertical="center" wrapText="1"/>
      <protection locked="0"/>
    </xf>
    <xf numFmtId="0" fontId="3" fillId="5" borderId="25" xfId="1" applyNumberFormat="1" applyFont="1" applyFill="1" applyBorder="1" applyAlignment="1" applyProtection="1">
      <alignment horizontal="center" vertical="center" wrapText="1"/>
      <protection locked="0"/>
    </xf>
    <xf numFmtId="2" fontId="3" fillId="5" borderId="25" xfId="10" applyNumberFormat="1" applyFont="1" applyFill="1" applyBorder="1" applyAlignment="1" applyProtection="1">
      <alignment horizontal="center" vertical="center" wrapText="1"/>
      <protection locked="0"/>
    </xf>
    <xf numFmtId="0" fontId="3" fillId="0" borderId="25" xfId="10" applyFont="1" applyBorder="1" applyAlignment="1" applyProtection="1">
      <alignment vertical="center" wrapText="1"/>
      <protection locked="0"/>
    </xf>
    <xf numFmtId="169" fontId="3" fillId="0" borderId="25" xfId="10" applyNumberFormat="1" applyFont="1" applyBorder="1" applyAlignment="1" applyProtection="1">
      <alignment vertical="center" wrapText="1"/>
      <protection locked="0"/>
    </xf>
    <xf numFmtId="169"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166" fontId="3" fillId="4" borderId="22" xfId="4" applyNumberFormat="1" applyFont="1" applyFill="1" applyBorder="1" applyAlignment="1" applyProtection="1">
      <alignment vertical="center" wrapText="1"/>
      <protection locked="0"/>
    </xf>
    <xf numFmtId="169" fontId="3" fillId="4" borderId="22" xfId="4" applyNumberFormat="1" applyFont="1" applyFill="1" applyBorder="1" applyAlignment="1" applyProtection="1">
      <alignment horizontal="center" vertical="center" wrapText="1"/>
      <protection locked="0"/>
    </xf>
    <xf numFmtId="168"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0" fontId="3" fillId="2" borderId="0" xfId="4" applyFont="1" applyFill="1" applyAlignment="1" applyProtection="1">
      <alignment vertical="center" wrapText="1"/>
    </xf>
    <xf numFmtId="166" fontId="3" fillId="0" borderId="25" xfId="4" applyNumberFormat="1" applyFont="1" applyFill="1" applyBorder="1" applyAlignment="1" applyProtection="1">
      <alignment horizontal="right" vertical="center" wrapText="1"/>
      <protection locked="0"/>
    </xf>
    <xf numFmtId="168"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6"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29" xfId="4" applyFont="1" applyFill="1" applyBorder="1" applyAlignment="1" applyProtection="1">
      <alignment horizontal="center" vertical="center" wrapText="1"/>
      <protection locked="0"/>
    </xf>
    <xf numFmtId="168" fontId="5" fillId="4" borderId="33" xfId="8" applyNumberFormat="1" applyFont="1" applyFill="1" applyBorder="1" applyAlignment="1" applyProtection="1">
      <alignment horizontal="right" vertical="center" wrapText="1"/>
      <protection locked="0"/>
    </xf>
    <xf numFmtId="166"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166" fontId="5" fillId="5" borderId="26" xfId="11" applyNumberFormat="1" applyFont="1" applyFill="1" applyBorder="1" applyAlignment="1" applyProtection="1">
      <alignment vertical="center" wrapText="1"/>
    </xf>
    <xf numFmtId="0" fontId="3" fillId="4" borderId="34" xfId="4" applyFont="1" applyFill="1" applyBorder="1" applyAlignment="1" applyProtection="1">
      <alignment horizontal="center" vertical="center" wrapText="1"/>
      <protection locked="0"/>
    </xf>
    <xf numFmtId="168" fontId="5" fillId="4" borderId="38" xfId="8" applyNumberFormat="1" applyFont="1" applyFill="1" applyBorder="1" applyAlignment="1" applyProtection="1">
      <alignment horizontal="right" vertical="center" wrapText="1"/>
      <protection locked="0"/>
    </xf>
    <xf numFmtId="165" fontId="3" fillId="2" borderId="0" xfId="4" applyNumberFormat="1" applyFont="1" applyFill="1" applyAlignment="1" applyProtection="1">
      <alignment vertical="center" wrapText="1"/>
      <protection locked="0"/>
    </xf>
    <xf numFmtId="166" fontId="3" fillId="0" borderId="39" xfId="4" applyNumberFormat="1" applyFont="1" applyBorder="1" applyAlignment="1" applyProtection="1">
      <alignment horizontal="center" vertical="center" wrapText="1"/>
      <protection locked="0"/>
    </xf>
    <xf numFmtId="166" fontId="3" fillId="0" borderId="5" xfId="4" applyNumberFormat="1" applyFont="1" applyBorder="1" applyAlignment="1" applyProtection="1">
      <alignment horizontal="center" vertical="center" wrapText="1"/>
      <protection locked="0"/>
    </xf>
    <xf numFmtId="166"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6"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6" fontId="11" fillId="3" borderId="19" xfId="4" applyNumberFormat="1" applyFont="1" applyFill="1" applyBorder="1" applyAlignment="1" applyProtection="1">
      <alignment vertical="center" wrapText="1"/>
      <protection locked="0"/>
    </xf>
    <xf numFmtId="166"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6"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6"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6"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9"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6"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6"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6"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9" fontId="3" fillId="0" borderId="28" xfId="14" applyNumberFormat="1" applyFont="1" applyBorder="1" applyAlignment="1" applyProtection="1">
      <alignment vertical="center" wrapText="1"/>
      <protection locked="0"/>
    </xf>
    <xf numFmtId="0" fontId="3" fillId="4" borderId="40" xfId="4" applyFont="1" applyFill="1" applyBorder="1" applyAlignment="1" applyProtection="1">
      <alignment vertical="center" wrapText="1"/>
      <protection locked="0"/>
    </xf>
    <xf numFmtId="166" fontId="5" fillId="4" borderId="42"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166" fontId="5" fillId="4" borderId="26" xfId="15" applyNumberFormat="1" applyFont="1" applyFill="1" applyBorder="1" applyAlignment="1" applyProtection="1">
      <alignment vertical="center" wrapText="1"/>
      <protection locked="0"/>
    </xf>
    <xf numFmtId="166" fontId="5" fillId="4" borderId="26" xfId="16" applyNumberFormat="1" applyFont="1" applyFill="1" applyBorder="1" applyAlignment="1" applyProtection="1">
      <alignment vertical="center" wrapText="1"/>
      <protection locked="0"/>
    </xf>
    <xf numFmtId="172" fontId="3" fillId="2" borderId="0" xfId="2" applyNumberFormat="1" applyFont="1" applyFill="1" applyAlignment="1" applyProtection="1">
      <alignment vertical="center" wrapText="1"/>
      <protection locked="0"/>
    </xf>
    <xf numFmtId="0" fontId="3" fillId="4" borderId="43" xfId="4" applyFont="1" applyFill="1" applyBorder="1" applyAlignment="1" applyProtection="1">
      <alignment vertical="center" wrapText="1"/>
      <protection locked="0"/>
    </xf>
    <xf numFmtId="166" fontId="5" fillId="4" borderId="45" xfId="15" applyNumberFormat="1" applyFont="1" applyFill="1" applyBorder="1" applyAlignment="1" applyProtection="1">
      <alignment vertical="center" wrapText="1"/>
      <protection locked="0"/>
    </xf>
    <xf numFmtId="43" fontId="3" fillId="2" borderId="0" xfId="4" applyNumberFormat="1" applyFont="1" applyFill="1" applyAlignment="1" applyProtection="1">
      <alignment vertical="center" wrapText="1"/>
      <protection locked="0"/>
    </xf>
    <xf numFmtId="9" fontId="3" fillId="2" borderId="0" xfId="3" applyFont="1" applyFill="1" applyAlignment="1" applyProtection="1">
      <alignment vertical="center" wrapText="1"/>
      <protection locked="0"/>
    </xf>
    <xf numFmtId="0" fontId="21" fillId="2" borderId="0" xfId="4" applyFont="1" applyFill="1" applyAlignment="1" applyProtection="1">
      <alignment vertical="center" wrapText="1"/>
      <protection locked="0"/>
    </xf>
    <xf numFmtId="0" fontId="22" fillId="0" borderId="0" xfId="17" applyFont="1" applyAlignment="1" applyProtection="1">
      <alignment vertical="center"/>
      <protection locked="0"/>
    </xf>
    <xf numFmtId="0" fontId="23" fillId="0" borderId="0" xfId="7" applyFont="1" applyFill="1" applyBorder="1" applyAlignment="1" applyProtection="1">
      <alignment horizontal="left" vertical="center" wrapText="1"/>
      <protection locked="0"/>
    </xf>
    <xf numFmtId="0" fontId="23" fillId="0" borderId="0" xfId="7" applyNumberFormat="1" applyFont="1" applyFill="1" applyBorder="1" applyAlignment="1" applyProtection="1">
      <alignment horizontal="center" vertical="center" wrapText="1"/>
      <protection locked="0"/>
    </xf>
    <xf numFmtId="0" fontId="23" fillId="0" borderId="0" xfId="7" applyNumberFormat="1" applyFont="1" applyFill="1" applyBorder="1" applyAlignment="1" applyProtection="1">
      <alignment horizontal="justify" vertical="center" wrapText="1"/>
      <protection locked="0"/>
    </xf>
    <xf numFmtId="0" fontId="23" fillId="0" borderId="0" xfId="7" applyNumberFormat="1" applyFont="1" applyFill="1" applyBorder="1" applyAlignment="1" applyProtection="1">
      <alignment vertical="center" wrapText="1"/>
      <protection locked="0"/>
    </xf>
    <xf numFmtId="0" fontId="15" fillId="0" borderId="31" xfId="18" applyFont="1" applyBorder="1" applyAlignment="1" applyProtection="1">
      <alignment vertical="center"/>
      <protection locked="0"/>
    </xf>
    <xf numFmtId="0" fontId="23" fillId="0" borderId="31" xfId="7" applyNumberFormat="1" applyFont="1" applyFill="1" applyBorder="1" applyAlignment="1" applyProtection="1">
      <alignment horizontal="center" vertical="center" wrapText="1"/>
      <protection locked="0"/>
    </xf>
    <xf numFmtId="0" fontId="23" fillId="0" borderId="31" xfId="7" applyNumberFormat="1" applyFont="1" applyFill="1" applyBorder="1" applyAlignment="1" applyProtection="1">
      <alignment horizontal="justify" vertical="center" wrapText="1"/>
      <protection locked="0"/>
    </xf>
    <xf numFmtId="0" fontId="23" fillId="0" borderId="31"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3" fillId="2" borderId="0" xfId="4" applyFont="1" applyFill="1" applyAlignment="1" applyProtection="1">
      <alignment horizontal="center" vertical="center" wrapText="1"/>
      <protection locked="0"/>
    </xf>
    <xf numFmtId="166" fontId="3" fillId="2" borderId="0" xfId="4" applyNumberFormat="1" applyFont="1" applyFill="1" applyAlignment="1" applyProtection="1">
      <alignment horizontal="justify" vertical="center" wrapText="1"/>
      <protection locked="0"/>
    </xf>
    <xf numFmtId="0" fontId="20" fillId="0" borderId="21" xfId="0" applyFont="1" applyBorder="1" applyAlignment="1" applyProtection="1">
      <alignment horizontal="left" wrapText="1"/>
      <protection locked="0"/>
    </xf>
    <xf numFmtId="0" fontId="20" fillId="0" borderId="22" xfId="0" applyFont="1" applyBorder="1" applyAlignment="1" applyProtection="1">
      <alignment horizontal="left" wrapText="1"/>
      <protection locked="0"/>
    </xf>
    <xf numFmtId="0" fontId="20" fillId="0" borderId="23" xfId="0" applyFont="1" applyBorder="1" applyAlignment="1" applyProtection="1">
      <alignment horizontal="left"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0" fontId="19" fillId="0" borderId="43" xfId="7" applyFont="1" applyFill="1" applyBorder="1" applyAlignment="1" applyProtection="1">
      <alignment horizontal="justify" vertical="center" wrapText="1"/>
      <protection locked="0"/>
    </xf>
    <xf numFmtId="0" fontId="19" fillId="0" borderId="44" xfId="7" applyFont="1" applyFill="1" applyBorder="1" applyAlignment="1" applyProtection="1">
      <alignment horizontal="justify" vertical="center" wrapText="1"/>
      <protection locked="0"/>
    </xf>
    <xf numFmtId="0" fontId="19" fillId="0" borderId="45" xfId="7" applyFont="1" applyFill="1" applyBorder="1" applyAlignment="1" applyProtection="1">
      <alignment horizontal="justify" vertical="center" wrapText="1"/>
      <protection locked="0"/>
    </xf>
    <xf numFmtId="0" fontId="23" fillId="0" borderId="0" xfId="7" applyNumberFormat="1" applyFont="1" applyFill="1" applyBorder="1" applyAlignment="1" applyProtection="1">
      <alignment horizontal="center" vertical="center" wrapText="1"/>
      <protection locked="0"/>
    </xf>
    <xf numFmtId="0" fontId="5" fillId="4" borderId="41" xfId="4" applyFont="1" applyFill="1" applyBorder="1" applyAlignment="1" applyProtection="1">
      <alignment horizontal="left" vertical="center" wrapText="1"/>
      <protection locked="0"/>
    </xf>
    <xf numFmtId="0" fontId="5" fillId="4" borderId="25" xfId="4" applyFont="1" applyFill="1" applyBorder="1" applyAlignment="1" applyProtection="1">
      <alignment horizontal="left" vertical="center" wrapText="1"/>
      <protection locked="0"/>
    </xf>
    <xf numFmtId="0" fontId="5" fillId="4" borderId="44" xfId="4" applyFont="1" applyFill="1" applyBorder="1" applyAlignment="1" applyProtection="1">
      <alignment horizontal="lef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0" fontId="5" fillId="4" borderId="30" xfId="4" applyFont="1" applyFill="1" applyBorder="1" applyAlignment="1" applyProtection="1">
      <alignment horizontal="left" vertical="center" wrapText="1"/>
      <protection locked="0"/>
    </xf>
    <xf numFmtId="0" fontId="5" fillId="4" borderId="31" xfId="4" applyFont="1" applyFill="1" applyBorder="1" applyAlignment="1" applyProtection="1">
      <alignment horizontal="left" vertical="center" wrapText="1"/>
      <protection locked="0"/>
    </xf>
    <xf numFmtId="0" fontId="5" fillId="4" borderId="32" xfId="4" applyFont="1" applyFill="1" applyBorder="1" applyAlignment="1" applyProtection="1">
      <alignment horizontal="left"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0" fontId="5" fillId="4" borderId="35" xfId="4" applyFont="1" applyFill="1" applyBorder="1" applyAlignment="1" applyProtection="1">
      <alignment horizontal="left" vertical="center" wrapText="1"/>
      <protection locked="0"/>
    </xf>
    <xf numFmtId="0" fontId="5" fillId="4" borderId="36" xfId="4" applyFont="1" applyFill="1" applyBorder="1" applyAlignment="1" applyProtection="1">
      <alignment horizontal="left" vertical="center" wrapText="1"/>
      <protection locked="0"/>
    </xf>
    <xf numFmtId="0" fontId="5" fillId="4" borderId="37" xfId="4" applyFont="1" applyFill="1" applyBorder="1" applyAlignment="1" applyProtection="1">
      <alignment horizontal="lef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3" fillId="0" borderId="39" xfId="4"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70" fontId="3" fillId="0" borderId="39" xfId="4" applyNumberFormat="1" applyFont="1" applyBorder="1" applyAlignment="1" applyProtection="1">
      <alignment horizontal="center" vertical="center" wrapText="1"/>
      <protection locked="0"/>
    </xf>
    <xf numFmtId="170" fontId="3" fillId="0" borderId="12" xfId="4" applyNumberFormat="1" applyFont="1" applyBorder="1" applyAlignment="1" applyProtection="1">
      <alignment horizontal="center" vertical="center" wrapText="1"/>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cellXfs>
  <cellStyles count="19">
    <cellStyle name="Millares 2" xfId="9" xr:uid="{37C31473-4987-4738-AA64-8B9386FCDF89}"/>
    <cellStyle name="Millares 2 2 2" xfId="8" xr:uid="{C1AF1A7C-184E-486B-901C-1682ACC992F3}"/>
    <cellStyle name="Millares 2 2 2 2" xfId="13" xr:uid="{0202D015-6547-4667-A2FE-255C395FEB1E}"/>
    <cellStyle name="Moneda" xfId="1" builtinId="4"/>
    <cellStyle name="Moneda [0]" xfId="2" builtinId="7"/>
    <cellStyle name="Moneda 3 2" xfId="15" xr:uid="{41CD4EEB-D6B7-4CD0-BE6E-F6F775BDF54C}"/>
    <cellStyle name="Moneda 3 4" xfId="16" xr:uid="{CAF6ECA6-7CC5-4149-A0CA-3418703A7B7B}"/>
    <cellStyle name="Normal" xfId="0" builtinId="0"/>
    <cellStyle name="Normal 10 3" xfId="17" xr:uid="{98AC5E18-3068-4256-AEEF-CC6CB2DB9171}"/>
    <cellStyle name="Normal 10 5 2" xfId="5" xr:uid="{621B9B3B-74C3-4E62-973A-55EC0BAA6E26}"/>
    <cellStyle name="Normal 2 3" xfId="6" xr:uid="{B201C8CC-D813-4771-9410-7067823ED7BB}"/>
    <cellStyle name="Normal 3 11 2" xfId="7" xr:uid="{81CFD50B-3939-409F-A74B-5AC7D34B0522}"/>
    <cellStyle name="Normal 3 2" xfId="4" xr:uid="{4B257A1C-7BB2-44A3-8E08-B2E587E03C5B}"/>
    <cellStyle name="Normal 3 2 2" xfId="10" xr:uid="{9566ABB0-D6AC-4B9A-BCB0-706761DBE41E}"/>
    <cellStyle name="Normal 3 2 3" xfId="12" xr:uid="{EE07452A-6CBB-46FE-AF6A-657ACEDCDD67}"/>
    <cellStyle name="Normal 3 4 10" xfId="14" xr:uid="{ECA5F476-D8A9-4D75-9C38-E97709BDDCE7}"/>
    <cellStyle name="Normal_ESTABLECIMIENTO Y MANTENIMIENTO 2" xfId="18" xr:uid="{1C633D7C-0569-4208-B10A-0FB295C87845}"/>
    <cellStyle name="Porcentaje" xfId="3" builtinId="5"/>
    <cellStyle name="Porcentaje 2 2" xfId="11" xr:uid="{DC221935-ADF1-43E4-959A-5BDC705288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EC26918C-EB9D-42D2-A20F-2ADE6570D8D8}"/>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3993BE78-BDAF-48F1-8AA0-F3B5CE9AB848}"/>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79715" y="284808"/>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8401-F605-4196-8944-B35AEEE637F6}">
  <sheetPr>
    <tabColor rgb="FF00B050"/>
  </sheetPr>
  <dimension ref="A1:GW75"/>
  <sheetViews>
    <sheetView tabSelected="1" topLeftCell="A45" zoomScaleNormal="100" workbookViewId="0">
      <selection activeCell="G32" sqref="G32"/>
    </sheetView>
  </sheetViews>
  <sheetFormatPr defaultColWidth="12.5703125" defaultRowHeight="13.5"/>
  <cols>
    <col min="1" max="1" width="1.85546875" style="6" customWidth="1"/>
    <col min="2" max="2" width="10.42578125" style="123" customWidth="1"/>
    <col min="3" max="3" width="51.42578125" style="123" customWidth="1"/>
    <col min="4" max="4" width="19" style="123" customWidth="1"/>
    <col min="5" max="5" width="17.28515625" style="124" customWidth="1"/>
    <col min="6" max="6" width="20" style="6" customWidth="1"/>
    <col min="7" max="7" width="22.85546875" style="66" customWidth="1"/>
    <col min="8" max="8" width="17.140625" style="6" customWidth="1"/>
    <col min="9" max="9" width="23.140625" style="7" customWidth="1"/>
    <col min="10" max="196" width="11.5703125" style="6" customWidth="1"/>
    <col min="197" max="16384" width="12.5703125" style="6"/>
  </cols>
  <sheetData>
    <row r="1" spans="2:196" ht="11.25" customHeight="1">
      <c r="B1" s="1"/>
      <c r="C1" s="2"/>
      <c r="D1" s="2"/>
      <c r="E1" s="3"/>
      <c r="F1" s="4"/>
      <c r="G1" s="5"/>
    </row>
    <row r="2" spans="2:196">
      <c r="B2" s="172" t="s">
        <v>0</v>
      </c>
      <c r="C2" s="173"/>
      <c r="D2" s="173"/>
      <c r="E2" s="173"/>
      <c r="F2" s="173"/>
      <c r="G2" s="174"/>
    </row>
    <row r="3" spans="2:196">
      <c r="B3" s="172" t="s">
        <v>1</v>
      </c>
      <c r="C3" s="173"/>
      <c r="D3" s="173"/>
      <c r="E3" s="173"/>
      <c r="F3" s="173"/>
      <c r="G3" s="174"/>
    </row>
    <row r="4" spans="2:196">
      <c r="B4" s="172" t="s">
        <v>2</v>
      </c>
      <c r="C4" s="173"/>
      <c r="D4" s="173"/>
      <c r="E4" s="173"/>
      <c r="F4" s="173"/>
      <c r="G4" s="174"/>
    </row>
    <row r="5" spans="2:196">
      <c r="B5" s="175" t="s">
        <v>3</v>
      </c>
      <c r="C5" s="176"/>
      <c r="D5" s="176"/>
      <c r="E5" s="176"/>
      <c r="F5" s="176"/>
      <c r="G5" s="177"/>
    </row>
    <row r="6" spans="2:196">
      <c r="B6" s="175"/>
      <c r="C6" s="176"/>
      <c r="D6" s="176"/>
      <c r="E6" s="176"/>
      <c r="F6" s="176"/>
      <c r="G6" s="177"/>
    </row>
    <row r="7" spans="2:196" ht="70.5" customHeight="1">
      <c r="B7" s="162" t="s">
        <v>4</v>
      </c>
      <c r="C7" s="163"/>
      <c r="D7" s="163"/>
      <c r="E7" s="163"/>
      <c r="F7" s="163"/>
      <c r="G7" s="164"/>
    </row>
    <row r="8" spans="2:196" ht="14.25" thickBot="1">
      <c r="B8" s="162"/>
      <c r="C8" s="163"/>
      <c r="D8" s="163"/>
      <c r="E8" s="163"/>
      <c r="F8" s="163"/>
      <c r="G8" s="164"/>
    </row>
    <row r="9" spans="2:196" ht="15" customHeight="1" thickBot="1">
      <c r="B9" s="162" t="s">
        <v>5</v>
      </c>
      <c r="C9" s="163"/>
      <c r="D9" s="163"/>
      <c r="E9" s="8" t="s">
        <v>6</v>
      </c>
      <c r="F9" s="165" t="s">
        <v>7</v>
      </c>
      <c r="G9" s="166"/>
    </row>
    <row r="10" spans="2:196" s="13" customFormat="1" ht="14.25" customHeight="1" thickBot="1">
      <c r="B10" s="9"/>
      <c r="C10" s="10"/>
      <c r="D10" s="10"/>
      <c r="E10" s="11"/>
      <c r="F10" s="10"/>
      <c r="G10" s="12"/>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13" customFormat="1">
      <c r="B11" s="152" t="s">
        <v>8</v>
      </c>
      <c r="C11" s="153"/>
      <c r="D11" s="14" t="s">
        <v>9</v>
      </c>
      <c r="E11" s="15" t="s">
        <v>10</v>
      </c>
      <c r="F11" s="14" t="s">
        <v>11</v>
      </c>
      <c r="G11" s="16"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13" customFormat="1">
      <c r="B12" s="154"/>
      <c r="C12" s="155"/>
      <c r="D12" s="17" t="s">
        <v>13</v>
      </c>
      <c r="E12" s="18" t="s">
        <v>14</v>
      </c>
      <c r="F12" s="17" t="s">
        <v>15</v>
      </c>
      <c r="G12" s="19"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13" customFormat="1" ht="14.25" thickBot="1">
      <c r="B13" s="156"/>
      <c r="C13" s="157"/>
      <c r="D13" s="20" t="s">
        <v>17</v>
      </c>
      <c r="E13" s="21" t="s">
        <v>18</v>
      </c>
      <c r="F13" s="20" t="s">
        <v>19</v>
      </c>
      <c r="G13" s="22"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13" customFormat="1">
      <c r="B14" s="23"/>
      <c r="C14" s="167" t="s">
        <v>21</v>
      </c>
      <c r="D14" s="167"/>
      <c r="E14" s="167"/>
      <c r="F14" s="167"/>
      <c r="G14" s="168"/>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13" customFormat="1">
      <c r="B15" s="24"/>
      <c r="C15" s="25" t="s">
        <v>22</v>
      </c>
      <c r="D15" s="25"/>
      <c r="E15" s="26"/>
      <c r="F15" s="25"/>
      <c r="G15" s="27"/>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13" customFormat="1">
      <c r="B16" s="28"/>
      <c r="C16" s="29" t="s">
        <v>23</v>
      </c>
      <c r="D16" s="30"/>
      <c r="E16" s="30"/>
      <c r="F16" s="31">
        <v>0.6</v>
      </c>
      <c r="G16" s="32">
        <f>+(D16+E16)*F16</f>
        <v>0</v>
      </c>
      <c r="H16" s="33"/>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205" s="13" customFormat="1">
      <c r="B17" s="28"/>
      <c r="C17" s="34" t="s">
        <v>24</v>
      </c>
      <c r="D17" s="30"/>
      <c r="E17" s="30"/>
      <c r="F17" s="31">
        <v>2</v>
      </c>
      <c r="G17" s="32">
        <f t="shared" ref="G17" si="0">+(D17+E17)*F17</f>
        <v>0</v>
      </c>
      <c r="H17" s="33"/>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205" s="39" customFormat="1" ht="24" customHeight="1">
      <c r="B18" s="35"/>
      <c r="C18" s="169" t="s">
        <v>25</v>
      </c>
      <c r="D18" s="170"/>
      <c r="E18" s="170"/>
      <c r="F18" s="171"/>
      <c r="G18" s="36">
        <v>6000000</v>
      </c>
      <c r="H18" s="37" t="s">
        <v>26</v>
      </c>
      <c r="I18" s="7"/>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row>
    <row r="19" spans="2:205" s="13" customFormat="1">
      <c r="B19" s="40"/>
      <c r="C19" s="41" t="s">
        <v>27</v>
      </c>
      <c r="D19" s="42"/>
      <c r="E19" s="43"/>
      <c r="F19" s="44"/>
      <c r="G19" s="45"/>
      <c r="H19" s="6"/>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row>
    <row r="20" spans="2:205" s="13" customFormat="1">
      <c r="B20" s="40"/>
      <c r="C20" s="41" t="s">
        <v>28</v>
      </c>
      <c r="D20" s="42"/>
      <c r="E20" s="43"/>
      <c r="F20" s="46"/>
      <c r="G20" s="45"/>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205" s="39" customFormat="1">
      <c r="B21" s="40"/>
      <c r="C21" s="41" t="s">
        <v>29</v>
      </c>
      <c r="D21" s="42"/>
      <c r="E21" s="43"/>
      <c r="F21" s="44"/>
      <c r="G21" s="45"/>
      <c r="H21" s="38"/>
      <c r="I21" s="7"/>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row>
    <row r="22" spans="2:205" s="13" customFormat="1">
      <c r="B22" s="40"/>
      <c r="C22" s="41" t="s">
        <v>30</v>
      </c>
      <c r="D22" s="42"/>
      <c r="E22" s="43"/>
      <c r="F22" s="44"/>
      <c r="G22" s="45"/>
      <c r="H22" s="6"/>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row>
    <row r="23" spans="2:205" s="13" customFormat="1">
      <c r="B23" s="40"/>
      <c r="C23" s="41" t="s">
        <v>31</v>
      </c>
      <c r="D23" s="42"/>
      <c r="E23" s="43"/>
      <c r="F23" s="47"/>
      <c r="G23" s="45"/>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205" s="13" customFormat="1">
      <c r="B24" s="40"/>
      <c r="C24" s="41" t="s">
        <v>32</v>
      </c>
      <c r="D24" s="42"/>
      <c r="E24" s="43"/>
      <c r="F24" s="47"/>
      <c r="G24" s="45"/>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205" s="13" customFormat="1">
      <c r="B25" s="40"/>
      <c r="C25" s="48" t="s">
        <v>33</v>
      </c>
      <c r="D25" s="49"/>
      <c r="E25" s="50"/>
      <c r="F25" s="51">
        <v>0.6</v>
      </c>
      <c r="G25" s="32">
        <f>+(D25+E25)*F25</f>
        <v>0</v>
      </c>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205" s="13" customFormat="1">
      <c r="B26" s="40"/>
      <c r="C26" s="48" t="s">
        <v>34</v>
      </c>
      <c r="D26" s="49"/>
      <c r="E26" s="50"/>
      <c r="F26" s="51">
        <v>0.6</v>
      </c>
      <c r="G26" s="32">
        <f t="shared" ref="G26" si="1">+(D26+E26)*F26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205" s="13" customFormat="1">
      <c r="B27" s="24"/>
      <c r="C27" s="25" t="s">
        <v>35</v>
      </c>
      <c r="D27" s="52"/>
      <c r="E27" s="52"/>
      <c r="F27" s="53"/>
      <c r="G27" s="54"/>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205" s="13" customFormat="1">
      <c r="B28" s="28"/>
      <c r="C28" s="55" t="s">
        <v>36</v>
      </c>
      <c r="D28" s="30"/>
      <c r="E28" s="30"/>
      <c r="F28" s="31">
        <v>0.6</v>
      </c>
      <c r="G28" s="32">
        <f t="shared" ref="G28:G30" si="2">+(D28+E28)*F28</f>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205" s="13" customFormat="1">
      <c r="B29" s="24"/>
      <c r="C29" s="25" t="s">
        <v>37</v>
      </c>
      <c r="D29" s="52"/>
      <c r="E29" s="52"/>
      <c r="F29" s="53"/>
      <c r="G29" s="54"/>
      <c r="H29" s="5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205" s="13" customFormat="1" ht="14.25" thickBot="1">
      <c r="B30" s="28"/>
      <c r="C30" s="34" t="s">
        <v>38</v>
      </c>
      <c r="D30" s="57"/>
      <c r="E30" s="30"/>
      <c r="F30" s="31">
        <v>1</v>
      </c>
      <c r="G30" s="32">
        <f t="shared" si="2"/>
        <v>0</v>
      </c>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205" s="59" customFormat="1" ht="16.5" customHeight="1" thickBot="1">
      <c r="B31" s="141" t="s">
        <v>39</v>
      </c>
      <c r="C31" s="142"/>
      <c r="D31" s="142"/>
      <c r="E31" s="142"/>
      <c r="F31" s="142"/>
      <c r="G31" s="58"/>
      <c r="I31" s="60"/>
      <c r="J31" s="61"/>
      <c r="K31" s="62"/>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row>
    <row r="32" spans="2:205" s="13" customFormat="1">
      <c r="B32" s="64"/>
      <c r="C32" s="143" t="s">
        <v>40</v>
      </c>
      <c r="D32" s="144"/>
      <c r="E32" s="144"/>
      <c r="F32" s="145"/>
      <c r="G32" s="65"/>
      <c r="H32" s="66"/>
      <c r="I32" s="7"/>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row>
    <row r="33" spans="2:196" s="13" customFormat="1">
      <c r="B33" s="67"/>
      <c r="C33" s="146" t="s">
        <v>41</v>
      </c>
      <c r="D33" s="147"/>
      <c r="E33" s="147"/>
      <c r="F33" s="148"/>
      <c r="G33" s="68">
        <v>1.7</v>
      </c>
      <c r="H33" s="37" t="s">
        <v>42</v>
      </c>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196" s="13" customFormat="1" ht="14.25" thickBot="1">
      <c r="B34" s="69"/>
      <c r="C34" s="149" t="s">
        <v>43</v>
      </c>
      <c r="D34" s="150"/>
      <c r="E34" s="150"/>
      <c r="F34" s="151"/>
      <c r="G34" s="70">
        <f>+G32*G33</f>
        <v>0</v>
      </c>
      <c r="H34" s="71"/>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196" s="13" customFormat="1">
      <c r="B35" s="152" t="s">
        <v>44</v>
      </c>
      <c r="C35" s="153"/>
      <c r="D35" s="158" t="s">
        <v>45</v>
      </c>
      <c r="E35" s="72" t="s">
        <v>46</v>
      </c>
      <c r="F35" s="160" t="s">
        <v>47</v>
      </c>
      <c r="G35" s="73" t="s">
        <v>12</v>
      </c>
      <c r="H35" s="6"/>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196" s="13" customFormat="1">
      <c r="B36" s="154"/>
      <c r="C36" s="155"/>
      <c r="D36" s="158"/>
      <c r="E36" s="18" t="s">
        <v>48</v>
      </c>
      <c r="F36" s="161"/>
      <c r="G36" s="19" t="s">
        <v>16</v>
      </c>
      <c r="H36" s="6"/>
      <c r="I36" s="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row>
    <row r="37" spans="2:196" s="13" customFormat="1" ht="14.25" thickBot="1">
      <c r="B37" s="156"/>
      <c r="C37" s="157"/>
      <c r="D37" s="159"/>
      <c r="E37" s="74" t="s">
        <v>49</v>
      </c>
      <c r="F37" s="75" t="s">
        <v>50</v>
      </c>
      <c r="G37" s="76" t="s">
        <v>51</v>
      </c>
      <c r="H37" s="6"/>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196" s="13" customFormat="1">
      <c r="B38" s="77"/>
      <c r="C38" s="78" t="s">
        <v>52</v>
      </c>
      <c r="D38" s="78"/>
      <c r="E38" s="79"/>
      <c r="F38" s="78"/>
      <c r="G38" s="80"/>
      <c r="H38" s="6"/>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196" s="13" customFormat="1" ht="21.75" customHeight="1">
      <c r="B39" s="24"/>
      <c r="C39" s="25" t="s">
        <v>53</v>
      </c>
      <c r="D39" s="25"/>
      <c r="E39" s="26"/>
      <c r="F39" s="25"/>
      <c r="G39" s="27"/>
      <c r="H39" s="6"/>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196" s="13" customFormat="1" ht="24" customHeight="1">
      <c r="B40" s="67"/>
      <c r="C40" s="29" t="s">
        <v>54</v>
      </c>
      <c r="D40" s="81" t="s">
        <v>55</v>
      </c>
      <c r="E40" s="82"/>
      <c r="F40" s="83">
        <v>1</v>
      </c>
      <c r="G40" s="84">
        <f>+E40*F40</f>
        <v>0</v>
      </c>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196" s="13" customFormat="1">
      <c r="B41" s="24"/>
      <c r="C41" s="25" t="s">
        <v>56</v>
      </c>
      <c r="D41" s="25"/>
      <c r="E41" s="52"/>
      <c r="F41" s="85"/>
      <c r="G41" s="86"/>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196" s="13" customFormat="1" ht="45" customHeight="1">
      <c r="B42" s="35"/>
      <c r="C42" s="87" t="s">
        <v>57</v>
      </c>
      <c r="D42" s="88" t="s">
        <v>58</v>
      </c>
      <c r="E42" s="89"/>
      <c r="F42" s="90">
        <v>1</v>
      </c>
      <c r="G42" s="91">
        <f>+E42*F42</f>
        <v>0</v>
      </c>
      <c r="H42" s="7"/>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row>
    <row r="43" spans="2:196" s="39" customFormat="1" ht="27.75" customHeight="1">
      <c r="B43" s="35"/>
      <c r="C43" s="92" t="s">
        <v>59</v>
      </c>
      <c r="D43" s="88" t="s">
        <v>60</v>
      </c>
      <c r="E43" s="93"/>
      <c r="F43" s="94">
        <v>1</v>
      </c>
      <c r="G43" s="84">
        <f t="shared" ref="G43:G45" si="3">+E43*F43</f>
        <v>0</v>
      </c>
      <c r="H43" s="38"/>
      <c r="I43" s="7"/>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row>
    <row r="44" spans="2:196" s="13" customFormat="1" ht="27.75" customHeight="1">
      <c r="B44" s="67"/>
      <c r="C44" s="92" t="s">
        <v>61</v>
      </c>
      <c r="D44" s="95" t="s">
        <v>60</v>
      </c>
      <c r="E44" s="96"/>
      <c r="F44" s="97">
        <v>2</v>
      </c>
      <c r="G44" s="84">
        <f t="shared" si="3"/>
        <v>0</v>
      </c>
      <c r="H44" s="6"/>
      <c r="I44" s="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row>
    <row r="45" spans="2:196" s="13" customFormat="1" ht="27.75" customHeight="1">
      <c r="B45" s="67"/>
      <c r="C45" s="29" t="s">
        <v>62</v>
      </c>
      <c r="D45" s="81" t="s">
        <v>60</v>
      </c>
      <c r="E45" s="93"/>
      <c r="F45" s="94">
        <v>2</v>
      </c>
      <c r="G45" s="84">
        <f t="shared" si="3"/>
        <v>0</v>
      </c>
      <c r="H45" s="6"/>
      <c r="I45" s="7"/>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row>
    <row r="46" spans="2:196" s="13" customFormat="1">
      <c r="B46" s="24"/>
      <c r="C46" s="25" t="s">
        <v>63</v>
      </c>
      <c r="D46" s="25"/>
      <c r="E46" s="52"/>
      <c r="F46" s="85"/>
      <c r="G46" s="86"/>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196" s="13" customFormat="1" ht="27.75" customHeight="1">
      <c r="B47" s="98"/>
      <c r="C47" s="99" t="s">
        <v>64</v>
      </c>
      <c r="D47" s="100" t="s">
        <v>60</v>
      </c>
      <c r="E47" s="101"/>
      <c r="F47" s="94">
        <v>1</v>
      </c>
      <c r="G47" s="84">
        <f t="shared" ref="G47:G49" si="4">+E47*F47</f>
        <v>0</v>
      </c>
      <c r="H47" s="6"/>
      <c r="I47" s="7"/>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row>
    <row r="48" spans="2:196" s="13" customFormat="1" ht="27.75" customHeight="1">
      <c r="B48" s="67"/>
      <c r="C48" s="29" t="s">
        <v>65</v>
      </c>
      <c r="D48" s="81" t="s">
        <v>60</v>
      </c>
      <c r="E48" s="93"/>
      <c r="F48" s="94">
        <v>2</v>
      </c>
      <c r="G48" s="84">
        <f t="shared" si="4"/>
        <v>0</v>
      </c>
      <c r="H48" s="6"/>
      <c r="I48" s="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row>
    <row r="49" spans="1:196" s="13" customFormat="1" ht="27.75" customHeight="1" thickBot="1">
      <c r="B49" s="67"/>
      <c r="C49" s="29" t="s">
        <v>66</v>
      </c>
      <c r="D49" s="81" t="s">
        <v>60</v>
      </c>
      <c r="E49" s="93"/>
      <c r="F49" s="94">
        <v>2</v>
      </c>
      <c r="G49" s="84">
        <f t="shared" si="4"/>
        <v>0</v>
      </c>
      <c r="H49" s="6"/>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row>
    <row r="50" spans="1:196" s="13" customFormat="1">
      <c r="B50" s="102"/>
      <c r="C50" s="135" t="s">
        <v>67</v>
      </c>
      <c r="D50" s="135"/>
      <c r="E50" s="135"/>
      <c r="F50" s="135"/>
      <c r="G50" s="103">
        <f>SUM(G40:G49)</f>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13" customFormat="1">
      <c r="B51" s="104"/>
      <c r="C51" s="136" t="s">
        <v>68</v>
      </c>
      <c r="D51" s="136"/>
      <c r="E51" s="136"/>
      <c r="F51" s="136"/>
      <c r="G51" s="105">
        <f>+G34+G50</f>
        <v>0</v>
      </c>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13" customFormat="1">
      <c r="B52" s="104"/>
      <c r="C52" s="136" t="s">
        <v>69</v>
      </c>
      <c r="D52" s="136"/>
      <c r="E52" s="136"/>
      <c r="F52" s="136"/>
      <c r="G52" s="106">
        <f>+G51*0.19</f>
        <v>0</v>
      </c>
      <c r="H52" s="107"/>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13" customFormat="1" ht="14.25" thickBot="1">
      <c r="A53" s="39"/>
      <c r="B53" s="108"/>
      <c r="C53" s="137" t="s">
        <v>70</v>
      </c>
      <c r="D53" s="137"/>
      <c r="E53" s="137"/>
      <c r="F53" s="137"/>
      <c r="G53" s="109">
        <f>+G51+G52</f>
        <v>0</v>
      </c>
      <c r="H53" s="33">
        <v>36421705</v>
      </c>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ht="30" customHeight="1">
      <c r="B54" s="138" t="s">
        <v>71</v>
      </c>
      <c r="C54" s="139"/>
      <c r="D54" s="139"/>
      <c r="E54" s="139"/>
      <c r="F54" s="139"/>
      <c r="G54" s="140"/>
      <c r="H54" s="110">
        <f>+G53-H53</f>
        <v>-36421705</v>
      </c>
    </row>
    <row r="55" spans="1:196" ht="28.5" customHeight="1">
      <c r="B55" s="128" t="s">
        <v>72</v>
      </c>
      <c r="C55" s="129"/>
      <c r="D55" s="129"/>
      <c r="E55" s="129"/>
      <c r="F55" s="129"/>
      <c r="G55" s="130"/>
      <c r="H55" s="111"/>
    </row>
    <row r="56" spans="1:196" ht="27" customHeight="1">
      <c r="B56" s="128" t="s">
        <v>73</v>
      </c>
      <c r="C56" s="129"/>
      <c r="D56" s="129"/>
      <c r="E56" s="129"/>
      <c r="F56" s="129"/>
      <c r="G56" s="130"/>
    </row>
    <row r="57" spans="1:196" ht="24.75" customHeight="1">
      <c r="B57" s="128" t="s">
        <v>74</v>
      </c>
      <c r="C57" s="129"/>
      <c r="D57" s="129"/>
      <c r="E57" s="129"/>
      <c r="F57" s="129"/>
      <c r="G57" s="130"/>
    </row>
    <row r="58" spans="1:196" ht="51.75" customHeight="1">
      <c r="B58" s="128" t="s">
        <v>75</v>
      </c>
      <c r="C58" s="129"/>
      <c r="D58" s="129"/>
      <c r="E58" s="129"/>
      <c r="F58" s="129"/>
      <c r="G58" s="130"/>
    </row>
    <row r="59" spans="1:196" ht="28.5" customHeight="1">
      <c r="B59" s="128" t="s">
        <v>76</v>
      </c>
      <c r="C59" s="129"/>
      <c r="D59" s="129"/>
      <c r="E59" s="129"/>
      <c r="F59" s="129"/>
      <c r="G59" s="130"/>
    </row>
    <row r="60" spans="1:196" ht="28.5" customHeight="1">
      <c r="B60" s="128" t="s">
        <v>77</v>
      </c>
      <c r="C60" s="129"/>
      <c r="D60" s="129"/>
      <c r="E60" s="129"/>
      <c r="F60" s="129"/>
      <c r="G60" s="130"/>
    </row>
    <row r="61" spans="1:196" ht="28.5" customHeight="1">
      <c r="B61" s="128" t="s">
        <v>78</v>
      </c>
      <c r="C61" s="129"/>
      <c r="D61" s="129"/>
      <c r="E61" s="129"/>
      <c r="F61" s="129"/>
      <c r="G61" s="130"/>
    </row>
    <row r="62" spans="1:196" ht="28.5" customHeight="1">
      <c r="B62" s="128" t="s">
        <v>79</v>
      </c>
      <c r="C62" s="129"/>
      <c r="D62" s="129"/>
      <c r="E62" s="129"/>
      <c r="F62" s="129"/>
      <c r="G62" s="130"/>
    </row>
    <row r="63" spans="1:196" ht="24.75" customHeight="1">
      <c r="B63" s="128" t="s">
        <v>80</v>
      </c>
      <c r="C63" s="129"/>
      <c r="D63" s="129"/>
      <c r="E63" s="129"/>
      <c r="F63" s="129"/>
      <c r="G63" s="130"/>
    </row>
    <row r="64" spans="1:196" ht="24.75" customHeight="1">
      <c r="B64" s="128" t="s">
        <v>81</v>
      </c>
      <c r="C64" s="129"/>
      <c r="D64" s="129"/>
      <c r="E64" s="129"/>
      <c r="F64" s="129"/>
      <c r="G64" s="130"/>
    </row>
    <row r="65" spans="2:8" ht="38.1" customHeight="1">
      <c r="B65" s="125" t="s">
        <v>82</v>
      </c>
      <c r="C65" s="126"/>
      <c r="D65" s="126"/>
      <c r="E65" s="126"/>
      <c r="F65" s="126"/>
      <c r="G65" s="127"/>
    </row>
    <row r="66" spans="2:8" ht="26.25" customHeight="1">
      <c r="B66" s="128" t="s">
        <v>83</v>
      </c>
      <c r="C66" s="129"/>
      <c r="D66" s="129"/>
      <c r="E66" s="129"/>
      <c r="F66" s="129"/>
      <c r="G66" s="130"/>
    </row>
    <row r="67" spans="2:8" ht="44.25" customHeight="1">
      <c r="B67" s="128" t="s">
        <v>84</v>
      </c>
      <c r="C67" s="129"/>
      <c r="D67" s="129"/>
      <c r="E67" s="129"/>
      <c r="F67" s="129"/>
      <c r="G67" s="130"/>
      <c r="H67" s="112"/>
    </row>
    <row r="68" spans="2:8" ht="24.6" customHeight="1">
      <c r="B68" s="125" t="s">
        <v>85</v>
      </c>
      <c r="C68" s="126"/>
      <c r="D68" s="126"/>
      <c r="E68" s="126"/>
      <c r="F68" s="126"/>
      <c r="G68" s="127"/>
      <c r="H68" s="112"/>
    </row>
    <row r="69" spans="2:8" ht="31.5" customHeight="1">
      <c r="B69" s="128" t="s">
        <v>86</v>
      </c>
      <c r="C69" s="129"/>
      <c r="D69" s="129"/>
      <c r="E69" s="129"/>
      <c r="F69" s="129"/>
      <c r="G69" s="130"/>
    </row>
    <row r="70" spans="2:8" ht="45.75" customHeight="1" thickBot="1">
      <c r="B70" s="131" t="s">
        <v>87</v>
      </c>
      <c r="C70" s="132"/>
      <c r="D70" s="132"/>
      <c r="E70" s="132"/>
      <c r="F70" s="132"/>
      <c r="G70" s="133"/>
    </row>
    <row r="71" spans="2:8" ht="45.75" customHeight="1" thickBot="1">
      <c r="B71" s="131" t="s">
        <v>87</v>
      </c>
      <c r="C71" s="132"/>
      <c r="D71" s="132"/>
      <c r="E71" s="132"/>
      <c r="F71" s="132"/>
      <c r="G71" s="133"/>
    </row>
    <row r="72" spans="2:8">
      <c r="B72" s="113"/>
      <c r="C72" s="113"/>
      <c r="D72" s="113"/>
      <c r="E72" s="113"/>
      <c r="F72" s="113"/>
      <c r="G72" s="113"/>
    </row>
    <row r="73" spans="2:8" ht="15.75">
      <c r="B73" s="114" t="s">
        <v>88</v>
      </c>
      <c r="C73" s="115"/>
      <c r="D73" s="115"/>
      <c r="E73" s="116"/>
      <c r="F73" s="117"/>
      <c r="G73" s="117"/>
    </row>
    <row r="74" spans="2:8" ht="38.25" customHeight="1">
      <c r="B74" s="118"/>
      <c r="C74" s="119"/>
      <c r="D74" s="115"/>
      <c r="E74" s="120"/>
      <c r="F74" s="121"/>
      <c r="G74" s="121"/>
    </row>
    <row r="75" spans="2:8" ht="16.5">
      <c r="B75" s="122" t="s">
        <v>89</v>
      </c>
      <c r="C75" s="115"/>
      <c r="D75" s="115"/>
      <c r="E75" s="134" t="s">
        <v>90</v>
      </c>
      <c r="F75" s="134"/>
      <c r="G75" s="134"/>
    </row>
  </sheetData>
  <sheetProtection algorithmName="SHA-512" hashValue="TcXxcDSBx3SXqIM0VBbfflaVUYoBHM4FjC2MaWp3+NKjpmiCQ9kXmCij85DTUGzcmGWn90MOyrz554lzRdTJHg==" saltValue="KuLBlEsbhfEh6OZlGKBr/g==" spinCount="100000" sheet="1" objects="1" scenarios="1"/>
  <mergeCells count="42">
    <mergeCell ref="C18:F18"/>
    <mergeCell ref="B2:G2"/>
    <mergeCell ref="B3:G3"/>
    <mergeCell ref="B4:G4"/>
    <mergeCell ref="B5:G5"/>
    <mergeCell ref="B6:G6"/>
    <mergeCell ref="B7:G7"/>
    <mergeCell ref="B8:G8"/>
    <mergeCell ref="B9:D9"/>
    <mergeCell ref="F9:G9"/>
    <mergeCell ref="B11:C13"/>
    <mergeCell ref="C14:G14"/>
    <mergeCell ref="B55:G55"/>
    <mergeCell ref="B31:F31"/>
    <mergeCell ref="C32:F32"/>
    <mergeCell ref="C33:F33"/>
    <mergeCell ref="C34:F34"/>
    <mergeCell ref="B35:C37"/>
    <mergeCell ref="D35:D37"/>
    <mergeCell ref="F35:F36"/>
    <mergeCell ref="C50:F50"/>
    <mergeCell ref="C51:F51"/>
    <mergeCell ref="C52:F52"/>
    <mergeCell ref="C53:F53"/>
    <mergeCell ref="B54:G54"/>
    <mergeCell ref="B67:G67"/>
    <mergeCell ref="B56:G56"/>
    <mergeCell ref="B57:G57"/>
    <mergeCell ref="B58:G58"/>
    <mergeCell ref="B59:G59"/>
    <mergeCell ref="B60:G60"/>
    <mergeCell ref="B61:G61"/>
    <mergeCell ref="B62:G62"/>
    <mergeCell ref="B63:G63"/>
    <mergeCell ref="B64:G64"/>
    <mergeCell ref="B65:G65"/>
    <mergeCell ref="B66:G66"/>
    <mergeCell ref="B68:G68"/>
    <mergeCell ref="B69:G69"/>
    <mergeCell ref="B70:G70"/>
    <mergeCell ref="B71:G71"/>
    <mergeCell ref="E75:G7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4" ma:contentTypeDescription="Crear nuevo documento." ma:contentTypeScope="" ma:versionID="03ff8bec3f44e6c3c4eb3b96b0de06d2">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822123b97c51057cb52b4f782cf49e04"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392F7C-160C-4717-914E-1187FB6D110B}"/>
</file>

<file path=customXml/itemProps2.xml><?xml version="1.0" encoding="utf-8"?>
<ds:datastoreItem xmlns:ds="http://schemas.openxmlformats.org/officeDocument/2006/customXml" ds:itemID="{D3508051-785D-4C9A-B10B-C2F67F5F8443}"/>
</file>

<file path=customXml/itemProps3.xml><?xml version="1.0" encoding="utf-8"?>
<ds:datastoreItem xmlns:ds="http://schemas.openxmlformats.org/officeDocument/2006/customXml" ds:itemID="{5FA4E0FB-DCA1-4446-97A2-3D78328DCB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Restrepo Dario Alberto</dc:creator>
  <cp:keywords/>
  <dc:description/>
  <cp:lastModifiedBy>Villa Restrepo Dario Alberto</cp:lastModifiedBy>
  <cp:revision/>
  <dcterms:created xsi:type="dcterms:W3CDTF">2023-10-31T16:27:09Z</dcterms:created>
  <dcterms:modified xsi:type="dcterms:W3CDTF">2023-11-23T22:06:36Z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y fmtid="{D5CDD505-2E9C-101B-9397-08002B2CF9AE}" pid="3" name="MediaServiceImageTags">
    <vt:lpwstr/>
  </property>
</Properties>
</file>