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72.16.0.41\10102_vaf\101020201_GN\101020202_DNE\consorcios\Con_URT\Zona_Comun\Consorcio Unidad de Tierras 2023\06. Administración de bienes\Esquemas de administracion\ESTUDIO DE MERCADO\"/>
    </mc:Choice>
  </mc:AlternateContent>
  <xr:revisionPtr revIDLastSave="0" documentId="13_ncr:1_{49D0CFE7-BD74-4481-A3F3-C5CEF3E80596}" xr6:coauthVersionLast="47" xr6:coauthVersionMax="47" xr10:uidLastSave="{00000000-0000-0000-0000-000000000000}"/>
  <bookViews>
    <workbookView xWindow="-120" yWindow="-120" windowWidth="20730" windowHeight="11160" tabRatio="921" xr2:uid="{00000000-000D-0000-FFFF-FFFF00000000}"/>
  </bookViews>
  <sheets>
    <sheet name="TEMPORAL PPA Y BIENES" sheetId="28" r:id="rId1"/>
    <sheet name="Hoja1" sheetId="32" r:id="rId2"/>
  </sheets>
  <externalReferences>
    <externalReference r:id="rId3"/>
  </externalReferences>
  <definedNames>
    <definedName name="base_1" localSheetId="0">#REF!</definedName>
    <definedName name="base_1">#REF!</definedName>
    <definedName name="base_2" localSheetId="0">#REF!</definedName>
    <definedName name="base_2">#REF!</definedName>
    <definedName name="base_3" localSheetId="0">#REF!</definedName>
    <definedName name="base_3">#REF!</definedName>
    <definedName name="base_4" localSheetId="0">#REF!</definedName>
    <definedName name="base_4">#REF!</definedName>
    <definedName name="base_5" localSheetId="0">#REF!</definedName>
    <definedName name="base_5">#REF!</definedName>
    <definedName name="CARGO">[1]Base!$C$2:$C$6</definedName>
    <definedName name="NIVEL">[1]Base!$D$2:$D$11</definedName>
    <definedName name="PRESUPUESTO" localSheetId="0">#REF!</definedName>
    <definedName name="PRESUPUESTO">#REF!</definedName>
    <definedName name="rango" localSheetId="0">#REF!</definedName>
    <definedName name="rango">#REF!</definedName>
    <definedName name="_xlnm.Print_Titles" localSheetId="0">'TEMPORAL PPA Y BIENES'!#REF!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32" l="1"/>
  <c r="Q12" i="28"/>
  <c r="Q13" i="28"/>
  <c r="Q14" i="28"/>
  <c r="Q15" i="28"/>
  <c r="Q16" i="28"/>
  <c r="Q17" i="28"/>
  <c r="Q18" i="28"/>
  <c r="Q19" i="28"/>
  <c r="Q20" i="28"/>
  <c r="Q21" i="28"/>
  <c r="Q22" i="28"/>
  <c r="Q105" i="28" s="1"/>
  <c r="Q23" i="28"/>
  <c r="Q24" i="28"/>
  <c r="Q25" i="28"/>
  <c r="Q26" i="28"/>
  <c r="Q27" i="28"/>
  <c r="Q28" i="28"/>
  <c r="Q29" i="28"/>
  <c r="Q30" i="28"/>
  <c r="Q31" i="28"/>
  <c r="Q32" i="28"/>
  <c r="Q33" i="28"/>
  <c r="Q34" i="28"/>
  <c r="Q35" i="28"/>
  <c r="Q36" i="28"/>
  <c r="Q37" i="28"/>
  <c r="Q38" i="28"/>
  <c r="Q39" i="28"/>
  <c r="Q40" i="28"/>
  <c r="Q41" i="28"/>
  <c r="Q42" i="28"/>
  <c r="Q43" i="28"/>
  <c r="Q44" i="28"/>
  <c r="Q45" i="28"/>
  <c r="Q46" i="28"/>
  <c r="Q47" i="28"/>
  <c r="Q48" i="28"/>
  <c r="Q49" i="28"/>
  <c r="Q50" i="28"/>
  <c r="Q51" i="28"/>
  <c r="Q52" i="28"/>
  <c r="Q53" i="28"/>
  <c r="Q54" i="28"/>
  <c r="Q55" i="28"/>
  <c r="Q56" i="28"/>
  <c r="Q57" i="28"/>
  <c r="Q58" i="28"/>
  <c r="Q59" i="28"/>
  <c r="Q60" i="28"/>
  <c r="Q61" i="28"/>
  <c r="Q62" i="28"/>
  <c r="Q63" i="28"/>
  <c r="Q64" i="28"/>
  <c r="Q65" i="28"/>
  <c r="Q66" i="28"/>
  <c r="Q67" i="28"/>
  <c r="Q68" i="28"/>
  <c r="Q69" i="28"/>
  <c r="Q70" i="28"/>
  <c r="Q71" i="28"/>
  <c r="Q72" i="28"/>
  <c r="Q73" i="28"/>
  <c r="Q74" i="28"/>
  <c r="Q75" i="28"/>
  <c r="Q76" i="28"/>
  <c r="Q77" i="28"/>
  <c r="Q78" i="28"/>
  <c r="Q79" i="28"/>
  <c r="Q80" i="28"/>
  <c r="Q81" i="28"/>
  <c r="Q82" i="28"/>
  <c r="Q83" i="28"/>
  <c r="Q84" i="28"/>
  <c r="Q85" i="28"/>
  <c r="Q86" i="28"/>
  <c r="Q87" i="28"/>
  <c r="Q88" i="28"/>
  <c r="Q89" i="28"/>
  <c r="Q90" i="28"/>
  <c r="Q91" i="28"/>
  <c r="Q92" i="28"/>
  <c r="Q93" i="28"/>
  <c r="Q94" i="28"/>
  <c r="Q95" i="28"/>
  <c r="Q96" i="28"/>
  <c r="Q97" i="28"/>
  <c r="Q98" i="28"/>
  <c r="Q99" i="28"/>
  <c r="Q100" i="28"/>
  <c r="Q101" i="28"/>
  <c r="Q102" i="28"/>
  <c r="Q103" i="28"/>
  <c r="Q104" i="28"/>
  <c r="Q11" i="28"/>
  <c r="N11" i="28"/>
  <c r="N12" i="28"/>
  <c r="N13" i="28"/>
  <c r="N14" i="28"/>
  <c r="N15" i="28"/>
  <c r="N16" i="28"/>
  <c r="N17" i="28"/>
  <c r="N18" i="28"/>
  <c r="Y19" i="28"/>
  <c r="Y20" i="28"/>
  <c r="Y21" i="28"/>
  <c r="Y22" i="28"/>
  <c r="Y23" i="28"/>
  <c r="Y24" i="28"/>
  <c r="Y25" i="28"/>
  <c r="Y26" i="28"/>
  <c r="Y27" i="28"/>
  <c r="Y28" i="28"/>
  <c r="Y29" i="28"/>
  <c r="Y30" i="28"/>
  <c r="Y31" i="28"/>
  <c r="Y32" i="28"/>
  <c r="Y33" i="28"/>
  <c r="Y34" i="28"/>
  <c r="Y35" i="28"/>
  <c r="Y36" i="28"/>
  <c r="Y37" i="28"/>
  <c r="Y38" i="28"/>
  <c r="Y39" i="28"/>
  <c r="Y40" i="28"/>
  <c r="Y41" i="28"/>
  <c r="Y42" i="28"/>
  <c r="Y43" i="28"/>
  <c r="Y44" i="28"/>
  <c r="Y45" i="28"/>
  <c r="Y46" i="28"/>
  <c r="Y47" i="28"/>
  <c r="Y48" i="28"/>
  <c r="Y49" i="28"/>
  <c r="Y50" i="28"/>
  <c r="Y51" i="28"/>
  <c r="Y52" i="28"/>
  <c r="Y53" i="28"/>
  <c r="Y54" i="28"/>
  <c r="Y55" i="28"/>
  <c r="Y56" i="28"/>
  <c r="Y57" i="28"/>
  <c r="Y58" i="28"/>
  <c r="Y59" i="28"/>
  <c r="Y60" i="28"/>
  <c r="Y61" i="28"/>
  <c r="Y62" i="28"/>
  <c r="Y63" i="28"/>
  <c r="Y64" i="28"/>
  <c r="Y65" i="28"/>
  <c r="Y66" i="28"/>
  <c r="Y67" i="28"/>
  <c r="Y68" i="28"/>
  <c r="Y69" i="28"/>
  <c r="Y70" i="28"/>
  <c r="Y71" i="28"/>
  <c r="Y72" i="28"/>
  <c r="Y73" i="28"/>
  <c r="Y74" i="28"/>
  <c r="Y75" i="28"/>
  <c r="Y76" i="28"/>
  <c r="Y77" i="28"/>
  <c r="Y78" i="28"/>
  <c r="Y79" i="28"/>
  <c r="Y80" i="28"/>
  <c r="Y81" i="28"/>
  <c r="Y82" i="28"/>
  <c r="Y83" i="28"/>
  <c r="Y84" i="28"/>
  <c r="Y85" i="28"/>
  <c r="Y86" i="28"/>
  <c r="Y87" i="28"/>
  <c r="Y88" i="28"/>
  <c r="Y89" i="28"/>
  <c r="Y90" i="28"/>
  <c r="Y91" i="28"/>
  <c r="Y92" i="28"/>
  <c r="Y93" i="28"/>
  <c r="Y94" i="28"/>
  <c r="Y95" i="28"/>
  <c r="Y96" i="28"/>
  <c r="Y97" i="28"/>
  <c r="Y98" i="28"/>
  <c r="Y99" i="28"/>
  <c r="Y100" i="28"/>
  <c r="Y101" i="28"/>
  <c r="Y102" i="28"/>
  <c r="Y103" i="28"/>
  <c r="Y104" i="28"/>
  <c r="Y11" i="28"/>
  <c r="Y12" i="28"/>
  <c r="Y13" i="28"/>
  <c r="Y14" i="28"/>
  <c r="Y15" i="28"/>
  <c r="Y16" i="28"/>
  <c r="Y17" i="28"/>
  <c r="Y18" i="28"/>
  <c r="V11" i="28"/>
  <c r="V12" i="28"/>
  <c r="V13" i="28"/>
  <c r="V14" i="28"/>
  <c r="V15" i="28"/>
  <c r="V16" i="28"/>
  <c r="V17" i="28"/>
  <c r="V18" i="28"/>
  <c r="V19" i="28"/>
  <c r="V20" i="28"/>
  <c r="V105" i="28" s="1"/>
  <c r="V21" i="28"/>
  <c r="V22" i="28"/>
  <c r="V23" i="28"/>
  <c r="V24" i="28"/>
  <c r="V25" i="28"/>
  <c r="V26" i="28"/>
  <c r="V27" i="28"/>
  <c r="V28" i="28"/>
  <c r="V29" i="28"/>
  <c r="V30" i="28"/>
  <c r="V31" i="28"/>
  <c r="V32" i="28"/>
  <c r="V33" i="28"/>
  <c r="V34" i="28"/>
  <c r="V35" i="28"/>
  <c r="V36" i="28"/>
  <c r="V37" i="28"/>
  <c r="V38" i="28"/>
  <c r="V39" i="28"/>
  <c r="V40" i="28"/>
  <c r="V41" i="28"/>
  <c r="V42" i="28"/>
  <c r="V43" i="28"/>
  <c r="V44" i="28"/>
  <c r="V45" i="28"/>
  <c r="V46" i="28"/>
  <c r="V47" i="28"/>
  <c r="V48" i="28"/>
  <c r="V49" i="28"/>
  <c r="V50" i="28"/>
  <c r="V51" i="28"/>
  <c r="V52" i="28"/>
  <c r="V53" i="28"/>
  <c r="V54" i="28"/>
  <c r="V55" i="28"/>
  <c r="V56" i="28"/>
  <c r="V57" i="28"/>
  <c r="V58" i="28"/>
  <c r="V59" i="28"/>
  <c r="V60" i="28"/>
  <c r="V61" i="28"/>
  <c r="V62" i="28"/>
  <c r="V63" i="28"/>
  <c r="V64" i="28"/>
  <c r="V65" i="28"/>
  <c r="V66" i="28"/>
  <c r="V67" i="28"/>
  <c r="V68" i="28"/>
  <c r="V69" i="28"/>
  <c r="V70" i="28"/>
  <c r="V71" i="28"/>
  <c r="V72" i="28"/>
  <c r="V73" i="28"/>
  <c r="V74" i="28"/>
  <c r="V75" i="28"/>
  <c r="V76" i="28"/>
  <c r="V77" i="28"/>
  <c r="V78" i="28"/>
  <c r="V79" i="28"/>
  <c r="V80" i="28"/>
  <c r="V81" i="28"/>
  <c r="V82" i="28"/>
  <c r="V83" i="28"/>
  <c r="V84" i="28"/>
  <c r="V85" i="28"/>
  <c r="V86" i="28"/>
  <c r="V87" i="28"/>
  <c r="V88" i="28"/>
  <c r="V89" i="28"/>
  <c r="V90" i="28"/>
  <c r="V91" i="28"/>
  <c r="V92" i="28"/>
  <c r="V93" i="28"/>
  <c r="V94" i="28"/>
  <c r="V95" i="28"/>
  <c r="V96" i="28"/>
  <c r="V97" i="28"/>
  <c r="V98" i="28"/>
  <c r="J105" i="28"/>
  <c r="K105" i="28"/>
  <c r="L105" i="28"/>
  <c r="M105" i="28"/>
  <c r="N105" i="28"/>
  <c r="O105" i="28"/>
  <c r="P105" i="28"/>
  <c r="S105" i="28"/>
  <c r="T105" i="28"/>
  <c r="U105" i="28"/>
  <c r="W105" i="28"/>
  <c r="X105" i="28"/>
  <c r="H105" i="28"/>
  <c r="I105" i="28"/>
  <c r="G105" i="28"/>
  <c r="C105" i="28"/>
  <c r="G18" i="28"/>
  <c r="I18" i="28" s="1"/>
  <c r="G17" i="28"/>
  <c r="I17" i="28" s="1"/>
  <c r="G16" i="28"/>
  <c r="I16" i="28" s="1"/>
  <c r="G15" i="28"/>
  <c r="I15" i="28" s="1"/>
  <c r="G14" i="28"/>
  <c r="I14" i="28" s="1"/>
  <c r="G13" i="28"/>
  <c r="I13" i="28" s="1"/>
  <c r="I12" i="28"/>
  <c r="G12" i="28"/>
  <c r="G11" i="28"/>
  <c r="I11" i="28" s="1"/>
  <c r="N89" i="28" l="1"/>
  <c r="G78" i="28"/>
  <c r="I78" i="28" s="1"/>
  <c r="N78" i="28" s="1"/>
  <c r="G79" i="28"/>
  <c r="I79" i="28" s="1"/>
  <c r="N79" i="28" s="1"/>
  <c r="G80" i="28"/>
  <c r="I80" i="28" s="1"/>
  <c r="N80" i="28" s="1"/>
  <c r="G81" i="28"/>
  <c r="I81" i="28" s="1"/>
  <c r="N81" i="28" s="1"/>
  <c r="G82" i="28"/>
  <c r="I82" i="28" s="1"/>
  <c r="N82" i="28" s="1"/>
  <c r="G83" i="28"/>
  <c r="I83" i="28" s="1"/>
  <c r="N83" i="28" s="1"/>
  <c r="G84" i="28"/>
  <c r="I84" i="28"/>
  <c r="N84" i="28" s="1"/>
  <c r="G85" i="28"/>
  <c r="I85" i="28" s="1"/>
  <c r="N85" i="28" s="1"/>
  <c r="G86" i="28"/>
  <c r="I86" i="28" s="1"/>
  <c r="N86" i="28" s="1"/>
  <c r="G87" i="28"/>
  <c r="I87" i="28" s="1"/>
  <c r="N87" i="28" s="1"/>
  <c r="G88" i="28"/>
  <c r="I88" i="28"/>
  <c r="N88" i="28" s="1"/>
  <c r="G89" i="28"/>
  <c r="I89" i="28"/>
  <c r="G90" i="28"/>
  <c r="I90" i="28" s="1"/>
  <c r="N90" i="28" s="1"/>
  <c r="G91" i="28"/>
  <c r="I91" i="28" s="1"/>
  <c r="N91" i="28" s="1"/>
  <c r="G92" i="28"/>
  <c r="I92" i="28" s="1"/>
  <c r="N92" i="28" s="1"/>
  <c r="G93" i="28"/>
  <c r="I93" i="28" s="1"/>
  <c r="N93" i="28" s="1"/>
  <c r="G94" i="28"/>
  <c r="I94" i="28" s="1"/>
  <c r="N94" i="28" s="1"/>
  <c r="G95" i="28"/>
  <c r="I95" i="28" s="1"/>
  <c r="N95" i="28" s="1"/>
  <c r="G96" i="28"/>
  <c r="I96" i="28"/>
  <c r="N96" i="28" s="1"/>
  <c r="G97" i="28"/>
  <c r="I97" i="28" s="1"/>
  <c r="N97" i="28" s="1"/>
  <c r="G98" i="28"/>
  <c r="I98" i="28" s="1"/>
  <c r="N98" i="28" s="1"/>
  <c r="G77" i="28"/>
  <c r="I77" i="28" s="1"/>
  <c r="N77" i="28" s="1"/>
  <c r="G76" i="28"/>
  <c r="I76" i="28" s="1"/>
  <c r="N76" i="28" s="1"/>
  <c r="G20" i="28"/>
  <c r="I20" i="28" s="1"/>
  <c r="N20" i="28" s="1"/>
  <c r="G21" i="28"/>
  <c r="I21" i="28" s="1"/>
  <c r="N21" i="28" s="1"/>
  <c r="G22" i="28"/>
  <c r="I22" i="28" s="1"/>
  <c r="N22" i="28" s="1"/>
  <c r="G23" i="28"/>
  <c r="I23" i="28" s="1"/>
  <c r="N23" i="28" s="1"/>
  <c r="G24" i="28"/>
  <c r="I24" i="28" s="1"/>
  <c r="N24" i="28" s="1"/>
  <c r="G25" i="28"/>
  <c r="I25" i="28"/>
  <c r="N25" i="28" s="1"/>
  <c r="G26" i="28"/>
  <c r="I26" i="28" s="1"/>
  <c r="N26" i="28" s="1"/>
  <c r="G27" i="28"/>
  <c r="I27" i="28" s="1"/>
  <c r="N27" i="28" s="1"/>
  <c r="G28" i="28"/>
  <c r="I28" i="28" s="1"/>
  <c r="N28" i="28" s="1"/>
  <c r="G29" i="28"/>
  <c r="I29" i="28" s="1"/>
  <c r="N29" i="28" s="1"/>
  <c r="G30" i="28"/>
  <c r="I30" i="28" s="1"/>
  <c r="N30" i="28" s="1"/>
  <c r="G31" i="28"/>
  <c r="I31" i="28" s="1"/>
  <c r="N31" i="28" s="1"/>
  <c r="G32" i="28"/>
  <c r="I32" i="28" s="1"/>
  <c r="N32" i="28" s="1"/>
  <c r="G33" i="28"/>
  <c r="I33" i="28" s="1"/>
  <c r="N33" i="28" s="1"/>
  <c r="G34" i="28"/>
  <c r="I34" i="28" s="1"/>
  <c r="N34" i="28" s="1"/>
  <c r="G35" i="28"/>
  <c r="I35" i="28" s="1"/>
  <c r="N35" i="28" s="1"/>
  <c r="G36" i="28"/>
  <c r="I36" i="28" s="1"/>
  <c r="N36" i="28" s="1"/>
  <c r="G37" i="28"/>
  <c r="I37" i="28" s="1"/>
  <c r="N37" i="28" s="1"/>
  <c r="G38" i="28"/>
  <c r="I38" i="28" s="1"/>
  <c r="N38" i="28" s="1"/>
  <c r="G39" i="28"/>
  <c r="I39" i="28" s="1"/>
  <c r="N39" i="28" s="1"/>
  <c r="G40" i="28"/>
  <c r="I40" i="28"/>
  <c r="N40" i="28" s="1"/>
  <c r="G41" i="28"/>
  <c r="I41" i="28" s="1"/>
  <c r="N41" i="28" s="1"/>
  <c r="G42" i="28"/>
  <c r="I42" i="28" s="1"/>
  <c r="N42" i="28" s="1"/>
  <c r="G43" i="28"/>
  <c r="I43" i="28" s="1"/>
  <c r="N43" i="28" s="1"/>
  <c r="G44" i="28"/>
  <c r="I44" i="28" s="1"/>
  <c r="N44" i="28" s="1"/>
  <c r="G45" i="28"/>
  <c r="I45" i="28" s="1"/>
  <c r="N45" i="28" s="1"/>
  <c r="G46" i="28"/>
  <c r="I46" i="28" s="1"/>
  <c r="N46" i="28" s="1"/>
  <c r="G47" i="28"/>
  <c r="I47" i="28" s="1"/>
  <c r="N47" i="28" s="1"/>
  <c r="G48" i="28"/>
  <c r="I48" i="28" s="1"/>
  <c r="N48" i="28" s="1"/>
  <c r="G49" i="28"/>
  <c r="I49" i="28" s="1"/>
  <c r="N49" i="28" s="1"/>
  <c r="G50" i="28"/>
  <c r="I50" i="28" s="1"/>
  <c r="N50" i="28" s="1"/>
  <c r="G51" i="28"/>
  <c r="I51" i="28" s="1"/>
  <c r="N51" i="28" s="1"/>
  <c r="G52" i="28"/>
  <c r="I52" i="28" s="1"/>
  <c r="N52" i="28" s="1"/>
  <c r="G53" i="28"/>
  <c r="I53" i="28" s="1"/>
  <c r="N53" i="28" s="1"/>
  <c r="G54" i="28"/>
  <c r="I54" i="28"/>
  <c r="N54" i="28" s="1"/>
  <c r="G55" i="28"/>
  <c r="I55" i="28" s="1"/>
  <c r="N55" i="28" s="1"/>
  <c r="G56" i="28"/>
  <c r="I56" i="28" s="1"/>
  <c r="N56" i="28" s="1"/>
  <c r="G57" i="28"/>
  <c r="I57" i="28" s="1"/>
  <c r="N57" i="28" s="1"/>
  <c r="G58" i="28"/>
  <c r="I58" i="28" s="1"/>
  <c r="N58" i="28" s="1"/>
  <c r="G59" i="28"/>
  <c r="I59" i="28" s="1"/>
  <c r="N59" i="28" s="1"/>
  <c r="G60" i="28"/>
  <c r="I60" i="28" s="1"/>
  <c r="N60" i="28" s="1"/>
  <c r="G61" i="28"/>
  <c r="I61" i="28" s="1"/>
  <c r="N61" i="28" s="1"/>
  <c r="G62" i="28"/>
  <c r="I62" i="28" s="1"/>
  <c r="N62" i="28" s="1"/>
  <c r="G63" i="28"/>
  <c r="I63" i="28" s="1"/>
  <c r="N63" i="28" s="1"/>
  <c r="G64" i="28"/>
  <c r="I64" i="28" s="1"/>
  <c r="N64" i="28" s="1"/>
  <c r="G65" i="28"/>
  <c r="I65" i="28" s="1"/>
  <c r="N65" i="28" s="1"/>
  <c r="G66" i="28"/>
  <c r="I66" i="28" s="1"/>
  <c r="N66" i="28" s="1"/>
  <c r="G67" i="28"/>
  <c r="I67" i="28" s="1"/>
  <c r="N67" i="28" s="1"/>
  <c r="G68" i="28"/>
  <c r="I68" i="28" s="1"/>
  <c r="N68" i="28" s="1"/>
  <c r="G69" i="28"/>
  <c r="I69" i="28" s="1"/>
  <c r="N69" i="28" s="1"/>
  <c r="G70" i="28"/>
  <c r="I70" i="28" s="1"/>
  <c r="N70" i="28" s="1"/>
  <c r="G71" i="28"/>
  <c r="I71" i="28" s="1"/>
  <c r="N71" i="28" s="1"/>
  <c r="G72" i="28"/>
  <c r="I72" i="28" s="1"/>
  <c r="N72" i="28" s="1"/>
  <c r="G73" i="28"/>
  <c r="I73" i="28" s="1"/>
  <c r="N73" i="28" s="1"/>
  <c r="G74" i="28"/>
  <c r="I74" i="28" s="1"/>
  <c r="N74" i="28" s="1"/>
  <c r="G75" i="28"/>
  <c r="I75" i="28" s="1"/>
  <c r="N75" i="28" s="1"/>
  <c r="G99" i="28"/>
  <c r="I99" i="28" s="1"/>
  <c r="N99" i="28" s="1"/>
  <c r="G100" i="28"/>
  <c r="G101" i="28"/>
  <c r="I101" i="28" s="1"/>
  <c r="N101" i="28" s="1"/>
  <c r="G102" i="28"/>
  <c r="I102" i="28" s="1"/>
  <c r="N102" i="28" s="1"/>
  <c r="G103" i="28"/>
  <c r="I103" i="28" s="1"/>
  <c r="N103" i="28" s="1"/>
  <c r="G104" i="28"/>
  <c r="I104" i="28" s="1"/>
  <c r="N104" i="28" s="1"/>
  <c r="G19" i="28"/>
  <c r="V99" i="28"/>
  <c r="V100" i="28"/>
  <c r="V101" i="28"/>
  <c r="V102" i="28"/>
  <c r="V103" i="28"/>
  <c r="V104" i="28"/>
  <c r="I100" i="28"/>
  <c r="N100" i="28" s="1"/>
  <c r="E105" i="28"/>
  <c r="C6" i="32"/>
  <c r="I19" i="28" l="1"/>
  <c r="Y105" i="28"/>
  <c r="N19" i="28" l="1"/>
</calcChain>
</file>

<file path=xl/sharedStrings.xml><?xml version="1.0" encoding="utf-8"?>
<sst xmlns="http://schemas.openxmlformats.org/spreadsheetml/2006/main" count="250" uniqueCount="51">
  <si>
    <t>TOTAL</t>
  </si>
  <si>
    <t>ASIGNACIÓN SALARIAL</t>
  </si>
  <si>
    <t>TOTAL DEVENGADO</t>
  </si>
  <si>
    <t>SUB TOTAL</t>
  </si>
  <si>
    <t>IVA19%</t>
  </si>
  <si>
    <t>TOTAL MES</t>
  </si>
  <si>
    <t>AUXI TRANSPORTE</t>
  </si>
  <si>
    <t xml:space="preserve">AJUSTE SEGURIDAD SOCIAL EMPRESA </t>
  </si>
  <si>
    <t>AJUSTE SEGURIDAD SOCIAL EMPLEADO</t>
  </si>
  <si>
    <t>ASIGNACIÓN MENSUAL</t>
  </si>
  <si>
    <t>CANTIDA DE PERSONAS</t>
  </si>
  <si>
    <t>ARL</t>
  </si>
  <si>
    <t>RIESGO III</t>
  </si>
  <si>
    <t>RIESGO V</t>
  </si>
  <si>
    <t>AUXILIO DE TRANSPORTE</t>
  </si>
  <si>
    <t>5 EMPLEADOS</t>
  </si>
  <si>
    <t>NO APLICA</t>
  </si>
  <si>
    <t>TIPO DE CONTRATO</t>
  </si>
  <si>
    <t>MENSUAL</t>
  </si>
  <si>
    <t>1 EMPLEADO</t>
  </si>
  <si>
    <t>POR 4 DÍAS AL MES</t>
  </si>
  <si>
    <t>NECESIDAD</t>
  </si>
  <si>
    <t>CANTIDAD DE PERSONAS</t>
  </si>
  <si>
    <t xml:space="preserve">DOTACIÓN </t>
  </si>
  <si>
    <t>PARAFISCALES Y SEGURIDAD SOCIAL</t>
  </si>
  <si>
    <t>PRESTACIONES SOCIALES</t>
  </si>
  <si>
    <t>EXAMENES MÉDICOS DE INGRESO</t>
  </si>
  <si>
    <t>EXAMENES MÉDICOS DE RETIRO</t>
  </si>
  <si>
    <t>AIU %</t>
  </si>
  <si>
    <t>DIAS A CONTRATAR POR MES</t>
  </si>
  <si>
    <t>III</t>
  </si>
  <si>
    <t>V</t>
  </si>
  <si>
    <t>SALARIO MES</t>
  </si>
  <si>
    <t>EMPRESA TEMPORAL:</t>
  </si>
  <si>
    <t>NIT:</t>
  </si>
  <si>
    <t>TELEFONO:</t>
  </si>
  <si>
    <t>DIRECCIÓN:</t>
  </si>
  <si>
    <t>FIRMA DEL REPRESENTANTE LEGAL</t>
  </si>
  <si>
    <t>NOMBRE REPRESNTANTE LEGAL</t>
  </si>
  <si>
    <r>
      <rPr>
        <b/>
        <sz val="11"/>
        <color theme="1"/>
        <rFont val="Calibri"/>
        <family val="2"/>
        <scheme val="minor"/>
      </rPr>
      <t>Nota 2</t>
    </r>
    <r>
      <rPr>
        <sz val="11"/>
        <color theme="1"/>
        <rFont val="Calibri"/>
        <family val="2"/>
        <scheme val="minor"/>
      </rPr>
      <t>: En caso de ser aprobada su cotización, deberá constituir las garantías correspondientes que se soliciten en la suscripción del contrato, el cual tendrá como fecha de finalización el 24 de abril de 2024</t>
    </r>
  </si>
  <si>
    <t>FORMA DE PAGO:</t>
  </si>
  <si>
    <t>CORREO ELECTRÓNICO:</t>
  </si>
  <si>
    <t>VALIDEZ DE LA OFERTA:</t>
  </si>
  <si>
    <t>PERSONAL DE APOYO ADMINISTRACIÓN DE BIENES</t>
  </si>
  <si>
    <t>PERSONAL DE APOYO PPA</t>
  </si>
  <si>
    <t>PERSONAL DE APOYO PPA I</t>
  </si>
  <si>
    <t>PERSONAL DE APOYO PPA II</t>
  </si>
  <si>
    <r>
      <rPr>
        <b/>
        <sz val="11"/>
        <color theme="1"/>
        <rFont val="Calibri"/>
        <family val="2"/>
        <scheme val="minor"/>
      </rPr>
      <t>Nota 1:</t>
    </r>
    <r>
      <rPr>
        <sz val="11"/>
        <color theme="1"/>
        <rFont val="Calibri"/>
        <family val="2"/>
        <scheme val="minor"/>
      </rPr>
      <t xml:space="preserve"> Para el personal de apoyo PPA I y II no requiere Auxilio de Transporte</t>
    </r>
  </si>
  <si>
    <t>BIENES</t>
  </si>
  <si>
    <t>PROYECTOS PRODUCTIVOS AGROINDUSTRIALES</t>
  </si>
  <si>
    <t>SI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</si>
</sst>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7" formatCode="_-&quot;$&quot;* #,##0.00_-;\-&quot;$&quot;* #,##0.00_-;_-&quot;$&quot;* &quot;-&quot;??_-;_-@_-"/>
    <numFmt numFmtId="169" formatCode="_(* #,##0_);_(* \(#,##0\);_(* &quot;-&quot;??_);_(@_)"/>
    <numFmt numFmtId="170" formatCode="[$$-240A]\ #,##0"/>
    <numFmt numFmtId="172" formatCode="_-&quot;$&quot;\ * #,##0_-;\-&quot;$&quot;\ * #,##0_-;_-&quot;$&quot;\ * &quot;-&quot;??_-;_-@_-"/>
    <numFmt numFmtId="173" formatCode="[$$-240A]\ #,##0.00"/>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0"/>
      <color theme="1"/>
      <name val="Calibri"/>
      <family val="2"/>
      <scheme val="minor"/>
    </font>
    <font>
      <b/>
      <sz val="16"/>
      <color theme="1"/>
      <name val="Calibri"/>
      <family val="2"/>
      <scheme val="minor"/>
    </font>
    <font>
      <sz val="12"/>
      <name val="Calibri"/>
      <family val="2"/>
      <scheme val="minor"/>
    </font>
    <font>
      <sz val="11"/>
      <color theme="0"/>
      <name val="Calibri"/>
      <family val="2"/>
      <scheme val="minor"/>
    </font>
    <font>
      <sz val="11"/>
      <color rgb="FFFF0000"/>
      <name val="Calibri"/>
      <family val="2"/>
      <scheme val="minor"/>
    </font>
    <font>
      <sz val="10"/>
      <name val="Calibri"/>
      <family val="2"/>
      <scheme val="minor"/>
    </font>
    <font>
      <sz val="10"/>
      <color theme="1"/>
      <name val="Calibri"/>
      <family val="2"/>
      <scheme val="minor"/>
    </font>
    <font>
      <sz val="9"/>
      <color theme="1"/>
      <name val="Calibri"/>
      <family val="2"/>
      <scheme val="minor"/>
    </font>
    <font>
      <sz val="9"/>
      <name val="Calibri"/>
      <family val="2"/>
      <scheme val="minor"/>
    </font>
    <font>
      <sz val="10"/>
      <color rgb="FFFF0000"/>
      <name val="Calibri"/>
      <family val="2"/>
      <scheme val="minor"/>
    </font>
    <font>
      <sz val="10"/>
      <color theme="0"/>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7" tint="0.39997558519241921"/>
        <bgColor indexed="64"/>
      </patternFill>
    </fill>
    <fill>
      <patternFill patternType="solid">
        <fgColor rgb="FF92D050"/>
        <bgColor indexed="64"/>
      </patternFill>
    </fill>
    <fill>
      <patternFill patternType="solid">
        <fgColor theme="5"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164" fontId="1" fillId="0" borderId="0" applyFont="0" applyFill="0" applyBorder="0" applyAlignment="0" applyProtection="0"/>
    <xf numFmtId="167" fontId="1" fillId="0" borderId="0" applyFont="0" applyFill="0" applyBorder="0" applyAlignment="0" applyProtection="0"/>
    <xf numFmtId="43" fontId="1" fillId="0" borderId="0" applyFont="0" applyFill="0" applyBorder="0" applyAlignment="0" applyProtection="0"/>
  </cellStyleXfs>
  <cellXfs count="46">
    <xf numFmtId="0" fontId="0" fillId="0" borderId="0" xfId="0"/>
    <xf numFmtId="0" fontId="0" fillId="0" borderId="0" xfId="0" applyAlignment="1">
      <alignment vertical="center"/>
    </xf>
    <xf numFmtId="0" fontId="0" fillId="0" borderId="0" xfId="0" applyAlignment="1">
      <alignment horizontal="left" vertical="center"/>
    </xf>
    <xf numFmtId="0" fontId="2" fillId="0" borderId="1" xfId="0" applyFont="1" applyBorder="1" applyAlignment="1">
      <alignment horizontal="center" vertical="center" wrapText="1"/>
    </xf>
    <xf numFmtId="169" fontId="0" fillId="0" borderId="0" xfId="1" applyNumberFormat="1" applyFont="1" applyAlignment="1">
      <alignment vertical="center"/>
    </xf>
    <xf numFmtId="169" fontId="0" fillId="0" borderId="0" xfId="0" applyNumberFormat="1" applyAlignment="1">
      <alignment vertical="center"/>
    </xf>
    <xf numFmtId="169" fontId="0" fillId="0" borderId="1" xfId="1" applyNumberFormat="1" applyFont="1" applyFill="1" applyBorder="1" applyAlignment="1">
      <alignment vertical="center"/>
    </xf>
    <xf numFmtId="170" fontId="5" fillId="0" borderId="1" xfId="0" applyNumberFormat="1" applyFont="1" applyBorder="1"/>
    <xf numFmtId="3" fontId="5" fillId="0" borderId="1" xfId="0" applyNumberFormat="1" applyFont="1" applyBorder="1"/>
    <xf numFmtId="0" fontId="2" fillId="0" borderId="0" xfId="0" applyFont="1" applyAlignment="1">
      <alignment horizontal="left" vertical="center"/>
    </xf>
    <xf numFmtId="0" fontId="2" fillId="0" borderId="0" xfId="0" applyFont="1" applyAlignment="1">
      <alignment vertical="center"/>
    </xf>
    <xf numFmtId="0" fontId="6" fillId="0" borderId="0" xfId="0" applyFont="1" applyAlignment="1">
      <alignment vertical="center"/>
    </xf>
    <xf numFmtId="169" fontId="6" fillId="0" borderId="0" xfId="1" applyNumberFormat="1" applyFont="1" applyFill="1" applyAlignment="1">
      <alignment vertical="center"/>
    </xf>
    <xf numFmtId="0" fontId="7" fillId="0" borderId="0" xfId="0" applyFont="1" applyAlignment="1">
      <alignment vertical="center"/>
    </xf>
    <xf numFmtId="172" fontId="0" fillId="0" borderId="0" xfId="0" applyNumberFormat="1" applyAlignment="1">
      <alignment vertical="center"/>
    </xf>
    <xf numFmtId="43" fontId="0" fillId="0" borderId="0" xfId="0" applyNumberFormat="1" applyAlignment="1">
      <alignment vertical="center"/>
    </xf>
    <xf numFmtId="0" fontId="0" fillId="3" borderId="1" xfId="0" applyFill="1" applyBorder="1" applyAlignment="1">
      <alignment horizontal="left" vertical="center" indent="3"/>
    </xf>
    <xf numFmtId="0" fontId="3" fillId="0" borderId="1" xfId="0" applyFont="1" applyBorder="1" applyAlignment="1">
      <alignment vertical="center" wrapText="1"/>
    </xf>
    <xf numFmtId="0" fontId="4" fillId="0" borderId="1" xfId="0" applyFont="1" applyBorder="1" applyAlignment="1">
      <alignment vertical="center" wrapText="1"/>
    </xf>
    <xf numFmtId="164" fontId="0" fillId="0" borderId="0" xfId="1" applyFont="1"/>
    <xf numFmtId="0" fontId="0" fillId="0" borderId="0" xfId="0"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0" fillId="0" borderId="1" xfId="0" applyBorder="1"/>
    <xf numFmtId="164" fontId="0" fillId="0" borderId="1" xfId="1" applyFont="1" applyBorder="1"/>
    <xf numFmtId="0" fontId="0" fillId="0" borderId="1" xfId="0" applyFill="1" applyBorder="1" applyAlignment="1">
      <alignment horizontal="center" vertical="center"/>
    </xf>
    <xf numFmtId="164" fontId="2" fillId="0" borderId="0" xfId="1" applyFont="1" applyAlignment="1">
      <alignment horizontal="right" vertical="center"/>
    </xf>
    <xf numFmtId="169" fontId="0" fillId="4" borderId="1" xfId="1" applyNumberFormat="1" applyFont="1" applyFill="1" applyBorder="1" applyAlignment="1">
      <alignment vertical="center"/>
    </xf>
    <xf numFmtId="164" fontId="8" fillId="0" borderId="1" xfId="0" applyNumberFormat="1" applyFont="1" applyBorder="1"/>
    <xf numFmtId="170" fontId="11" fillId="0" borderId="1" xfId="0" applyNumberFormat="1" applyFont="1" applyBorder="1"/>
    <xf numFmtId="0" fontId="0" fillId="2" borderId="1" xfId="0" applyFill="1" applyBorder="1" applyAlignment="1">
      <alignment horizontal="left" vertical="center" indent="3"/>
    </xf>
    <xf numFmtId="173" fontId="9" fillId="0" borderId="1" xfId="0" applyNumberFormat="1" applyFont="1" applyBorder="1"/>
    <xf numFmtId="173" fontId="12" fillId="0" borderId="0" xfId="0" applyNumberFormat="1" applyFont="1" applyAlignment="1">
      <alignment vertical="center"/>
    </xf>
    <xf numFmtId="173" fontId="8" fillId="0" borderId="1" xfId="0" applyNumberFormat="1" applyFont="1" applyBorder="1"/>
    <xf numFmtId="173" fontId="3" fillId="0" borderId="0" xfId="1" applyNumberFormat="1" applyFont="1" applyAlignment="1">
      <alignment horizontal="right" vertical="center"/>
    </xf>
    <xf numFmtId="173" fontId="9" fillId="0" borderId="0" xfId="0" applyNumberFormat="1" applyFont="1" applyAlignment="1">
      <alignment vertical="center"/>
    </xf>
    <xf numFmtId="173" fontId="13" fillId="0" borderId="0" xfId="0" applyNumberFormat="1" applyFont="1" applyAlignment="1">
      <alignment vertical="center"/>
    </xf>
    <xf numFmtId="173" fontId="13" fillId="0" borderId="0" xfId="1" applyNumberFormat="1" applyFont="1" applyFill="1" applyAlignment="1">
      <alignment vertical="center"/>
    </xf>
    <xf numFmtId="164" fontId="10" fillId="0" borderId="1" xfId="1" applyNumberFormat="1" applyFont="1" applyFill="1" applyBorder="1" applyAlignment="1">
      <alignment vertical="center"/>
    </xf>
    <xf numFmtId="164" fontId="10" fillId="0" borderId="1" xfId="0" applyNumberFormat="1" applyFont="1" applyBorder="1" applyAlignment="1">
      <alignment vertical="center"/>
    </xf>
    <xf numFmtId="164" fontId="2" fillId="0" borderId="0" xfId="1" applyNumberFormat="1" applyFont="1" applyAlignment="1">
      <alignment horizontal="right" vertical="center"/>
    </xf>
    <xf numFmtId="0" fontId="2" fillId="0" borderId="0" xfId="0" applyFont="1" applyAlignment="1">
      <alignment horizontal="center"/>
    </xf>
    <xf numFmtId="169" fontId="0" fillId="5" borderId="1" xfId="1" applyNumberFormat="1" applyFont="1" applyFill="1" applyBorder="1" applyAlignment="1">
      <alignment vertical="center"/>
    </xf>
    <xf numFmtId="164" fontId="10" fillId="5" borderId="1" xfId="1" applyNumberFormat="1" applyFont="1" applyFill="1" applyBorder="1" applyAlignment="1">
      <alignment vertical="center"/>
    </xf>
    <xf numFmtId="164" fontId="12" fillId="0" borderId="0" xfId="1" applyFont="1" applyAlignment="1">
      <alignment vertical="center"/>
    </xf>
    <xf numFmtId="164" fontId="7" fillId="0" borderId="0" xfId="1" applyFont="1" applyAlignment="1">
      <alignment vertical="center"/>
    </xf>
  </cellXfs>
  <cellStyles count="4">
    <cellStyle name="Millares" xfId="1" builtinId="3"/>
    <cellStyle name="Millares 2" xfId="3" xr:uid="{00000000-0005-0000-0000-000001000000}"/>
    <cellStyle name="Moneda 2" xfId="2" xr:uid="{00000000-0005-0000-0000-000003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_lfalla/AppData/Local/Microsoft/Windows/Temporary%20Internet%20Files/Content.Outlook/SW8ANJX2/Costeo%20Unidad%20de%20Tierras%20con%20ajus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 val="Comisión"/>
      <sheetName val="RESUMEN"/>
      <sheetName val="Recursos a Administrar"/>
      <sheetName val="Unidad de Tierras"/>
      <sheetName val="Escenario3"/>
      <sheetName val="Escenario4"/>
      <sheetName val="Costeo Anual"/>
      <sheetName val="Directos de Otras Areas"/>
      <sheetName val="Detalle Personal"/>
      <sheetName val="Base"/>
      <sheetName val="PLANTA."/>
      <sheetName val="TEMPORALES"/>
      <sheetName val="Tecnología"/>
      <sheetName val="Conversión de tasas"/>
      <sheetName val="Póliza"/>
      <sheetName val="GASTOS MENSUALES"/>
      <sheetName val="Tasa de Rendimiento"/>
    </sheetNames>
    <sheetDataSet>
      <sheetData sheetId="0"/>
      <sheetData sheetId="1"/>
      <sheetData sheetId="2"/>
      <sheetData sheetId="3"/>
      <sheetData sheetId="4"/>
      <sheetData sheetId="5"/>
      <sheetData sheetId="6"/>
      <sheetData sheetId="7"/>
      <sheetData sheetId="8"/>
      <sheetData sheetId="9"/>
      <sheetData sheetId="10">
        <row r="2">
          <cell r="C2" t="str">
            <v>AUXILIAR</v>
          </cell>
          <cell r="D2">
            <v>1</v>
          </cell>
        </row>
        <row r="3">
          <cell r="C3" t="str">
            <v>TECNICO</v>
          </cell>
          <cell r="D3">
            <v>2</v>
          </cell>
        </row>
        <row r="4">
          <cell r="C4" t="str">
            <v>PROFESIONAL</v>
          </cell>
          <cell r="D4">
            <v>3</v>
          </cell>
        </row>
        <row r="5">
          <cell r="C5" t="str">
            <v>EJECUTIVO</v>
          </cell>
          <cell r="D5">
            <v>4</v>
          </cell>
        </row>
        <row r="6">
          <cell r="C6" t="str">
            <v>DIRECTIVO</v>
          </cell>
          <cell r="D6">
            <v>5</v>
          </cell>
        </row>
        <row r="7">
          <cell r="D7">
            <v>6</v>
          </cell>
        </row>
        <row r="8">
          <cell r="D8">
            <v>7</v>
          </cell>
        </row>
        <row r="9">
          <cell r="D9">
            <v>8</v>
          </cell>
        </row>
        <row r="10">
          <cell r="D10">
            <v>9</v>
          </cell>
        </row>
        <row r="11">
          <cell r="D11">
            <v>10</v>
          </cell>
        </row>
      </sheetData>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Y121"/>
  <sheetViews>
    <sheetView tabSelected="1" zoomScale="85" zoomScaleNormal="85" workbookViewId="0">
      <pane xSplit="2" ySplit="10" topLeftCell="C11" activePane="bottomRight" state="frozen"/>
      <selection pane="topRight" activeCell="D1" sqref="D1"/>
      <selection pane="bottomLeft" activeCell="A8" sqref="A8"/>
      <selection pane="bottomRight" activeCell="V107" sqref="V107"/>
    </sheetView>
  </sheetViews>
  <sheetFormatPr baseColWidth="10" defaultRowHeight="15" x14ac:dyDescent="0.25"/>
  <cols>
    <col min="1" max="1" width="5.140625" style="1" customWidth="1"/>
    <col min="2" max="2" width="55.5703125" style="2" customWidth="1"/>
    <col min="3" max="3" width="13.5703125" style="2" customWidth="1"/>
    <col min="4" max="4" width="15.28515625" style="1" customWidth="1"/>
    <col min="5" max="5" width="12.7109375" style="1" customWidth="1"/>
    <col min="6" max="6" width="9.28515625" style="1" customWidth="1"/>
    <col min="7" max="7" width="14.5703125" style="1" customWidth="1"/>
    <col min="8" max="8" width="17.42578125" style="1" customWidth="1"/>
    <col min="9" max="9" width="18" style="1" customWidth="1"/>
    <col min="10" max="10" width="16.140625" style="1" bestFit="1" customWidth="1"/>
    <col min="11" max="13" width="14.140625" style="1" customWidth="1"/>
    <col min="14" max="14" width="15.42578125" style="1" bestFit="1" customWidth="1"/>
    <col min="15" max="15" width="13.140625" style="1" bestFit="1" customWidth="1"/>
    <col min="16" max="16" width="11.42578125" style="1"/>
    <col min="17" max="17" width="15.7109375" style="1" customWidth="1"/>
    <col min="18" max="18" width="5" style="13" customWidth="1"/>
    <col min="19" max="19" width="13.140625" style="11" customWidth="1"/>
    <col min="20" max="20" width="11.42578125" style="11" customWidth="1"/>
    <col min="21" max="21" width="11.42578125" style="12" customWidth="1"/>
    <col min="22" max="22" width="17.85546875" style="11" customWidth="1"/>
    <col min="23" max="16384" width="11.42578125" style="1"/>
  </cols>
  <sheetData>
    <row r="2" spans="1:25" x14ac:dyDescent="0.25">
      <c r="B2" s="2" t="s">
        <v>33</v>
      </c>
      <c r="G2" s="5"/>
    </row>
    <row r="3" spans="1:25" x14ac:dyDescent="0.25">
      <c r="B3" s="2" t="s">
        <v>34</v>
      </c>
      <c r="G3" s="5"/>
    </row>
    <row r="4" spans="1:25" x14ac:dyDescent="0.25">
      <c r="B4" s="2" t="s">
        <v>35</v>
      </c>
      <c r="G4" s="5"/>
    </row>
    <row r="5" spans="1:25" x14ac:dyDescent="0.25">
      <c r="B5" s="2" t="s">
        <v>36</v>
      </c>
      <c r="G5" s="5"/>
    </row>
    <row r="6" spans="1:25" x14ac:dyDescent="0.25">
      <c r="B6" s="2" t="s">
        <v>42</v>
      </c>
      <c r="G6" s="5"/>
    </row>
    <row r="7" spans="1:25" x14ac:dyDescent="0.25">
      <c r="B7" s="2" t="s">
        <v>41</v>
      </c>
      <c r="G7" s="5"/>
    </row>
    <row r="8" spans="1:25" x14ac:dyDescent="0.25">
      <c r="B8" s="2" t="s">
        <v>40</v>
      </c>
      <c r="G8" s="5"/>
    </row>
    <row r="9" spans="1:25" x14ac:dyDescent="0.25">
      <c r="J9" s="20"/>
    </row>
    <row r="10" spans="1:25" ht="51" x14ac:dyDescent="0.25">
      <c r="B10" s="3" t="s">
        <v>21</v>
      </c>
      <c r="C10" s="3" t="s">
        <v>22</v>
      </c>
      <c r="D10" s="3" t="s">
        <v>1</v>
      </c>
      <c r="E10" s="3" t="s">
        <v>29</v>
      </c>
      <c r="F10" s="3" t="s">
        <v>11</v>
      </c>
      <c r="G10" s="3" t="s">
        <v>32</v>
      </c>
      <c r="H10" s="3" t="s">
        <v>6</v>
      </c>
      <c r="I10" s="3" t="s">
        <v>2</v>
      </c>
      <c r="J10" s="17" t="s">
        <v>24</v>
      </c>
      <c r="K10" s="17" t="s">
        <v>25</v>
      </c>
      <c r="L10" s="17" t="s">
        <v>7</v>
      </c>
      <c r="M10" s="17" t="s">
        <v>8</v>
      </c>
      <c r="N10" s="17" t="s">
        <v>3</v>
      </c>
      <c r="O10" s="18" t="s">
        <v>28</v>
      </c>
      <c r="P10" s="17" t="s">
        <v>4</v>
      </c>
      <c r="Q10" s="17" t="s">
        <v>5</v>
      </c>
      <c r="S10" s="17" t="s">
        <v>26</v>
      </c>
      <c r="T10" s="17" t="s">
        <v>27</v>
      </c>
      <c r="U10" s="17" t="s">
        <v>23</v>
      </c>
      <c r="V10" s="17" t="s">
        <v>0</v>
      </c>
      <c r="W10" s="18" t="s">
        <v>28</v>
      </c>
      <c r="X10" s="17" t="s">
        <v>4</v>
      </c>
      <c r="Y10" s="17" t="s">
        <v>0</v>
      </c>
    </row>
    <row r="11" spans="1:25" ht="15.75" x14ac:dyDescent="0.25">
      <c r="A11" s="1">
        <v>1</v>
      </c>
      <c r="B11" s="30" t="s">
        <v>44</v>
      </c>
      <c r="C11" s="25">
        <v>1</v>
      </c>
      <c r="D11" s="38">
        <v>1300000</v>
      </c>
      <c r="E11" s="27">
        <v>4</v>
      </c>
      <c r="F11" s="6" t="s">
        <v>30</v>
      </c>
      <c r="G11" s="38">
        <f>(D11/30)*E11</f>
        <v>173333.33333333334</v>
      </c>
      <c r="H11" s="38">
        <v>21600</v>
      </c>
      <c r="I11" s="39">
        <f t="shared" ref="I11:I16" si="0">SUM(G11:H11)</f>
        <v>194933.33333333334</v>
      </c>
      <c r="J11" s="29"/>
      <c r="K11" s="29"/>
      <c r="L11" s="29"/>
      <c r="M11" s="29"/>
      <c r="N11" s="28">
        <f t="shared" ref="N11:N18" si="1">SUM(I11:M11)</f>
        <v>194933.33333333334</v>
      </c>
      <c r="O11" s="7"/>
      <c r="P11" s="8"/>
      <c r="Q11" s="31">
        <f t="shared" ref="Q11:Q74" si="2">+N11+O11+P11</f>
        <v>194933.33333333334</v>
      </c>
      <c r="R11" s="32"/>
      <c r="S11" s="33"/>
      <c r="T11" s="33"/>
      <c r="U11" s="33"/>
      <c r="V11" s="33">
        <f t="shared" ref="V11:V74" si="3">SUM(S11:U11)</f>
        <v>0</v>
      </c>
      <c r="W11" s="33"/>
      <c r="X11" s="33"/>
      <c r="Y11" s="31">
        <f t="shared" ref="Y11:Y74" si="4">+V11+W11+X11</f>
        <v>0</v>
      </c>
    </row>
    <row r="12" spans="1:25" ht="15.75" x14ac:dyDescent="0.25">
      <c r="A12" s="1">
        <v>2</v>
      </c>
      <c r="B12" s="30" t="s">
        <v>44</v>
      </c>
      <c r="C12" s="25">
        <v>1</v>
      </c>
      <c r="D12" s="38">
        <v>1300000</v>
      </c>
      <c r="E12" s="6">
        <v>30</v>
      </c>
      <c r="F12" s="6" t="s">
        <v>30</v>
      </c>
      <c r="G12" s="38">
        <f t="shared" ref="G12:G18" si="5">(D12/30)*E12</f>
        <v>1300000</v>
      </c>
      <c r="H12" s="38">
        <v>162000</v>
      </c>
      <c r="I12" s="39">
        <f t="shared" si="0"/>
        <v>1462000</v>
      </c>
      <c r="J12" s="29"/>
      <c r="K12" s="29"/>
      <c r="L12" s="29"/>
      <c r="M12" s="29"/>
      <c r="N12" s="28">
        <f t="shared" si="1"/>
        <v>1462000</v>
      </c>
      <c r="O12" s="7"/>
      <c r="P12" s="8"/>
      <c r="Q12" s="31">
        <f t="shared" si="2"/>
        <v>1462000</v>
      </c>
      <c r="R12" s="32"/>
      <c r="S12" s="33"/>
      <c r="T12" s="33"/>
      <c r="U12" s="33"/>
      <c r="V12" s="33">
        <f t="shared" si="3"/>
        <v>0</v>
      </c>
      <c r="W12" s="33"/>
      <c r="X12" s="33"/>
      <c r="Y12" s="31">
        <f t="shared" si="4"/>
        <v>0</v>
      </c>
    </row>
    <row r="13" spans="1:25" ht="15.75" x14ac:dyDescent="0.25">
      <c r="A13" s="1">
        <v>3</v>
      </c>
      <c r="B13" s="30" t="s">
        <v>44</v>
      </c>
      <c r="C13" s="25">
        <v>1</v>
      </c>
      <c r="D13" s="38">
        <v>1300000</v>
      </c>
      <c r="E13" s="6">
        <v>30</v>
      </c>
      <c r="F13" s="6" t="s">
        <v>30</v>
      </c>
      <c r="G13" s="38">
        <f t="shared" si="5"/>
        <v>1300000</v>
      </c>
      <c r="H13" s="38">
        <v>162000</v>
      </c>
      <c r="I13" s="39">
        <f t="shared" si="0"/>
        <v>1462000</v>
      </c>
      <c r="J13" s="29"/>
      <c r="K13" s="29"/>
      <c r="L13" s="29"/>
      <c r="M13" s="29"/>
      <c r="N13" s="28">
        <f t="shared" si="1"/>
        <v>1462000</v>
      </c>
      <c r="O13" s="7"/>
      <c r="P13" s="8"/>
      <c r="Q13" s="31">
        <f t="shared" si="2"/>
        <v>1462000</v>
      </c>
      <c r="R13" s="32"/>
      <c r="S13" s="33"/>
      <c r="T13" s="33"/>
      <c r="U13" s="33"/>
      <c r="V13" s="33">
        <f t="shared" si="3"/>
        <v>0</v>
      </c>
      <c r="W13" s="33"/>
      <c r="X13" s="33"/>
      <c r="Y13" s="31">
        <f t="shared" si="4"/>
        <v>0</v>
      </c>
    </row>
    <row r="14" spans="1:25" ht="15.75" x14ac:dyDescent="0.25">
      <c r="A14" s="1">
        <v>4</v>
      </c>
      <c r="B14" s="30" t="s">
        <v>44</v>
      </c>
      <c r="C14" s="25">
        <v>1</v>
      </c>
      <c r="D14" s="38">
        <v>1300000</v>
      </c>
      <c r="E14" s="6">
        <v>30</v>
      </c>
      <c r="F14" s="6" t="s">
        <v>30</v>
      </c>
      <c r="G14" s="38">
        <f t="shared" si="5"/>
        <v>1300000</v>
      </c>
      <c r="H14" s="38">
        <v>162000</v>
      </c>
      <c r="I14" s="39">
        <f t="shared" si="0"/>
        <v>1462000</v>
      </c>
      <c r="J14" s="29"/>
      <c r="K14" s="29"/>
      <c r="L14" s="29"/>
      <c r="M14" s="29"/>
      <c r="N14" s="28">
        <f t="shared" si="1"/>
        <v>1462000</v>
      </c>
      <c r="O14" s="7"/>
      <c r="P14" s="8"/>
      <c r="Q14" s="31">
        <f t="shared" si="2"/>
        <v>1462000</v>
      </c>
      <c r="R14" s="32"/>
      <c r="S14" s="33"/>
      <c r="T14" s="33"/>
      <c r="U14" s="33"/>
      <c r="V14" s="33">
        <f t="shared" si="3"/>
        <v>0</v>
      </c>
      <c r="W14" s="33"/>
      <c r="X14" s="33"/>
      <c r="Y14" s="31">
        <f t="shared" si="4"/>
        <v>0</v>
      </c>
    </row>
    <row r="15" spans="1:25" ht="15.75" x14ac:dyDescent="0.25">
      <c r="A15" s="1">
        <v>5</v>
      </c>
      <c r="B15" s="30" t="s">
        <v>44</v>
      </c>
      <c r="C15" s="25">
        <v>1</v>
      </c>
      <c r="D15" s="38">
        <v>1300000</v>
      </c>
      <c r="E15" s="6">
        <v>30</v>
      </c>
      <c r="F15" s="6" t="s">
        <v>30</v>
      </c>
      <c r="G15" s="38">
        <f t="shared" si="5"/>
        <v>1300000</v>
      </c>
      <c r="H15" s="38">
        <v>162000</v>
      </c>
      <c r="I15" s="39">
        <f t="shared" si="0"/>
        <v>1462000</v>
      </c>
      <c r="J15" s="29"/>
      <c r="K15" s="29"/>
      <c r="L15" s="29"/>
      <c r="M15" s="29"/>
      <c r="N15" s="28">
        <f t="shared" si="1"/>
        <v>1462000</v>
      </c>
      <c r="O15" s="7"/>
      <c r="P15" s="8"/>
      <c r="Q15" s="31">
        <f t="shared" si="2"/>
        <v>1462000</v>
      </c>
      <c r="R15" s="32"/>
      <c r="S15" s="33"/>
      <c r="T15" s="33"/>
      <c r="U15" s="33"/>
      <c r="V15" s="33">
        <f t="shared" si="3"/>
        <v>0</v>
      </c>
      <c r="W15" s="33"/>
      <c r="X15" s="33"/>
      <c r="Y15" s="31">
        <f t="shared" si="4"/>
        <v>0</v>
      </c>
    </row>
    <row r="16" spans="1:25" ht="15.75" x14ac:dyDescent="0.25">
      <c r="A16" s="1">
        <v>6</v>
      </c>
      <c r="B16" s="30" t="s">
        <v>44</v>
      </c>
      <c r="C16" s="25">
        <v>1</v>
      </c>
      <c r="D16" s="38">
        <v>1300000</v>
      </c>
      <c r="E16" s="6">
        <v>30</v>
      </c>
      <c r="F16" s="6" t="s">
        <v>30</v>
      </c>
      <c r="G16" s="38">
        <f t="shared" si="5"/>
        <v>1300000</v>
      </c>
      <c r="H16" s="38">
        <v>162000</v>
      </c>
      <c r="I16" s="39">
        <f t="shared" si="0"/>
        <v>1462000</v>
      </c>
      <c r="J16" s="29"/>
      <c r="K16" s="29"/>
      <c r="L16" s="29"/>
      <c r="M16" s="29"/>
      <c r="N16" s="28">
        <f t="shared" si="1"/>
        <v>1462000</v>
      </c>
      <c r="O16" s="7"/>
      <c r="P16" s="8"/>
      <c r="Q16" s="31">
        <f t="shared" si="2"/>
        <v>1462000</v>
      </c>
      <c r="R16" s="32"/>
      <c r="S16" s="33"/>
      <c r="T16" s="33"/>
      <c r="U16" s="33"/>
      <c r="V16" s="33">
        <f t="shared" si="3"/>
        <v>0</v>
      </c>
      <c r="W16" s="33"/>
      <c r="X16" s="33"/>
      <c r="Y16" s="31">
        <f t="shared" si="4"/>
        <v>0</v>
      </c>
    </row>
    <row r="17" spans="1:25" ht="15.75" x14ac:dyDescent="0.25">
      <c r="A17" s="1">
        <v>7</v>
      </c>
      <c r="B17" s="30" t="s">
        <v>45</v>
      </c>
      <c r="C17" s="25">
        <v>1</v>
      </c>
      <c r="D17" s="38">
        <v>1300000</v>
      </c>
      <c r="E17" s="6">
        <v>30</v>
      </c>
      <c r="F17" s="6" t="s">
        <v>30</v>
      </c>
      <c r="G17" s="38">
        <f t="shared" si="5"/>
        <v>1300000</v>
      </c>
      <c r="H17" s="43"/>
      <c r="I17" s="39">
        <f t="shared" ref="I17:I18" si="6">SUM(G17:H17)</f>
        <v>1300000</v>
      </c>
      <c r="J17" s="29"/>
      <c r="K17" s="29"/>
      <c r="L17" s="29"/>
      <c r="M17" s="29"/>
      <c r="N17" s="28">
        <f t="shared" si="1"/>
        <v>1300000</v>
      </c>
      <c r="O17" s="7"/>
      <c r="P17" s="8"/>
      <c r="Q17" s="31">
        <f t="shared" si="2"/>
        <v>1300000</v>
      </c>
      <c r="R17" s="32"/>
      <c r="S17" s="33"/>
      <c r="T17" s="33"/>
      <c r="U17" s="33"/>
      <c r="V17" s="33">
        <f t="shared" si="3"/>
        <v>0</v>
      </c>
      <c r="W17" s="33"/>
      <c r="X17" s="33"/>
      <c r="Y17" s="31">
        <f t="shared" si="4"/>
        <v>0</v>
      </c>
    </row>
    <row r="18" spans="1:25" ht="15.75" x14ac:dyDescent="0.25">
      <c r="A18" s="1">
        <v>8</v>
      </c>
      <c r="B18" s="30" t="s">
        <v>46</v>
      </c>
      <c r="C18" s="25">
        <v>1</v>
      </c>
      <c r="D18" s="38">
        <v>1472000</v>
      </c>
      <c r="E18" s="6">
        <v>30</v>
      </c>
      <c r="F18" s="42" t="s">
        <v>31</v>
      </c>
      <c r="G18" s="38">
        <f t="shared" si="5"/>
        <v>1472000</v>
      </c>
      <c r="H18" s="43"/>
      <c r="I18" s="39">
        <f t="shared" si="6"/>
        <v>1472000</v>
      </c>
      <c r="J18" s="29"/>
      <c r="K18" s="29"/>
      <c r="L18" s="29"/>
      <c r="M18" s="29"/>
      <c r="N18" s="28">
        <f t="shared" si="1"/>
        <v>1472000</v>
      </c>
      <c r="O18" s="7"/>
      <c r="P18" s="8"/>
      <c r="Q18" s="31">
        <f t="shared" si="2"/>
        <v>1472000</v>
      </c>
      <c r="R18" s="32"/>
      <c r="S18" s="33"/>
      <c r="T18" s="33"/>
      <c r="U18" s="33"/>
      <c r="V18" s="33">
        <f t="shared" si="3"/>
        <v>0</v>
      </c>
      <c r="W18" s="33"/>
      <c r="X18" s="33"/>
      <c r="Y18" s="31">
        <f t="shared" si="4"/>
        <v>0</v>
      </c>
    </row>
    <row r="19" spans="1:25" ht="15.75" x14ac:dyDescent="0.25">
      <c r="A19" s="1">
        <v>1</v>
      </c>
      <c r="B19" s="16" t="s">
        <v>43</v>
      </c>
      <c r="C19" s="25">
        <v>1</v>
      </c>
      <c r="D19" s="38">
        <v>1300000</v>
      </c>
      <c r="E19" s="27">
        <v>4</v>
      </c>
      <c r="F19" s="6" t="s">
        <v>30</v>
      </c>
      <c r="G19" s="38">
        <f>(D19/30)*E19</f>
        <v>173333.33333333334</v>
      </c>
      <c r="H19" s="38">
        <v>21600</v>
      </c>
      <c r="I19" s="39">
        <f>SUM(G19:H19)</f>
        <v>194933.33333333334</v>
      </c>
      <c r="J19" s="29"/>
      <c r="K19" s="29"/>
      <c r="L19" s="29"/>
      <c r="M19" s="29"/>
      <c r="N19" s="28">
        <f>SUM(I19:M19)</f>
        <v>194933.33333333334</v>
      </c>
      <c r="O19" s="7"/>
      <c r="P19" s="8"/>
      <c r="Q19" s="31">
        <f t="shared" si="2"/>
        <v>194933.33333333334</v>
      </c>
      <c r="R19" s="32"/>
      <c r="S19" s="33"/>
      <c r="T19" s="33"/>
      <c r="U19" s="33"/>
      <c r="V19" s="33">
        <f t="shared" si="3"/>
        <v>0</v>
      </c>
      <c r="W19" s="33"/>
      <c r="X19" s="33"/>
      <c r="Y19" s="31">
        <f t="shared" si="4"/>
        <v>0</v>
      </c>
    </row>
    <row r="20" spans="1:25" ht="15.75" x14ac:dyDescent="0.25">
      <c r="A20" s="1">
        <v>2</v>
      </c>
      <c r="B20" s="16" t="s">
        <v>43</v>
      </c>
      <c r="C20" s="25">
        <v>1</v>
      </c>
      <c r="D20" s="38">
        <v>1300000</v>
      </c>
      <c r="E20" s="27">
        <v>4</v>
      </c>
      <c r="F20" s="6" t="s">
        <v>30</v>
      </c>
      <c r="G20" s="38">
        <f t="shared" ref="G20:G76" si="7">(D20/30)*E20</f>
        <v>173333.33333333334</v>
      </c>
      <c r="H20" s="38">
        <v>21600</v>
      </c>
      <c r="I20" s="39">
        <f t="shared" ref="I20:I76" si="8">SUM(G20:H20)</f>
        <v>194933.33333333334</v>
      </c>
      <c r="J20" s="29"/>
      <c r="K20" s="29"/>
      <c r="L20" s="29"/>
      <c r="M20" s="29"/>
      <c r="N20" s="28">
        <f t="shared" ref="N20:N83" si="9">SUM(I20:M20)</f>
        <v>194933.33333333334</v>
      </c>
      <c r="O20" s="7"/>
      <c r="P20" s="8"/>
      <c r="Q20" s="31">
        <f t="shared" si="2"/>
        <v>194933.33333333334</v>
      </c>
      <c r="R20" s="32"/>
      <c r="S20" s="33"/>
      <c r="T20" s="33"/>
      <c r="U20" s="33"/>
      <c r="V20" s="33">
        <f t="shared" si="3"/>
        <v>0</v>
      </c>
      <c r="W20" s="33"/>
      <c r="X20" s="33"/>
      <c r="Y20" s="31">
        <f t="shared" si="4"/>
        <v>0</v>
      </c>
    </row>
    <row r="21" spans="1:25" ht="15.75" x14ac:dyDescent="0.25">
      <c r="A21" s="1">
        <v>3</v>
      </c>
      <c r="B21" s="16" t="s">
        <v>43</v>
      </c>
      <c r="C21" s="25">
        <v>1</v>
      </c>
      <c r="D21" s="38">
        <v>1300000</v>
      </c>
      <c r="E21" s="27">
        <v>4</v>
      </c>
      <c r="F21" s="6" t="s">
        <v>30</v>
      </c>
      <c r="G21" s="38">
        <f t="shared" si="7"/>
        <v>173333.33333333334</v>
      </c>
      <c r="H21" s="38">
        <v>21600</v>
      </c>
      <c r="I21" s="39">
        <f t="shared" si="8"/>
        <v>194933.33333333334</v>
      </c>
      <c r="J21" s="29"/>
      <c r="K21" s="29"/>
      <c r="L21" s="29"/>
      <c r="M21" s="29"/>
      <c r="N21" s="28">
        <f t="shared" si="9"/>
        <v>194933.33333333334</v>
      </c>
      <c r="O21" s="7"/>
      <c r="P21" s="8"/>
      <c r="Q21" s="31">
        <f t="shared" si="2"/>
        <v>194933.33333333334</v>
      </c>
      <c r="R21" s="32"/>
      <c r="S21" s="33"/>
      <c r="T21" s="33"/>
      <c r="U21" s="33"/>
      <c r="V21" s="33">
        <f t="shared" si="3"/>
        <v>0</v>
      </c>
      <c r="W21" s="33"/>
      <c r="X21" s="33"/>
      <c r="Y21" s="31">
        <f t="shared" si="4"/>
        <v>0</v>
      </c>
    </row>
    <row r="22" spans="1:25" ht="15.75" x14ac:dyDescent="0.25">
      <c r="A22" s="1">
        <v>4</v>
      </c>
      <c r="B22" s="16" t="s">
        <v>43</v>
      </c>
      <c r="C22" s="25">
        <v>1</v>
      </c>
      <c r="D22" s="38">
        <v>1300000</v>
      </c>
      <c r="E22" s="27">
        <v>4</v>
      </c>
      <c r="F22" s="6" t="s">
        <v>30</v>
      </c>
      <c r="G22" s="38">
        <f t="shared" si="7"/>
        <v>173333.33333333334</v>
      </c>
      <c r="H22" s="38">
        <v>21600</v>
      </c>
      <c r="I22" s="39">
        <f t="shared" si="8"/>
        <v>194933.33333333334</v>
      </c>
      <c r="J22" s="29"/>
      <c r="K22" s="29"/>
      <c r="L22" s="29"/>
      <c r="M22" s="29"/>
      <c r="N22" s="28">
        <f t="shared" si="9"/>
        <v>194933.33333333334</v>
      </c>
      <c r="O22" s="7"/>
      <c r="P22" s="8"/>
      <c r="Q22" s="31">
        <f t="shared" si="2"/>
        <v>194933.33333333334</v>
      </c>
      <c r="R22" s="32"/>
      <c r="S22" s="33"/>
      <c r="T22" s="33"/>
      <c r="U22" s="33"/>
      <c r="V22" s="33">
        <f t="shared" si="3"/>
        <v>0</v>
      </c>
      <c r="W22" s="33"/>
      <c r="X22" s="33"/>
      <c r="Y22" s="31">
        <f t="shared" si="4"/>
        <v>0</v>
      </c>
    </row>
    <row r="23" spans="1:25" ht="15.75" x14ac:dyDescent="0.25">
      <c r="A23" s="1">
        <v>5</v>
      </c>
      <c r="B23" s="16" t="s">
        <v>43</v>
      </c>
      <c r="C23" s="25">
        <v>1</v>
      </c>
      <c r="D23" s="38">
        <v>1300000</v>
      </c>
      <c r="E23" s="27">
        <v>4</v>
      </c>
      <c r="F23" s="6" t="s">
        <v>30</v>
      </c>
      <c r="G23" s="38">
        <f t="shared" si="7"/>
        <v>173333.33333333334</v>
      </c>
      <c r="H23" s="38">
        <v>21600</v>
      </c>
      <c r="I23" s="39">
        <f t="shared" si="8"/>
        <v>194933.33333333334</v>
      </c>
      <c r="J23" s="29"/>
      <c r="K23" s="29"/>
      <c r="L23" s="29"/>
      <c r="M23" s="29"/>
      <c r="N23" s="28">
        <f t="shared" si="9"/>
        <v>194933.33333333334</v>
      </c>
      <c r="O23" s="7"/>
      <c r="P23" s="8"/>
      <c r="Q23" s="31">
        <f t="shared" si="2"/>
        <v>194933.33333333334</v>
      </c>
      <c r="R23" s="32"/>
      <c r="S23" s="33"/>
      <c r="T23" s="33"/>
      <c r="U23" s="33"/>
      <c r="V23" s="33">
        <f t="shared" si="3"/>
        <v>0</v>
      </c>
      <c r="W23" s="33"/>
      <c r="X23" s="33"/>
      <c r="Y23" s="31">
        <f t="shared" si="4"/>
        <v>0</v>
      </c>
    </row>
    <row r="24" spans="1:25" ht="15.75" x14ac:dyDescent="0.25">
      <c r="A24" s="1">
        <v>6</v>
      </c>
      <c r="B24" s="16" t="s">
        <v>43</v>
      </c>
      <c r="C24" s="25">
        <v>1</v>
      </c>
      <c r="D24" s="38">
        <v>1300000</v>
      </c>
      <c r="E24" s="27">
        <v>4</v>
      </c>
      <c r="F24" s="6" t="s">
        <v>30</v>
      </c>
      <c r="G24" s="38">
        <f t="shared" si="7"/>
        <v>173333.33333333334</v>
      </c>
      <c r="H24" s="38">
        <v>21600</v>
      </c>
      <c r="I24" s="39">
        <f t="shared" si="8"/>
        <v>194933.33333333334</v>
      </c>
      <c r="J24" s="29"/>
      <c r="K24" s="29"/>
      <c r="L24" s="29"/>
      <c r="M24" s="29"/>
      <c r="N24" s="28">
        <f t="shared" si="9"/>
        <v>194933.33333333334</v>
      </c>
      <c r="O24" s="7"/>
      <c r="P24" s="8"/>
      <c r="Q24" s="31">
        <f t="shared" si="2"/>
        <v>194933.33333333334</v>
      </c>
      <c r="R24" s="32"/>
      <c r="S24" s="33"/>
      <c r="T24" s="33"/>
      <c r="U24" s="33"/>
      <c r="V24" s="33">
        <f t="shared" si="3"/>
        <v>0</v>
      </c>
      <c r="W24" s="33"/>
      <c r="X24" s="33"/>
      <c r="Y24" s="31">
        <f t="shared" si="4"/>
        <v>0</v>
      </c>
    </row>
    <row r="25" spans="1:25" ht="15.75" x14ac:dyDescent="0.25">
      <c r="A25" s="1">
        <v>7</v>
      </c>
      <c r="B25" s="16" t="s">
        <v>43</v>
      </c>
      <c r="C25" s="25">
        <v>1</v>
      </c>
      <c r="D25" s="38">
        <v>1300000</v>
      </c>
      <c r="E25" s="27">
        <v>4</v>
      </c>
      <c r="F25" s="6" t="s">
        <v>30</v>
      </c>
      <c r="G25" s="38">
        <f t="shared" si="7"/>
        <v>173333.33333333334</v>
      </c>
      <c r="H25" s="38">
        <v>21600</v>
      </c>
      <c r="I25" s="39">
        <f t="shared" si="8"/>
        <v>194933.33333333334</v>
      </c>
      <c r="J25" s="29"/>
      <c r="K25" s="29"/>
      <c r="L25" s="29"/>
      <c r="M25" s="29"/>
      <c r="N25" s="28">
        <f t="shared" si="9"/>
        <v>194933.33333333334</v>
      </c>
      <c r="O25" s="7"/>
      <c r="P25" s="8"/>
      <c r="Q25" s="31">
        <f t="shared" si="2"/>
        <v>194933.33333333334</v>
      </c>
      <c r="R25" s="32"/>
      <c r="S25" s="33"/>
      <c r="T25" s="33"/>
      <c r="U25" s="33"/>
      <c r="V25" s="33">
        <f t="shared" si="3"/>
        <v>0</v>
      </c>
      <c r="W25" s="33"/>
      <c r="X25" s="33"/>
      <c r="Y25" s="31">
        <f t="shared" si="4"/>
        <v>0</v>
      </c>
    </row>
    <row r="26" spans="1:25" ht="15.75" x14ac:dyDescent="0.25">
      <c r="A26" s="1">
        <v>8</v>
      </c>
      <c r="B26" s="16" t="s">
        <v>43</v>
      </c>
      <c r="C26" s="25">
        <v>1</v>
      </c>
      <c r="D26" s="38">
        <v>1300000</v>
      </c>
      <c r="E26" s="27">
        <v>4</v>
      </c>
      <c r="F26" s="6" t="s">
        <v>30</v>
      </c>
      <c r="G26" s="38">
        <f t="shared" si="7"/>
        <v>173333.33333333334</v>
      </c>
      <c r="H26" s="38">
        <v>21600</v>
      </c>
      <c r="I26" s="39">
        <f t="shared" si="8"/>
        <v>194933.33333333334</v>
      </c>
      <c r="J26" s="29"/>
      <c r="K26" s="29"/>
      <c r="L26" s="29"/>
      <c r="M26" s="29"/>
      <c r="N26" s="28">
        <f t="shared" si="9"/>
        <v>194933.33333333334</v>
      </c>
      <c r="O26" s="7"/>
      <c r="P26" s="8"/>
      <c r="Q26" s="31">
        <f t="shared" si="2"/>
        <v>194933.33333333334</v>
      </c>
      <c r="R26" s="32"/>
      <c r="S26" s="33"/>
      <c r="T26" s="33"/>
      <c r="U26" s="33"/>
      <c r="V26" s="33">
        <f t="shared" si="3"/>
        <v>0</v>
      </c>
      <c r="W26" s="33"/>
      <c r="X26" s="33"/>
      <c r="Y26" s="31">
        <f t="shared" si="4"/>
        <v>0</v>
      </c>
    </row>
    <row r="27" spans="1:25" ht="15.75" x14ac:dyDescent="0.25">
      <c r="A27" s="1">
        <v>9</v>
      </c>
      <c r="B27" s="16" t="s">
        <v>43</v>
      </c>
      <c r="C27" s="25">
        <v>1</v>
      </c>
      <c r="D27" s="38">
        <v>1300000</v>
      </c>
      <c r="E27" s="27">
        <v>4</v>
      </c>
      <c r="F27" s="6" t="s">
        <v>30</v>
      </c>
      <c r="G27" s="38">
        <f t="shared" si="7"/>
        <v>173333.33333333334</v>
      </c>
      <c r="H27" s="38">
        <v>21600</v>
      </c>
      <c r="I27" s="39">
        <f t="shared" si="8"/>
        <v>194933.33333333334</v>
      </c>
      <c r="J27" s="29"/>
      <c r="K27" s="29"/>
      <c r="L27" s="29"/>
      <c r="M27" s="29"/>
      <c r="N27" s="28">
        <f t="shared" si="9"/>
        <v>194933.33333333334</v>
      </c>
      <c r="O27" s="7"/>
      <c r="P27" s="8"/>
      <c r="Q27" s="31">
        <f t="shared" si="2"/>
        <v>194933.33333333334</v>
      </c>
      <c r="R27" s="32"/>
      <c r="S27" s="33"/>
      <c r="T27" s="33"/>
      <c r="U27" s="33"/>
      <c r="V27" s="33">
        <f t="shared" si="3"/>
        <v>0</v>
      </c>
      <c r="W27" s="33"/>
      <c r="X27" s="33"/>
      <c r="Y27" s="31">
        <f t="shared" si="4"/>
        <v>0</v>
      </c>
    </row>
    <row r="28" spans="1:25" ht="15.75" x14ac:dyDescent="0.25">
      <c r="A28" s="1">
        <v>10</v>
      </c>
      <c r="B28" s="16" t="s">
        <v>43</v>
      </c>
      <c r="C28" s="25">
        <v>1</v>
      </c>
      <c r="D28" s="38">
        <v>1300000</v>
      </c>
      <c r="E28" s="27">
        <v>4</v>
      </c>
      <c r="F28" s="6" t="s">
        <v>30</v>
      </c>
      <c r="G28" s="38">
        <f t="shared" si="7"/>
        <v>173333.33333333334</v>
      </c>
      <c r="H28" s="38">
        <v>21600</v>
      </c>
      <c r="I28" s="39">
        <f t="shared" si="8"/>
        <v>194933.33333333334</v>
      </c>
      <c r="J28" s="29"/>
      <c r="K28" s="29"/>
      <c r="L28" s="29"/>
      <c r="M28" s="29"/>
      <c r="N28" s="28">
        <f t="shared" si="9"/>
        <v>194933.33333333334</v>
      </c>
      <c r="O28" s="7"/>
      <c r="P28" s="8"/>
      <c r="Q28" s="31">
        <f t="shared" si="2"/>
        <v>194933.33333333334</v>
      </c>
      <c r="R28" s="32"/>
      <c r="S28" s="33"/>
      <c r="T28" s="33"/>
      <c r="U28" s="33"/>
      <c r="V28" s="33">
        <f t="shared" si="3"/>
        <v>0</v>
      </c>
      <c r="W28" s="33"/>
      <c r="X28" s="33"/>
      <c r="Y28" s="31">
        <f t="shared" si="4"/>
        <v>0</v>
      </c>
    </row>
    <row r="29" spans="1:25" ht="15.75" x14ac:dyDescent="0.25">
      <c r="A29" s="1">
        <v>11</v>
      </c>
      <c r="B29" s="16" t="s">
        <v>43</v>
      </c>
      <c r="C29" s="25">
        <v>1</v>
      </c>
      <c r="D29" s="38">
        <v>1300000</v>
      </c>
      <c r="E29" s="27">
        <v>4</v>
      </c>
      <c r="F29" s="6" t="s">
        <v>30</v>
      </c>
      <c r="G29" s="38">
        <f t="shared" si="7"/>
        <v>173333.33333333334</v>
      </c>
      <c r="H29" s="38">
        <v>21600</v>
      </c>
      <c r="I29" s="39">
        <f t="shared" si="8"/>
        <v>194933.33333333334</v>
      </c>
      <c r="J29" s="29"/>
      <c r="K29" s="29"/>
      <c r="L29" s="29"/>
      <c r="M29" s="29"/>
      <c r="N29" s="28">
        <f t="shared" si="9"/>
        <v>194933.33333333334</v>
      </c>
      <c r="O29" s="7"/>
      <c r="P29" s="8"/>
      <c r="Q29" s="31">
        <f t="shared" si="2"/>
        <v>194933.33333333334</v>
      </c>
      <c r="R29" s="32"/>
      <c r="S29" s="33"/>
      <c r="T29" s="33"/>
      <c r="U29" s="33"/>
      <c r="V29" s="33">
        <f t="shared" si="3"/>
        <v>0</v>
      </c>
      <c r="W29" s="33"/>
      <c r="X29" s="33"/>
      <c r="Y29" s="31">
        <f t="shared" si="4"/>
        <v>0</v>
      </c>
    </row>
    <row r="30" spans="1:25" ht="15.75" x14ac:dyDescent="0.25">
      <c r="A30" s="1">
        <v>12</v>
      </c>
      <c r="B30" s="16" t="s">
        <v>43</v>
      </c>
      <c r="C30" s="25">
        <v>1</v>
      </c>
      <c r="D30" s="38">
        <v>1300000</v>
      </c>
      <c r="E30" s="27">
        <v>4</v>
      </c>
      <c r="F30" s="6" t="s">
        <v>30</v>
      </c>
      <c r="G30" s="38">
        <f t="shared" si="7"/>
        <v>173333.33333333334</v>
      </c>
      <c r="H30" s="38">
        <v>21600</v>
      </c>
      <c r="I30" s="39">
        <f t="shared" si="8"/>
        <v>194933.33333333334</v>
      </c>
      <c r="J30" s="29"/>
      <c r="K30" s="29"/>
      <c r="L30" s="29"/>
      <c r="M30" s="29"/>
      <c r="N30" s="28">
        <f t="shared" si="9"/>
        <v>194933.33333333334</v>
      </c>
      <c r="O30" s="7"/>
      <c r="P30" s="8"/>
      <c r="Q30" s="31">
        <f t="shared" si="2"/>
        <v>194933.33333333334</v>
      </c>
      <c r="R30" s="32"/>
      <c r="S30" s="33"/>
      <c r="T30" s="33"/>
      <c r="U30" s="33"/>
      <c r="V30" s="33">
        <f t="shared" si="3"/>
        <v>0</v>
      </c>
      <c r="W30" s="33"/>
      <c r="X30" s="33"/>
      <c r="Y30" s="31">
        <f t="shared" si="4"/>
        <v>0</v>
      </c>
    </row>
    <row r="31" spans="1:25" ht="15.75" x14ac:dyDescent="0.25">
      <c r="A31" s="1">
        <v>13</v>
      </c>
      <c r="B31" s="16" t="s">
        <v>43</v>
      </c>
      <c r="C31" s="25">
        <v>1</v>
      </c>
      <c r="D31" s="38">
        <v>1300000</v>
      </c>
      <c r="E31" s="27">
        <v>4</v>
      </c>
      <c r="F31" s="6" t="s">
        <v>30</v>
      </c>
      <c r="G31" s="38">
        <f t="shared" si="7"/>
        <v>173333.33333333334</v>
      </c>
      <c r="H31" s="38">
        <v>21600</v>
      </c>
      <c r="I31" s="39">
        <f t="shared" si="8"/>
        <v>194933.33333333334</v>
      </c>
      <c r="J31" s="29"/>
      <c r="K31" s="29"/>
      <c r="L31" s="29"/>
      <c r="M31" s="29"/>
      <c r="N31" s="28">
        <f t="shared" si="9"/>
        <v>194933.33333333334</v>
      </c>
      <c r="O31" s="7"/>
      <c r="P31" s="8"/>
      <c r="Q31" s="31">
        <f t="shared" si="2"/>
        <v>194933.33333333334</v>
      </c>
      <c r="R31" s="32"/>
      <c r="S31" s="33"/>
      <c r="T31" s="33"/>
      <c r="U31" s="33"/>
      <c r="V31" s="33">
        <f t="shared" si="3"/>
        <v>0</v>
      </c>
      <c r="W31" s="33"/>
      <c r="X31" s="33"/>
      <c r="Y31" s="31">
        <f t="shared" si="4"/>
        <v>0</v>
      </c>
    </row>
    <row r="32" spans="1:25" ht="15.75" x14ac:dyDescent="0.25">
      <c r="A32" s="1">
        <v>14</v>
      </c>
      <c r="B32" s="16" t="s">
        <v>43</v>
      </c>
      <c r="C32" s="25">
        <v>1</v>
      </c>
      <c r="D32" s="38">
        <v>1300000</v>
      </c>
      <c r="E32" s="27">
        <v>4</v>
      </c>
      <c r="F32" s="6" t="s">
        <v>30</v>
      </c>
      <c r="G32" s="38">
        <f t="shared" si="7"/>
        <v>173333.33333333334</v>
      </c>
      <c r="H32" s="38">
        <v>21600</v>
      </c>
      <c r="I32" s="39">
        <f t="shared" si="8"/>
        <v>194933.33333333334</v>
      </c>
      <c r="J32" s="29"/>
      <c r="K32" s="29"/>
      <c r="L32" s="29"/>
      <c r="M32" s="29"/>
      <c r="N32" s="28">
        <f t="shared" si="9"/>
        <v>194933.33333333334</v>
      </c>
      <c r="O32" s="7"/>
      <c r="P32" s="8"/>
      <c r="Q32" s="31">
        <f t="shared" si="2"/>
        <v>194933.33333333334</v>
      </c>
      <c r="R32" s="32"/>
      <c r="S32" s="33"/>
      <c r="T32" s="33"/>
      <c r="U32" s="33"/>
      <c r="V32" s="33">
        <f t="shared" si="3"/>
        <v>0</v>
      </c>
      <c r="W32" s="33"/>
      <c r="X32" s="33"/>
      <c r="Y32" s="31">
        <f t="shared" si="4"/>
        <v>0</v>
      </c>
    </row>
    <row r="33" spans="1:25" ht="15.75" x14ac:dyDescent="0.25">
      <c r="A33" s="1">
        <v>15</v>
      </c>
      <c r="B33" s="16" t="s">
        <v>43</v>
      </c>
      <c r="C33" s="25">
        <v>1</v>
      </c>
      <c r="D33" s="38">
        <v>1300000</v>
      </c>
      <c r="E33" s="27">
        <v>4</v>
      </c>
      <c r="F33" s="6" t="s">
        <v>30</v>
      </c>
      <c r="G33" s="38">
        <f t="shared" si="7"/>
        <v>173333.33333333334</v>
      </c>
      <c r="H33" s="38">
        <v>21600</v>
      </c>
      <c r="I33" s="39">
        <f t="shared" si="8"/>
        <v>194933.33333333334</v>
      </c>
      <c r="J33" s="29"/>
      <c r="K33" s="29"/>
      <c r="L33" s="29"/>
      <c r="M33" s="29"/>
      <c r="N33" s="28">
        <f t="shared" si="9"/>
        <v>194933.33333333334</v>
      </c>
      <c r="O33" s="7"/>
      <c r="P33" s="8"/>
      <c r="Q33" s="31">
        <f t="shared" si="2"/>
        <v>194933.33333333334</v>
      </c>
      <c r="R33" s="32"/>
      <c r="S33" s="33"/>
      <c r="T33" s="33"/>
      <c r="U33" s="33"/>
      <c r="V33" s="33">
        <f t="shared" si="3"/>
        <v>0</v>
      </c>
      <c r="W33" s="33"/>
      <c r="X33" s="33"/>
      <c r="Y33" s="31">
        <f t="shared" si="4"/>
        <v>0</v>
      </c>
    </row>
    <row r="34" spans="1:25" ht="15.75" x14ac:dyDescent="0.25">
      <c r="A34" s="1">
        <v>16</v>
      </c>
      <c r="B34" s="16" t="s">
        <v>43</v>
      </c>
      <c r="C34" s="25">
        <v>1</v>
      </c>
      <c r="D34" s="38">
        <v>1300000</v>
      </c>
      <c r="E34" s="27">
        <v>4</v>
      </c>
      <c r="F34" s="6" t="s">
        <v>30</v>
      </c>
      <c r="G34" s="38">
        <f t="shared" si="7"/>
        <v>173333.33333333334</v>
      </c>
      <c r="H34" s="38">
        <v>21600</v>
      </c>
      <c r="I34" s="39">
        <f t="shared" si="8"/>
        <v>194933.33333333334</v>
      </c>
      <c r="J34" s="29"/>
      <c r="K34" s="29"/>
      <c r="L34" s="29"/>
      <c r="M34" s="29"/>
      <c r="N34" s="28">
        <f t="shared" si="9"/>
        <v>194933.33333333334</v>
      </c>
      <c r="O34" s="7"/>
      <c r="P34" s="8"/>
      <c r="Q34" s="31">
        <f t="shared" si="2"/>
        <v>194933.33333333334</v>
      </c>
      <c r="R34" s="32"/>
      <c r="S34" s="33"/>
      <c r="T34" s="33"/>
      <c r="U34" s="33"/>
      <c r="V34" s="33">
        <f t="shared" si="3"/>
        <v>0</v>
      </c>
      <c r="W34" s="33"/>
      <c r="X34" s="33"/>
      <c r="Y34" s="31">
        <f t="shared" si="4"/>
        <v>0</v>
      </c>
    </row>
    <row r="35" spans="1:25" ht="15.75" x14ac:dyDescent="0.25">
      <c r="A35" s="1">
        <v>17</v>
      </c>
      <c r="B35" s="16" t="s">
        <v>43</v>
      </c>
      <c r="C35" s="25">
        <v>1</v>
      </c>
      <c r="D35" s="38">
        <v>1300000</v>
      </c>
      <c r="E35" s="27">
        <v>4</v>
      </c>
      <c r="F35" s="6" t="s">
        <v>30</v>
      </c>
      <c r="G35" s="38">
        <f t="shared" si="7"/>
        <v>173333.33333333334</v>
      </c>
      <c r="H35" s="38">
        <v>21600</v>
      </c>
      <c r="I35" s="39">
        <f t="shared" si="8"/>
        <v>194933.33333333334</v>
      </c>
      <c r="J35" s="29"/>
      <c r="K35" s="29"/>
      <c r="L35" s="29"/>
      <c r="M35" s="29"/>
      <c r="N35" s="28">
        <f t="shared" si="9"/>
        <v>194933.33333333334</v>
      </c>
      <c r="O35" s="7"/>
      <c r="P35" s="8"/>
      <c r="Q35" s="31">
        <f t="shared" si="2"/>
        <v>194933.33333333334</v>
      </c>
      <c r="R35" s="32"/>
      <c r="S35" s="33"/>
      <c r="T35" s="33"/>
      <c r="U35" s="33"/>
      <c r="V35" s="33">
        <f t="shared" si="3"/>
        <v>0</v>
      </c>
      <c r="W35" s="33"/>
      <c r="X35" s="33"/>
      <c r="Y35" s="31">
        <f t="shared" si="4"/>
        <v>0</v>
      </c>
    </row>
    <row r="36" spans="1:25" ht="15.75" x14ac:dyDescent="0.25">
      <c r="A36" s="1">
        <v>18</v>
      </c>
      <c r="B36" s="16" t="s">
        <v>43</v>
      </c>
      <c r="C36" s="25">
        <v>1</v>
      </c>
      <c r="D36" s="38">
        <v>1300000</v>
      </c>
      <c r="E36" s="27">
        <v>4</v>
      </c>
      <c r="F36" s="6" t="s">
        <v>30</v>
      </c>
      <c r="G36" s="38">
        <f t="shared" si="7"/>
        <v>173333.33333333334</v>
      </c>
      <c r="H36" s="38">
        <v>21600</v>
      </c>
      <c r="I36" s="39">
        <f t="shared" si="8"/>
        <v>194933.33333333334</v>
      </c>
      <c r="J36" s="29"/>
      <c r="K36" s="29"/>
      <c r="L36" s="29"/>
      <c r="M36" s="29"/>
      <c r="N36" s="28">
        <f t="shared" si="9"/>
        <v>194933.33333333334</v>
      </c>
      <c r="O36" s="7"/>
      <c r="P36" s="8"/>
      <c r="Q36" s="31">
        <f t="shared" si="2"/>
        <v>194933.33333333334</v>
      </c>
      <c r="R36" s="32"/>
      <c r="S36" s="33"/>
      <c r="T36" s="33"/>
      <c r="U36" s="33"/>
      <c r="V36" s="33">
        <f t="shared" si="3"/>
        <v>0</v>
      </c>
      <c r="W36" s="33"/>
      <c r="X36" s="33"/>
      <c r="Y36" s="31">
        <f t="shared" si="4"/>
        <v>0</v>
      </c>
    </row>
    <row r="37" spans="1:25" ht="15.75" x14ac:dyDescent="0.25">
      <c r="A37" s="1">
        <v>19</v>
      </c>
      <c r="B37" s="16" t="s">
        <v>43</v>
      </c>
      <c r="C37" s="25">
        <v>1</v>
      </c>
      <c r="D37" s="38">
        <v>1300000</v>
      </c>
      <c r="E37" s="27">
        <v>4</v>
      </c>
      <c r="F37" s="6" t="s">
        <v>30</v>
      </c>
      <c r="G37" s="38">
        <f t="shared" si="7"/>
        <v>173333.33333333334</v>
      </c>
      <c r="H37" s="38">
        <v>21600</v>
      </c>
      <c r="I37" s="39">
        <f t="shared" si="8"/>
        <v>194933.33333333334</v>
      </c>
      <c r="J37" s="29"/>
      <c r="K37" s="29"/>
      <c r="L37" s="29"/>
      <c r="M37" s="29"/>
      <c r="N37" s="28">
        <f t="shared" si="9"/>
        <v>194933.33333333334</v>
      </c>
      <c r="O37" s="7"/>
      <c r="P37" s="8"/>
      <c r="Q37" s="31">
        <f t="shared" si="2"/>
        <v>194933.33333333334</v>
      </c>
      <c r="R37" s="32"/>
      <c r="S37" s="33"/>
      <c r="T37" s="33"/>
      <c r="U37" s="33"/>
      <c r="V37" s="33">
        <f t="shared" si="3"/>
        <v>0</v>
      </c>
      <c r="W37" s="33"/>
      <c r="X37" s="33"/>
      <c r="Y37" s="31">
        <f t="shared" si="4"/>
        <v>0</v>
      </c>
    </row>
    <row r="38" spans="1:25" ht="15.75" x14ac:dyDescent="0.25">
      <c r="A38" s="1">
        <v>20</v>
      </c>
      <c r="B38" s="16" t="s">
        <v>43</v>
      </c>
      <c r="C38" s="25">
        <v>1</v>
      </c>
      <c r="D38" s="38">
        <v>1300000</v>
      </c>
      <c r="E38" s="27">
        <v>4</v>
      </c>
      <c r="F38" s="6" t="s">
        <v>30</v>
      </c>
      <c r="G38" s="38">
        <f t="shared" si="7"/>
        <v>173333.33333333334</v>
      </c>
      <c r="H38" s="38">
        <v>21600</v>
      </c>
      <c r="I38" s="39">
        <f t="shared" si="8"/>
        <v>194933.33333333334</v>
      </c>
      <c r="J38" s="29"/>
      <c r="K38" s="29"/>
      <c r="L38" s="29"/>
      <c r="M38" s="29"/>
      <c r="N38" s="28">
        <f t="shared" si="9"/>
        <v>194933.33333333334</v>
      </c>
      <c r="O38" s="7"/>
      <c r="P38" s="8"/>
      <c r="Q38" s="31">
        <f t="shared" si="2"/>
        <v>194933.33333333334</v>
      </c>
      <c r="R38" s="32"/>
      <c r="S38" s="33"/>
      <c r="T38" s="33"/>
      <c r="U38" s="33"/>
      <c r="V38" s="33">
        <f t="shared" si="3"/>
        <v>0</v>
      </c>
      <c r="W38" s="33"/>
      <c r="X38" s="33"/>
      <c r="Y38" s="31">
        <f t="shared" si="4"/>
        <v>0</v>
      </c>
    </row>
    <row r="39" spans="1:25" ht="15.75" x14ac:dyDescent="0.25">
      <c r="A39" s="1">
        <v>21</v>
      </c>
      <c r="B39" s="16" t="s">
        <v>43</v>
      </c>
      <c r="C39" s="25">
        <v>1</v>
      </c>
      <c r="D39" s="38">
        <v>1300000</v>
      </c>
      <c r="E39" s="27">
        <v>4</v>
      </c>
      <c r="F39" s="6" t="s">
        <v>30</v>
      </c>
      <c r="G39" s="38">
        <f t="shared" si="7"/>
        <v>173333.33333333334</v>
      </c>
      <c r="H39" s="38">
        <v>21600</v>
      </c>
      <c r="I39" s="39">
        <f t="shared" si="8"/>
        <v>194933.33333333334</v>
      </c>
      <c r="J39" s="29"/>
      <c r="K39" s="29"/>
      <c r="L39" s="29"/>
      <c r="M39" s="29"/>
      <c r="N39" s="28">
        <f t="shared" si="9"/>
        <v>194933.33333333334</v>
      </c>
      <c r="O39" s="7"/>
      <c r="P39" s="8"/>
      <c r="Q39" s="31">
        <f t="shared" si="2"/>
        <v>194933.33333333334</v>
      </c>
      <c r="R39" s="32"/>
      <c r="S39" s="33"/>
      <c r="T39" s="33"/>
      <c r="U39" s="33"/>
      <c r="V39" s="33">
        <f t="shared" si="3"/>
        <v>0</v>
      </c>
      <c r="W39" s="33"/>
      <c r="X39" s="33"/>
      <c r="Y39" s="31">
        <f t="shared" si="4"/>
        <v>0</v>
      </c>
    </row>
    <row r="40" spans="1:25" ht="15.75" x14ac:dyDescent="0.25">
      <c r="A40" s="1">
        <v>22</v>
      </c>
      <c r="B40" s="16" t="s">
        <v>43</v>
      </c>
      <c r="C40" s="25">
        <v>1</v>
      </c>
      <c r="D40" s="38">
        <v>1300000</v>
      </c>
      <c r="E40" s="27">
        <v>4</v>
      </c>
      <c r="F40" s="6" t="s">
        <v>30</v>
      </c>
      <c r="G40" s="38">
        <f t="shared" si="7"/>
        <v>173333.33333333334</v>
      </c>
      <c r="H40" s="38">
        <v>21600</v>
      </c>
      <c r="I40" s="39">
        <f t="shared" si="8"/>
        <v>194933.33333333334</v>
      </c>
      <c r="J40" s="29"/>
      <c r="K40" s="29"/>
      <c r="L40" s="29"/>
      <c r="M40" s="29"/>
      <c r="N40" s="28">
        <f t="shared" si="9"/>
        <v>194933.33333333334</v>
      </c>
      <c r="O40" s="7"/>
      <c r="P40" s="8"/>
      <c r="Q40" s="31">
        <f t="shared" si="2"/>
        <v>194933.33333333334</v>
      </c>
      <c r="R40" s="32"/>
      <c r="S40" s="33"/>
      <c r="T40" s="33"/>
      <c r="U40" s="33"/>
      <c r="V40" s="33">
        <f t="shared" si="3"/>
        <v>0</v>
      </c>
      <c r="W40" s="33"/>
      <c r="X40" s="33"/>
      <c r="Y40" s="31">
        <f t="shared" si="4"/>
        <v>0</v>
      </c>
    </row>
    <row r="41" spans="1:25" ht="15.75" x14ac:dyDescent="0.25">
      <c r="A41" s="1">
        <v>23</v>
      </c>
      <c r="B41" s="16" t="s">
        <v>43</v>
      </c>
      <c r="C41" s="25">
        <v>1</v>
      </c>
      <c r="D41" s="38">
        <v>1300000</v>
      </c>
      <c r="E41" s="27">
        <v>4</v>
      </c>
      <c r="F41" s="6" t="s">
        <v>30</v>
      </c>
      <c r="G41" s="38">
        <f t="shared" si="7"/>
        <v>173333.33333333334</v>
      </c>
      <c r="H41" s="38">
        <v>21600</v>
      </c>
      <c r="I41" s="39">
        <f t="shared" si="8"/>
        <v>194933.33333333334</v>
      </c>
      <c r="J41" s="29"/>
      <c r="K41" s="29"/>
      <c r="L41" s="29"/>
      <c r="M41" s="29"/>
      <c r="N41" s="28">
        <f t="shared" si="9"/>
        <v>194933.33333333334</v>
      </c>
      <c r="O41" s="7"/>
      <c r="P41" s="8"/>
      <c r="Q41" s="31">
        <f t="shared" si="2"/>
        <v>194933.33333333334</v>
      </c>
      <c r="R41" s="32"/>
      <c r="S41" s="33"/>
      <c r="T41" s="33"/>
      <c r="U41" s="33"/>
      <c r="V41" s="33">
        <f t="shared" si="3"/>
        <v>0</v>
      </c>
      <c r="W41" s="33"/>
      <c r="X41" s="33"/>
      <c r="Y41" s="31">
        <f t="shared" si="4"/>
        <v>0</v>
      </c>
    </row>
    <row r="42" spans="1:25" ht="15.75" x14ac:dyDescent="0.25">
      <c r="A42" s="1">
        <v>24</v>
      </c>
      <c r="B42" s="16" t="s">
        <v>43</v>
      </c>
      <c r="C42" s="25">
        <v>1</v>
      </c>
      <c r="D42" s="38">
        <v>1300000</v>
      </c>
      <c r="E42" s="27">
        <v>4</v>
      </c>
      <c r="F42" s="6" t="s">
        <v>30</v>
      </c>
      <c r="G42" s="38">
        <f t="shared" si="7"/>
        <v>173333.33333333334</v>
      </c>
      <c r="H42" s="38">
        <v>21600</v>
      </c>
      <c r="I42" s="39">
        <f t="shared" si="8"/>
        <v>194933.33333333334</v>
      </c>
      <c r="J42" s="29"/>
      <c r="K42" s="29"/>
      <c r="L42" s="29"/>
      <c r="M42" s="29"/>
      <c r="N42" s="28">
        <f t="shared" si="9"/>
        <v>194933.33333333334</v>
      </c>
      <c r="O42" s="7"/>
      <c r="P42" s="8"/>
      <c r="Q42" s="31">
        <f t="shared" si="2"/>
        <v>194933.33333333334</v>
      </c>
      <c r="R42" s="32"/>
      <c r="S42" s="33"/>
      <c r="T42" s="33"/>
      <c r="U42" s="33"/>
      <c r="V42" s="33">
        <f t="shared" si="3"/>
        <v>0</v>
      </c>
      <c r="W42" s="33"/>
      <c r="X42" s="33"/>
      <c r="Y42" s="31">
        <f t="shared" si="4"/>
        <v>0</v>
      </c>
    </row>
    <row r="43" spans="1:25" ht="15.75" x14ac:dyDescent="0.25">
      <c r="A43" s="1">
        <v>25</v>
      </c>
      <c r="B43" s="16" t="s">
        <v>43</v>
      </c>
      <c r="C43" s="25">
        <v>1</v>
      </c>
      <c r="D43" s="38">
        <v>1300000</v>
      </c>
      <c r="E43" s="27">
        <v>4</v>
      </c>
      <c r="F43" s="6" t="s">
        <v>30</v>
      </c>
      <c r="G43" s="38">
        <f t="shared" si="7"/>
        <v>173333.33333333334</v>
      </c>
      <c r="H43" s="38">
        <v>21600</v>
      </c>
      <c r="I43" s="39">
        <f t="shared" si="8"/>
        <v>194933.33333333334</v>
      </c>
      <c r="J43" s="29"/>
      <c r="K43" s="29"/>
      <c r="L43" s="29"/>
      <c r="M43" s="29"/>
      <c r="N43" s="28">
        <f t="shared" si="9"/>
        <v>194933.33333333334</v>
      </c>
      <c r="O43" s="7"/>
      <c r="P43" s="8"/>
      <c r="Q43" s="31">
        <f t="shared" si="2"/>
        <v>194933.33333333334</v>
      </c>
      <c r="R43" s="32"/>
      <c r="S43" s="33"/>
      <c r="T43" s="33"/>
      <c r="U43" s="33"/>
      <c r="V43" s="33">
        <f t="shared" si="3"/>
        <v>0</v>
      </c>
      <c r="W43" s="33"/>
      <c r="X43" s="33"/>
      <c r="Y43" s="31">
        <f t="shared" si="4"/>
        <v>0</v>
      </c>
    </row>
    <row r="44" spans="1:25" ht="15.75" x14ac:dyDescent="0.25">
      <c r="A44" s="1">
        <v>26</v>
      </c>
      <c r="B44" s="16" t="s">
        <v>43</v>
      </c>
      <c r="C44" s="25">
        <v>1</v>
      </c>
      <c r="D44" s="38">
        <v>1300000</v>
      </c>
      <c r="E44" s="27">
        <v>4</v>
      </c>
      <c r="F44" s="6" t="s">
        <v>30</v>
      </c>
      <c r="G44" s="38">
        <f t="shared" si="7"/>
        <v>173333.33333333334</v>
      </c>
      <c r="H44" s="38">
        <v>21600</v>
      </c>
      <c r="I44" s="39">
        <f t="shared" si="8"/>
        <v>194933.33333333334</v>
      </c>
      <c r="J44" s="29"/>
      <c r="K44" s="29"/>
      <c r="L44" s="29"/>
      <c r="M44" s="29"/>
      <c r="N44" s="28">
        <f t="shared" si="9"/>
        <v>194933.33333333334</v>
      </c>
      <c r="O44" s="7"/>
      <c r="P44" s="8"/>
      <c r="Q44" s="31">
        <f t="shared" si="2"/>
        <v>194933.33333333334</v>
      </c>
      <c r="R44" s="32"/>
      <c r="S44" s="33"/>
      <c r="T44" s="33"/>
      <c r="U44" s="33"/>
      <c r="V44" s="33">
        <f t="shared" si="3"/>
        <v>0</v>
      </c>
      <c r="W44" s="33"/>
      <c r="X44" s="33"/>
      <c r="Y44" s="31">
        <f t="shared" si="4"/>
        <v>0</v>
      </c>
    </row>
    <row r="45" spans="1:25" ht="15.75" x14ac:dyDescent="0.25">
      <c r="A45" s="1">
        <v>27</v>
      </c>
      <c r="B45" s="16" t="s">
        <v>43</v>
      </c>
      <c r="C45" s="25">
        <v>1</v>
      </c>
      <c r="D45" s="38">
        <v>1300000</v>
      </c>
      <c r="E45" s="27">
        <v>4</v>
      </c>
      <c r="F45" s="6" t="s">
        <v>30</v>
      </c>
      <c r="G45" s="38">
        <f t="shared" si="7"/>
        <v>173333.33333333334</v>
      </c>
      <c r="H45" s="38">
        <v>21600</v>
      </c>
      <c r="I45" s="39">
        <f t="shared" si="8"/>
        <v>194933.33333333334</v>
      </c>
      <c r="J45" s="29"/>
      <c r="K45" s="29"/>
      <c r="L45" s="29"/>
      <c r="M45" s="29"/>
      <c r="N45" s="28">
        <f t="shared" si="9"/>
        <v>194933.33333333334</v>
      </c>
      <c r="O45" s="7"/>
      <c r="P45" s="8"/>
      <c r="Q45" s="31">
        <f t="shared" si="2"/>
        <v>194933.33333333334</v>
      </c>
      <c r="R45" s="32"/>
      <c r="S45" s="33"/>
      <c r="T45" s="33"/>
      <c r="U45" s="33"/>
      <c r="V45" s="33">
        <f t="shared" si="3"/>
        <v>0</v>
      </c>
      <c r="W45" s="33"/>
      <c r="X45" s="33"/>
      <c r="Y45" s="31">
        <f t="shared" si="4"/>
        <v>0</v>
      </c>
    </row>
    <row r="46" spans="1:25" ht="15.75" x14ac:dyDescent="0.25">
      <c r="A46" s="1">
        <v>28</v>
      </c>
      <c r="B46" s="16" t="s">
        <v>43</v>
      </c>
      <c r="C46" s="25">
        <v>1</v>
      </c>
      <c r="D46" s="38">
        <v>1300000</v>
      </c>
      <c r="E46" s="27">
        <v>4</v>
      </c>
      <c r="F46" s="6" t="s">
        <v>30</v>
      </c>
      <c r="G46" s="38">
        <f t="shared" si="7"/>
        <v>173333.33333333334</v>
      </c>
      <c r="H46" s="38">
        <v>21600</v>
      </c>
      <c r="I46" s="39">
        <f t="shared" si="8"/>
        <v>194933.33333333334</v>
      </c>
      <c r="J46" s="29"/>
      <c r="K46" s="29"/>
      <c r="L46" s="29"/>
      <c r="M46" s="29"/>
      <c r="N46" s="28">
        <f t="shared" si="9"/>
        <v>194933.33333333334</v>
      </c>
      <c r="O46" s="7"/>
      <c r="P46" s="8"/>
      <c r="Q46" s="31">
        <f t="shared" si="2"/>
        <v>194933.33333333334</v>
      </c>
      <c r="R46" s="32"/>
      <c r="S46" s="33"/>
      <c r="T46" s="33"/>
      <c r="U46" s="33"/>
      <c r="V46" s="33">
        <f t="shared" si="3"/>
        <v>0</v>
      </c>
      <c r="W46" s="33"/>
      <c r="X46" s="33"/>
      <c r="Y46" s="31">
        <f t="shared" si="4"/>
        <v>0</v>
      </c>
    </row>
    <row r="47" spans="1:25" ht="15.75" x14ac:dyDescent="0.25">
      <c r="A47" s="1">
        <v>29</v>
      </c>
      <c r="B47" s="16" t="s">
        <v>43</v>
      </c>
      <c r="C47" s="25">
        <v>1</v>
      </c>
      <c r="D47" s="38">
        <v>1300000</v>
      </c>
      <c r="E47" s="27">
        <v>4</v>
      </c>
      <c r="F47" s="6" t="s">
        <v>30</v>
      </c>
      <c r="G47" s="38">
        <f t="shared" si="7"/>
        <v>173333.33333333334</v>
      </c>
      <c r="H47" s="38">
        <v>21600</v>
      </c>
      <c r="I47" s="39">
        <f t="shared" si="8"/>
        <v>194933.33333333334</v>
      </c>
      <c r="J47" s="29"/>
      <c r="K47" s="29"/>
      <c r="L47" s="29"/>
      <c r="M47" s="29"/>
      <c r="N47" s="28">
        <f t="shared" si="9"/>
        <v>194933.33333333334</v>
      </c>
      <c r="O47" s="7"/>
      <c r="P47" s="8"/>
      <c r="Q47" s="31">
        <f t="shared" si="2"/>
        <v>194933.33333333334</v>
      </c>
      <c r="R47" s="32"/>
      <c r="S47" s="33"/>
      <c r="T47" s="33"/>
      <c r="U47" s="33"/>
      <c r="V47" s="33">
        <f t="shared" si="3"/>
        <v>0</v>
      </c>
      <c r="W47" s="33"/>
      <c r="X47" s="33"/>
      <c r="Y47" s="31">
        <f t="shared" si="4"/>
        <v>0</v>
      </c>
    </row>
    <row r="48" spans="1:25" ht="15.75" x14ac:dyDescent="0.25">
      <c r="A48" s="1">
        <v>30</v>
      </c>
      <c r="B48" s="16" t="s">
        <v>43</v>
      </c>
      <c r="C48" s="25">
        <v>1</v>
      </c>
      <c r="D48" s="38">
        <v>1300000</v>
      </c>
      <c r="E48" s="27">
        <v>4</v>
      </c>
      <c r="F48" s="6" t="s">
        <v>30</v>
      </c>
      <c r="G48" s="38">
        <f t="shared" si="7"/>
        <v>173333.33333333334</v>
      </c>
      <c r="H48" s="38">
        <v>21600</v>
      </c>
      <c r="I48" s="39">
        <f t="shared" si="8"/>
        <v>194933.33333333334</v>
      </c>
      <c r="J48" s="29"/>
      <c r="K48" s="29"/>
      <c r="L48" s="29"/>
      <c r="M48" s="29"/>
      <c r="N48" s="28">
        <f t="shared" si="9"/>
        <v>194933.33333333334</v>
      </c>
      <c r="O48" s="7"/>
      <c r="P48" s="8"/>
      <c r="Q48" s="31">
        <f t="shared" si="2"/>
        <v>194933.33333333334</v>
      </c>
      <c r="R48" s="32"/>
      <c r="S48" s="33"/>
      <c r="T48" s="33"/>
      <c r="U48" s="33"/>
      <c r="V48" s="33">
        <f t="shared" si="3"/>
        <v>0</v>
      </c>
      <c r="W48" s="33"/>
      <c r="X48" s="33"/>
      <c r="Y48" s="31">
        <f t="shared" si="4"/>
        <v>0</v>
      </c>
    </row>
    <row r="49" spans="1:25" ht="15.75" x14ac:dyDescent="0.25">
      <c r="A49" s="1">
        <v>31</v>
      </c>
      <c r="B49" s="16" t="s">
        <v>43</v>
      </c>
      <c r="C49" s="25">
        <v>1</v>
      </c>
      <c r="D49" s="38">
        <v>1300000</v>
      </c>
      <c r="E49" s="27">
        <v>4</v>
      </c>
      <c r="F49" s="6" t="s">
        <v>30</v>
      </c>
      <c r="G49" s="38">
        <f t="shared" si="7"/>
        <v>173333.33333333334</v>
      </c>
      <c r="H49" s="38">
        <v>21600</v>
      </c>
      <c r="I49" s="39">
        <f t="shared" si="8"/>
        <v>194933.33333333334</v>
      </c>
      <c r="J49" s="29"/>
      <c r="K49" s="29"/>
      <c r="L49" s="29"/>
      <c r="M49" s="29"/>
      <c r="N49" s="28">
        <f t="shared" si="9"/>
        <v>194933.33333333334</v>
      </c>
      <c r="O49" s="7"/>
      <c r="P49" s="8"/>
      <c r="Q49" s="31">
        <f t="shared" si="2"/>
        <v>194933.33333333334</v>
      </c>
      <c r="R49" s="32"/>
      <c r="S49" s="33"/>
      <c r="T49" s="33"/>
      <c r="U49" s="33"/>
      <c r="V49" s="33">
        <f t="shared" si="3"/>
        <v>0</v>
      </c>
      <c r="W49" s="33"/>
      <c r="X49" s="33"/>
      <c r="Y49" s="31">
        <f t="shared" si="4"/>
        <v>0</v>
      </c>
    </row>
    <row r="50" spans="1:25" ht="15.75" x14ac:dyDescent="0.25">
      <c r="A50" s="1">
        <v>32</v>
      </c>
      <c r="B50" s="16" t="s">
        <v>43</v>
      </c>
      <c r="C50" s="25">
        <v>1</v>
      </c>
      <c r="D50" s="38">
        <v>1300000</v>
      </c>
      <c r="E50" s="27">
        <v>4</v>
      </c>
      <c r="F50" s="6" t="s">
        <v>30</v>
      </c>
      <c r="G50" s="38">
        <f t="shared" si="7"/>
        <v>173333.33333333334</v>
      </c>
      <c r="H50" s="38">
        <v>21600</v>
      </c>
      <c r="I50" s="39">
        <f t="shared" si="8"/>
        <v>194933.33333333334</v>
      </c>
      <c r="J50" s="29"/>
      <c r="K50" s="29"/>
      <c r="L50" s="29"/>
      <c r="M50" s="29"/>
      <c r="N50" s="28">
        <f t="shared" si="9"/>
        <v>194933.33333333334</v>
      </c>
      <c r="O50" s="7"/>
      <c r="P50" s="8"/>
      <c r="Q50" s="31">
        <f t="shared" si="2"/>
        <v>194933.33333333334</v>
      </c>
      <c r="R50" s="32"/>
      <c r="S50" s="33"/>
      <c r="T50" s="33"/>
      <c r="U50" s="33"/>
      <c r="V50" s="33">
        <f t="shared" si="3"/>
        <v>0</v>
      </c>
      <c r="W50" s="33"/>
      <c r="X50" s="33"/>
      <c r="Y50" s="31">
        <f t="shared" si="4"/>
        <v>0</v>
      </c>
    </row>
    <row r="51" spans="1:25" ht="15.75" x14ac:dyDescent="0.25">
      <c r="A51" s="1">
        <v>33</v>
      </c>
      <c r="B51" s="16" t="s">
        <v>43</v>
      </c>
      <c r="C51" s="25">
        <v>1</v>
      </c>
      <c r="D51" s="38">
        <v>1300000</v>
      </c>
      <c r="E51" s="27">
        <v>4</v>
      </c>
      <c r="F51" s="6" t="s">
        <v>30</v>
      </c>
      <c r="G51" s="38">
        <f t="shared" si="7"/>
        <v>173333.33333333334</v>
      </c>
      <c r="H51" s="38">
        <v>21600</v>
      </c>
      <c r="I51" s="39">
        <f t="shared" si="8"/>
        <v>194933.33333333334</v>
      </c>
      <c r="J51" s="29"/>
      <c r="K51" s="29"/>
      <c r="L51" s="29"/>
      <c r="M51" s="29"/>
      <c r="N51" s="28">
        <f t="shared" si="9"/>
        <v>194933.33333333334</v>
      </c>
      <c r="O51" s="7"/>
      <c r="P51" s="8"/>
      <c r="Q51" s="31">
        <f t="shared" si="2"/>
        <v>194933.33333333334</v>
      </c>
      <c r="R51" s="32"/>
      <c r="S51" s="33"/>
      <c r="T51" s="33"/>
      <c r="U51" s="33"/>
      <c r="V51" s="33">
        <f t="shared" si="3"/>
        <v>0</v>
      </c>
      <c r="W51" s="33"/>
      <c r="X51" s="33"/>
      <c r="Y51" s="31">
        <f t="shared" si="4"/>
        <v>0</v>
      </c>
    </row>
    <row r="52" spans="1:25" ht="15.75" x14ac:dyDescent="0.25">
      <c r="A52" s="1">
        <v>34</v>
      </c>
      <c r="B52" s="16" t="s">
        <v>43</v>
      </c>
      <c r="C52" s="25">
        <v>1</v>
      </c>
      <c r="D52" s="38">
        <v>1300000</v>
      </c>
      <c r="E52" s="27">
        <v>4</v>
      </c>
      <c r="F52" s="6" t="s">
        <v>30</v>
      </c>
      <c r="G52" s="38">
        <f t="shared" si="7"/>
        <v>173333.33333333334</v>
      </c>
      <c r="H52" s="38">
        <v>21600</v>
      </c>
      <c r="I52" s="39">
        <f t="shared" si="8"/>
        <v>194933.33333333334</v>
      </c>
      <c r="J52" s="29"/>
      <c r="K52" s="29"/>
      <c r="L52" s="29"/>
      <c r="M52" s="29"/>
      <c r="N52" s="28">
        <f t="shared" si="9"/>
        <v>194933.33333333334</v>
      </c>
      <c r="O52" s="7"/>
      <c r="P52" s="8"/>
      <c r="Q52" s="31">
        <f t="shared" si="2"/>
        <v>194933.33333333334</v>
      </c>
      <c r="R52" s="32"/>
      <c r="S52" s="33"/>
      <c r="T52" s="33"/>
      <c r="U52" s="33"/>
      <c r="V52" s="33">
        <f t="shared" si="3"/>
        <v>0</v>
      </c>
      <c r="W52" s="33"/>
      <c r="X52" s="33"/>
      <c r="Y52" s="31">
        <f t="shared" si="4"/>
        <v>0</v>
      </c>
    </row>
    <row r="53" spans="1:25" ht="15.75" x14ac:dyDescent="0.25">
      <c r="A53" s="1">
        <v>35</v>
      </c>
      <c r="B53" s="16" t="s">
        <v>43</v>
      </c>
      <c r="C53" s="25">
        <v>1</v>
      </c>
      <c r="D53" s="38">
        <v>1300000</v>
      </c>
      <c r="E53" s="27">
        <v>4</v>
      </c>
      <c r="F53" s="6" t="s">
        <v>30</v>
      </c>
      <c r="G53" s="38">
        <f t="shared" si="7"/>
        <v>173333.33333333334</v>
      </c>
      <c r="H53" s="38">
        <v>21600</v>
      </c>
      <c r="I53" s="39">
        <f t="shared" si="8"/>
        <v>194933.33333333334</v>
      </c>
      <c r="J53" s="29"/>
      <c r="K53" s="29"/>
      <c r="L53" s="29"/>
      <c r="M53" s="29"/>
      <c r="N53" s="28">
        <f t="shared" si="9"/>
        <v>194933.33333333334</v>
      </c>
      <c r="O53" s="7"/>
      <c r="P53" s="8"/>
      <c r="Q53" s="31">
        <f t="shared" si="2"/>
        <v>194933.33333333334</v>
      </c>
      <c r="R53" s="32"/>
      <c r="S53" s="33"/>
      <c r="T53" s="33"/>
      <c r="U53" s="33"/>
      <c r="V53" s="33">
        <f t="shared" si="3"/>
        <v>0</v>
      </c>
      <c r="W53" s="33"/>
      <c r="X53" s="33"/>
      <c r="Y53" s="31">
        <f t="shared" si="4"/>
        <v>0</v>
      </c>
    </row>
    <row r="54" spans="1:25" ht="15.75" x14ac:dyDescent="0.25">
      <c r="A54" s="1">
        <v>36</v>
      </c>
      <c r="B54" s="16" t="s">
        <v>43</v>
      </c>
      <c r="C54" s="25">
        <v>1</v>
      </c>
      <c r="D54" s="38">
        <v>1300000</v>
      </c>
      <c r="E54" s="27">
        <v>4</v>
      </c>
      <c r="F54" s="6" t="s">
        <v>30</v>
      </c>
      <c r="G54" s="38">
        <f t="shared" si="7"/>
        <v>173333.33333333334</v>
      </c>
      <c r="H54" s="38">
        <v>21600</v>
      </c>
      <c r="I54" s="39">
        <f t="shared" si="8"/>
        <v>194933.33333333334</v>
      </c>
      <c r="J54" s="29"/>
      <c r="K54" s="29"/>
      <c r="L54" s="29"/>
      <c r="M54" s="29"/>
      <c r="N54" s="28">
        <f t="shared" si="9"/>
        <v>194933.33333333334</v>
      </c>
      <c r="O54" s="7"/>
      <c r="P54" s="8"/>
      <c r="Q54" s="31">
        <f t="shared" si="2"/>
        <v>194933.33333333334</v>
      </c>
      <c r="R54" s="32"/>
      <c r="S54" s="33"/>
      <c r="T54" s="33"/>
      <c r="U54" s="33"/>
      <c r="V54" s="33">
        <f t="shared" si="3"/>
        <v>0</v>
      </c>
      <c r="W54" s="33"/>
      <c r="X54" s="33"/>
      <c r="Y54" s="31">
        <f t="shared" si="4"/>
        <v>0</v>
      </c>
    </row>
    <row r="55" spans="1:25" ht="15.75" x14ac:dyDescent="0.25">
      <c r="A55" s="1">
        <v>37</v>
      </c>
      <c r="B55" s="16" t="s">
        <v>43</v>
      </c>
      <c r="C55" s="25">
        <v>1</v>
      </c>
      <c r="D55" s="38">
        <v>1300000</v>
      </c>
      <c r="E55" s="27">
        <v>4</v>
      </c>
      <c r="F55" s="6" t="s">
        <v>30</v>
      </c>
      <c r="G55" s="38">
        <f t="shared" si="7"/>
        <v>173333.33333333334</v>
      </c>
      <c r="H55" s="38">
        <v>21600</v>
      </c>
      <c r="I55" s="39">
        <f t="shared" si="8"/>
        <v>194933.33333333334</v>
      </c>
      <c r="J55" s="29"/>
      <c r="K55" s="29"/>
      <c r="L55" s="29"/>
      <c r="M55" s="29"/>
      <c r="N55" s="28">
        <f t="shared" si="9"/>
        <v>194933.33333333334</v>
      </c>
      <c r="O55" s="7"/>
      <c r="P55" s="8"/>
      <c r="Q55" s="31">
        <f t="shared" si="2"/>
        <v>194933.33333333334</v>
      </c>
      <c r="R55" s="32"/>
      <c r="S55" s="33"/>
      <c r="T55" s="33"/>
      <c r="U55" s="33"/>
      <c r="V55" s="33">
        <f t="shared" si="3"/>
        <v>0</v>
      </c>
      <c r="W55" s="33"/>
      <c r="X55" s="33"/>
      <c r="Y55" s="31">
        <f t="shared" si="4"/>
        <v>0</v>
      </c>
    </row>
    <row r="56" spans="1:25" ht="15.75" x14ac:dyDescent="0.25">
      <c r="A56" s="1">
        <v>38</v>
      </c>
      <c r="B56" s="16" t="s">
        <v>43</v>
      </c>
      <c r="C56" s="25">
        <v>1</v>
      </c>
      <c r="D56" s="38">
        <v>1300000</v>
      </c>
      <c r="E56" s="27">
        <v>4</v>
      </c>
      <c r="F56" s="6" t="s">
        <v>30</v>
      </c>
      <c r="G56" s="38">
        <f t="shared" si="7"/>
        <v>173333.33333333334</v>
      </c>
      <c r="H56" s="38">
        <v>21600</v>
      </c>
      <c r="I56" s="39">
        <f t="shared" si="8"/>
        <v>194933.33333333334</v>
      </c>
      <c r="J56" s="29"/>
      <c r="K56" s="29"/>
      <c r="L56" s="29"/>
      <c r="M56" s="29"/>
      <c r="N56" s="28">
        <f t="shared" si="9"/>
        <v>194933.33333333334</v>
      </c>
      <c r="O56" s="7"/>
      <c r="P56" s="8"/>
      <c r="Q56" s="31">
        <f t="shared" si="2"/>
        <v>194933.33333333334</v>
      </c>
      <c r="R56" s="32"/>
      <c r="S56" s="33"/>
      <c r="T56" s="33"/>
      <c r="U56" s="33"/>
      <c r="V56" s="33">
        <f t="shared" si="3"/>
        <v>0</v>
      </c>
      <c r="W56" s="33"/>
      <c r="X56" s="33"/>
      <c r="Y56" s="31">
        <f t="shared" si="4"/>
        <v>0</v>
      </c>
    </row>
    <row r="57" spans="1:25" ht="15.75" x14ac:dyDescent="0.25">
      <c r="A57" s="1">
        <v>39</v>
      </c>
      <c r="B57" s="16" t="s">
        <v>43</v>
      </c>
      <c r="C57" s="25">
        <v>1</v>
      </c>
      <c r="D57" s="38">
        <v>1300000</v>
      </c>
      <c r="E57" s="27">
        <v>4</v>
      </c>
      <c r="F57" s="6" t="s">
        <v>30</v>
      </c>
      <c r="G57" s="38">
        <f t="shared" si="7"/>
        <v>173333.33333333334</v>
      </c>
      <c r="H57" s="38">
        <v>21600</v>
      </c>
      <c r="I57" s="39">
        <f t="shared" si="8"/>
        <v>194933.33333333334</v>
      </c>
      <c r="J57" s="29"/>
      <c r="K57" s="29"/>
      <c r="L57" s="29"/>
      <c r="M57" s="29"/>
      <c r="N57" s="28">
        <f t="shared" si="9"/>
        <v>194933.33333333334</v>
      </c>
      <c r="O57" s="7"/>
      <c r="P57" s="8"/>
      <c r="Q57" s="31">
        <f t="shared" si="2"/>
        <v>194933.33333333334</v>
      </c>
      <c r="R57" s="32"/>
      <c r="S57" s="33"/>
      <c r="T57" s="33"/>
      <c r="U57" s="33"/>
      <c r="V57" s="33">
        <f t="shared" si="3"/>
        <v>0</v>
      </c>
      <c r="W57" s="33"/>
      <c r="X57" s="33"/>
      <c r="Y57" s="31">
        <f t="shared" si="4"/>
        <v>0</v>
      </c>
    </row>
    <row r="58" spans="1:25" ht="15.75" x14ac:dyDescent="0.25">
      <c r="A58" s="1">
        <v>40</v>
      </c>
      <c r="B58" s="16" t="s">
        <v>43</v>
      </c>
      <c r="C58" s="25">
        <v>1</v>
      </c>
      <c r="D58" s="38">
        <v>1300000</v>
      </c>
      <c r="E58" s="27">
        <v>4</v>
      </c>
      <c r="F58" s="6" t="s">
        <v>30</v>
      </c>
      <c r="G58" s="38">
        <f t="shared" si="7"/>
        <v>173333.33333333334</v>
      </c>
      <c r="H58" s="38">
        <v>21600</v>
      </c>
      <c r="I58" s="39">
        <f t="shared" si="8"/>
        <v>194933.33333333334</v>
      </c>
      <c r="J58" s="29"/>
      <c r="K58" s="29"/>
      <c r="L58" s="29"/>
      <c r="M58" s="29"/>
      <c r="N58" s="28">
        <f t="shared" si="9"/>
        <v>194933.33333333334</v>
      </c>
      <c r="O58" s="7"/>
      <c r="P58" s="8"/>
      <c r="Q58" s="31">
        <f t="shared" si="2"/>
        <v>194933.33333333334</v>
      </c>
      <c r="R58" s="32"/>
      <c r="S58" s="33"/>
      <c r="T58" s="33"/>
      <c r="U58" s="33"/>
      <c r="V58" s="33">
        <f t="shared" si="3"/>
        <v>0</v>
      </c>
      <c r="W58" s="33"/>
      <c r="X58" s="33"/>
      <c r="Y58" s="31">
        <f t="shared" si="4"/>
        <v>0</v>
      </c>
    </row>
    <row r="59" spans="1:25" ht="15.75" x14ac:dyDescent="0.25">
      <c r="A59" s="1">
        <v>41</v>
      </c>
      <c r="B59" s="16" t="s">
        <v>43</v>
      </c>
      <c r="C59" s="25">
        <v>1</v>
      </c>
      <c r="D59" s="38">
        <v>1300000</v>
      </c>
      <c r="E59" s="27">
        <v>4</v>
      </c>
      <c r="F59" s="6" t="s">
        <v>30</v>
      </c>
      <c r="G59" s="38">
        <f t="shared" si="7"/>
        <v>173333.33333333334</v>
      </c>
      <c r="H59" s="38">
        <v>21600</v>
      </c>
      <c r="I59" s="39">
        <f t="shared" si="8"/>
        <v>194933.33333333334</v>
      </c>
      <c r="J59" s="29"/>
      <c r="K59" s="29"/>
      <c r="L59" s="29"/>
      <c r="M59" s="29"/>
      <c r="N59" s="28">
        <f t="shared" si="9"/>
        <v>194933.33333333334</v>
      </c>
      <c r="O59" s="7"/>
      <c r="P59" s="8"/>
      <c r="Q59" s="31">
        <f t="shared" si="2"/>
        <v>194933.33333333334</v>
      </c>
      <c r="R59" s="32"/>
      <c r="S59" s="33"/>
      <c r="T59" s="33"/>
      <c r="U59" s="33"/>
      <c r="V59" s="33">
        <f t="shared" si="3"/>
        <v>0</v>
      </c>
      <c r="W59" s="33"/>
      <c r="X59" s="33"/>
      <c r="Y59" s="31">
        <f t="shared" si="4"/>
        <v>0</v>
      </c>
    </row>
    <row r="60" spans="1:25" ht="15.75" x14ac:dyDescent="0.25">
      <c r="A60" s="1">
        <v>42</v>
      </c>
      <c r="B60" s="16" t="s">
        <v>43</v>
      </c>
      <c r="C60" s="25">
        <v>1</v>
      </c>
      <c r="D60" s="38">
        <v>1300000</v>
      </c>
      <c r="E60" s="27">
        <v>4</v>
      </c>
      <c r="F60" s="6" t="s">
        <v>30</v>
      </c>
      <c r="G60" s="38">
        <f t="shared" si="7"/>
        <v>173333.33333333334</v>
      </c>
      <c r="H60" s="38">
        <v>21600</v>
      </c>
      <c r="I60" s="39">
        <f t="shared" si="8"/>
        <v>194933.33333333334</v>
      </c>
      <c r="J60" s="29"/>
      <c r="K60" s="29"/>
      <c r="L60" s="29"/>
      <c r="M60" s="29"/>
      <c r="N60" s="28">
        <f t="shared" si="9"/>
        <v>194933.33333333334</v>
      </c>
      <c r="O60" s="7"/>
      <c r="P60" s="8"/>
      <c r="Q60" s="31">
        <f t="shared" si="2"/>
        <v>194933.33333333334</v>
      </c>
      <c r="R60" s="32"/>
      <c r="S60" s="33"/>
      <c r="T60" s="33"/>
      <c r="U60" s="33"/>
      <c r="V60" s="33">
        <f t="shared" si="3"/>
        <v>0</v>
      </c>
      <c r="W60" s="33"/>
      <c r="X60" s="33"/>
      <c r="Y60" s="31">
        <f t="shared" si="4"/>
        <v>0</v>
      </c>
    </row>
    <row r="61" spans="1:25" ht="15.75" x14ac:dyDescent="0.25">
      <c r="A61" s="1">
        <v>43</v>
      </c>
      <c r="B61" s="16" t="s">
        <v>43</v>
      </c>
      <c r="C61" s="25">
        <v>1</v>
      </c>
      <c r="D61" s="38">
        <v>1300000</v>
      </c>
      <c r="E61" s="27">
        <v>4</v>
      </c>
      <c r="F61" s="6" t="s">
        <v>30</v>
      </c>
      <c r="G61" s="38">
        <f t="shared" si="7"/>
        <v>173333.33333333334</v>
      </c>
      <c r="H61" s="38">
        <v>21600</v>
      </c>
      <c r="I61" s="39">
        <f t="shared" si="8"/>
        <v>194933.33333333334</v>
      </c>
      <c r="J61" s="29"/>
      <c r="K61" s="29"/>
      <c r="L61" s="29"/>
      <c r="M61" s="29"/>
      <c r="N61" s="28">
        <f t="shared" si="9"/>
        <v>194933.33333333334</v>
      </c>
      <c r="O61" s="7"/>
      <c r="P61" s="8"/>
      <c r="Q61" s="31">
        <f t="shared" si="2"/>
        <v>194933.33333333334</v>
      </c>
      <c r="R61" s="32"/>
      <c r="S61" s="33"/>
      <c r="T61" s="33"/>
      <c r="U61" s="33"/>
      <c r="V61" s="33">
        <f t="shared" si="3"/>
        <v>0</v>
      </c>
      <c r="W61" s="33"/>
      <c r="X61" s="33"/>
      <c r="Y61" s="31">
        <f t="shared" si="4"/>
        <v>0</v>
      </c>
    </row>
    <row r="62" spans="1:25" ht="15.75" x14ac:dyDescent="0.25">
      <c r="A62" s="1">
        <v>44</v>
      </c>
      <c r="B62" s="16" t="s">
        <v>43</v>
      </c>
      <c r="C62" s="25">
        <v>1</v>
      </c>
      <c r="D62" s="38">
        <v>1300000</v>
      </c>
      <c r="E62" s="27">
        <v>4</v>
      </c>
      <c r="F62" s="6" t="s">
        <v>30</v>
      </c>
      <c r="G62" s="38">
        <f t="shared" si="7"/>
        <v>173333.33333333334</v>
      </c>
      <c r="H62" s="38">
        <v>21600</v>
      </c>
      <c r="I62" s="39">
        <f t="shared" si="8"/>
        <v>194933.33333333334</v>
      </c>
      <c r="J62" s="29"/>
      <c r="K62" s="29"/>
      <c r="L62" s="29"/>
      <c r="M62" s="29"/>
      <c r="N62" s="28">
        <f t="shared" si="9"/>
        <v>194933.33333333334</v>
      </c>
      <c r="O62" s="7"/>
      <c r="P62" s="8"/>
      <c r="Q62" s="31">
        <f t="shared" si="2"/>
        <v>194933.33333333334</v>
      </c>
      <c r="R62" s="32"/>
      <c r="S62" s="33"/>
      <c r="T62" s="33"/>
      <c r="U62" s="33"/>
      <c r="V62" s="33">
        <f t="shared" si="3"/>
        <v>0</v>
      </c>
      <c r="W62" s="33"/>
      <c r="X62" s="33"/>
      <c r="Y62" s="31">
        <f t="shared" si="4"/>
        <v>0</v>
      </c>
    </row>
    <row r="63" spans="1:25" ht="15.75" x14ac:dyDescent="0.25">
      <c r="A63" s="1">
        <v>45</v>
      </c>
      <c r="B63" s="16" t="s">
        <v>43</v>
      </c>
      <c r="C63" s="25">
        <v>1</v>
      </c>
      <c r="D63" s="38">
        <v>1300000</v>
      </c>
      <c r="E63" s="27">
        <v>4</v>
      </c>
      <c r="F63" s="6" t="s">
        <v>30</v>
      </c>
      <c r="G63" s="38">
        <f t="shared" si="7"/>
        <v>173333.33333333334</v>
      </c>
      <c r="H63" s="38">
        <v>21600</v>
      </c>
      <c r="I63" s="39">
        <f t="shared" si="8"/>
        <v>194933.33333333334</v>
      </c>
      <c r="J63" s="29"/>
      <c r="K63" s="29"/>
      <c r="L63" s="29"/>
      <c r="M63" s="29"/>
      <c r="N63" s="28">
        <f t="shared" si="9"/>
        <v>194933.33333333334</v>
      </c>
      <c r="O63" s="7"/>
      <c r="P63" s="8"/>
      <c r="Q63" s="31">
        <f t="shared" si="2"/>
        <v>194933.33333333334</v>
      </c>
      <c r="R63" s="32"/>
      <c r="S63" s="33"/>
      <c r="T63" s="33"/>
      <c r="U63" s="33"/>
      <c r="V63" s="33">
        <f t="shared" si="3"/>
        <v>0</v>
      </c>
      <c r="W63" s="33"/>
      <c r="X63" s="33"/>
      <c r="Y63" s="31">
        <f t="shared" si="4"/>
        <v>0</v>
      </c>
    </row>
    <row r="64" spans="1:25" ht="15.75" x14ac:dyDescent="0.25">
      <c r="A64" s="1">
        <v>46</v>
      </c>
      <c r="B64" s="16" t="s">
        <v>43</v>
      </c>
      <c r="C64" s="25">
        <v>1</v>
      </c>
      <c r="D64" s="38">
        <v>1300000</v>
      </c>
      <c r="E64" s="27">
        <v>4</v>
      </c>
      <c r="F64" s="6" t="s">
        <v>30</v>
      </c>
      <c r="G64" s="38">
        <f t="shared" si="7"/>
        <v>173333.33333333334</v>
      </c>
      <c r="H64" s="38">
        <v>21600</v>
      </c>
      <c r="I64" s="39">
        <f t="shared" si="8"/>
        <v>194933.33333333334</v>
      </c>
      <c r="J64" s="29"/>
      <c r="K64" s="29"/>
      <c r="L64" s="29"/>
      <c r="M64" s="29"/>
      <c r="N64" s="28">
        <f t="shared" si="9"/>
        <v>194933.33333333334</v>
      </c>
      <c r="O64" s="7"/>
      <c r="P64" s="8"/>
      <c r="Q64" s="31">
        <f t="shared" si="2"/>
        <v>194933.33333333334</v>
      </c>
      <c r="R64" s="32"/>
      <c r="S64" s="33"/>
      <c r="T64" s="33"/>
      <c r="U64" s="33"/>
      <c r="V64" s="33">
        <f t="shared" si="3"/>
        <v>0</v>
      </c>
      <c r="W64" s="33"/>
      <c r="X64" s="33"/>
      <c r="Y64" s="31">
        <f t="shared" si="4"/>
        <v>0</v>
      </c>
    </row>
    <row r="65" spans="1:25" ht="15.75" x14ac:dyDescent="0.25">
      <c r="A65" s="1">
        <v>47</v>
      </c>
      <c r="B65" s="16" t="s">
        <v>43</v>
      </c>
      <c r="C65" s="25">
        <v>1</v>
      </c>
      <c r="D65" s="38">
        <v>1300000</v>
      </c>
      <c r="E65" s="27">
        <v>4</v>
      </c>
      <c r="F65" s="6" t="s">
        <v>30</v>
      </c>
      <c r="G65" s="38">
        <f t="shared" si="7"/>
        <v>173333.33333333334</v>
      </c>
      <c r="H65" s="38">
        <v>21600</v>
      </c>
      <c r="I65" s="39">
        <f t="shared" si="8"/>
        <v>194933.33333333334</v>
      </c>
      <c r="J65" s="29"/>
      <c r="K65" s="29"/>
      <c r="L65" s="29"/>
      <c r="M65" s="29"/>
      <c r="N65" s="28">
        <f t="shared" si="9"/>
        <v>194933.33333333334</v>
      </c>
      <c r="O65" s="7"/>
      <c r="P65" s="8"/>
      <c r="Q65" s="31">
        <f t="shared" si="2"/>
        <v>194933.33333333334</v>
      </c>
      <c r="R65" s="32"/>
      <c r="S65" s="33"/>
      <c r="T65" s="33"/>
      <c r="U65" s="33"/>
      <c r="V65" s="33">
        <f t="shared" si="3"/>
        <v>0</v>
      </c>
      <c r="W65" s="33"/>
      <c r="X65" s="33"/>
      <c r="Y65" s="31">
        <f t="shared" si="4"/>
        <v>0</v>
      </c>
    </row>
    <row r="66" spans="1:25" ht="15.75" x14ac:dyDescent="0.25">
      <c r="A66" s="1">
        <v>48</v>
      </c>
      <c r="B66" s="16" t="s">
        <v>43</v>
      </c>
      <c r="C66" s="25">
        <v>1</v>
      </c>
      <c r="D66" s="38">
        <v>1300000</v>
      </c>
      <c r="E66" s="27">
        <v>4</v>
      </c>
      <c r="F66" s="6" t="s">
        <v>30</v>
      </c>
      <c r="G66" s="38">
        <f t="shared" si="7"/>
        <v>173333.33333333334</v>
      </c>
      <c r="H66" s="38">
        <v>21600</v>
      </c>
      <c r="I66" s="39">
        <f t="shared" si="8"/>
        <v>194933.33333333334</v>
      </c>
      <c r="J66" s="29"/>
      <c r="K66" s="29"/>
      <c r="L66" s="29"/>
      <c r="M66" s="29"/>
      <c r="N66" s="28">
        <f t="shared" si="9"/>
        <v>194933.33333333334</v>
      </c>
      <c r="O66" s="7"/>
      <c r="P66" s="8"/>
      <c r="Q66" s="31">
        <f t="shared" si="2"/>
        <v>194933.33333333334</v>
      </c>
      <c r="R66" s="32"/>
      <c r="S66" s="33"/>
      <c r="T66" s="33"/>
      <c r="U66" s="33"/>
      <c r="V66" s="33">
        <f t="shared" si="3"/>
        <v>0</v>
      </c>
      <c r="W66" s="33"/>
      <c r="X66" s="33"/>
      <c r="Y66" s="31">
        <f t="shared" si="4"/>
        <v>0</v>
      </c>
    </row>
    <row r="67" spans="1:25" ht="15.75" x14ac:dyDescent="0.25">
      <c r="A67" s="1">
        <v>49</v>
      </c>
      <c r="B67" s="16" t="s">
        <v>43</v>
      </c>
      <c r="C67" s="25">
        <v>1</v>
      </c>
      <c r="D67" s="38">
        <v>1300000</v>
      </c>
      <c r="E67" s="27">
        <v>4</v>
      </c>
      <c r="F67" s="6" t="s">
        <v>30</v>
      </c>
      <c r="G67" s="38">
        <f t="shared" si="7"/>
        <v>173333.33333333334</v>
      </c>
      <c r="H67" s="38">
        <v>21600</v>
      </c>
      <c r="I67" s="39">
        <f t="shared" si="8"/>
        <v>194933.33333333334</v>
      </c>
      <c r="J67" s="29"/>
      <c r="K67" s="29"/>
      <c r="L67" s="29"/>
      <c r="M67" s="29"/>
      <c r="N67" s="28">
        <f t="shared" si="9"/>
        <v>194933.33333333334</v>
      </c>
      <c r="O67" s="7"/>
      <c r="P67" s="8"/>
      <c r="Q67" s="31">
        <f t="shared" si="2"/>
        <v>194933.33333333334</v>
      </c>
      <c r="R67" s="32"/>
      <c r="S67" s="33"/>
      <c r="T67" s="33"/>
      <c r="U67" s="33"/>
      <c r="V67" s="33">
        <f t="shared" si="3"/>
        <v>0</v>
      </c>
      <c r="W67" s="33"/>
      <c r="X67" s="33"/>
      <c r="Y67" s="31">
        <f t="shared" si="4"/>
        <v>0</v>
      </c>
    </row>
    <row r="68" spans="1:25" ht="15.75" x14ac:dyDescent="0.25">
      <c r="A68" s="1">
        <v>50</v>
      </c>
      <c r="B68" s="16" t="s">
        <v>43</v>
      </c>
      <c r="C68" s="25">
        <v>1</v>
      </c>
      <c r="D68" s="38">
        <v>1300000</v>
      </c>
      <c r="E68" s="27">
        <v>4</v>
      </c>
      <c r="F68" s="6" t="s">
        <v>30</v>
      </c>
      <c r="G68" s="38">
        <f t="shared" si="7"/>
        <v>173333.33333333334</v>
      </c>
      <c r="H68" s="38">
        <v>21600</v>
      </c>
      <c r="I68" s="39">
        <f t="shared" si="8"/>
        <v>194933.33333333334</v>
      </c>
      <c r="J68" s="29"/>
      <c r="K68" s="29"/>
      <c r="L68" s="29"/>
      <c r="M68" s="29"/>
      <c r="N68" s="28">
        <f t="shared" si="9"/>
        <v>194933.33333333334</v>
      </c>
      <c r="O68" s="7"/>
      <c r="P68" s="8"/>
      <c r="Q68" s="31">
        <f t="shared" si="2"/>
        <v>194933.33333333334</v>
      </c>
      <c r="R68" s="32"/>
      <c r="S68" s="33"/>
      <c r="T68" s="33"/>
      <c r="U68" s="33"/>
      <c r="V68" s="33">
        <f t="shared" si="3"/>
        <v>0</v>
      </c>
      <c r="W68" s="33"/>
      <c r="X68" s="33"/>
      <c r="Y68" s="31">
        <f t="shared" si="4"/>
        <v>0</v>
      </c>
    </row>
    <row r="69" spans="1:25" ht="15.75" x14ac:dyDescent="0.25">
      <c r="A69" s="1">
        <v>51</v>
      </c>
      <c r="B69" s="16" t="s">
        <v>43</v>
      </c>
      <c r="C69" s="25">
        <v>1</v>
      </c>
      <c r="D69" s="38">
        <v>1300000</v>
      </c>
      <c r="E69" s="27">
        <v>4</v>
      </c>
      <c r="F69" s="6" t="s">
        <v>30</v>
      </c>
      <c r="G69" s="38">
        <f t="shared" si="7"/>
        <v>173333.33333333334</v>
      </c>
      <c r="H69" s="38">
        <v>21600</v>
      </c>
      <c r="I69" s="39">
        <f t="shared" si="8"/>
        <v>194933.33333333334</v>
      </c>
      <c r="J69" s="29"/>
      <c r="K69" s="29"/>
      <c r="L69" s="29"/>
      <c r="M69" s="29"/>
      <c r="N69" s="28">
        <f t="shared" si="9"/>
        <v>194933.33333333334</v>
      </c>
      <c r="O69" s="7"/>
      <c r="P69" s="8"/>
      <c r="Q69" s="31">
        <f t="shared" si="2"/>
        <v>194933.33333333334</v>
      </c>
      <c r="R69" s="32"/>
      <c r="S69" s="33"/>
      <c r="T69" s="33"/>
      <c r="U69" s="33"/>
      <c r="V69" s="33">
        <f t="shared" si="3"/>
        <v>0</v>
      </c>
      <c r="W69" s="33"/>
      <c r="X69" s="33"/>
      <c r="Y69" s="31">
        <f t="shared" si="4"/>
        <v>0</v>
      </c>
    </row>
    <row r="70" spans="1:25" ht="15.75" x14ac:dyDescent="0.25">
      <c r="A70" s="1">
        <v>52</v>
      </c>
      <c r="B70" s="16" t="s">
        <v>43</v>
      </c>
      <c r="C70" s="25">
        <v>1</v>
      </c>
      <c r="D70" s="38">
        <v>1300000</v>
      </c>
      <c r="E70" s="27">
        <v>4</v>
      </c>
      <c r="F70" s="6" t="s">
        <v>30</v>
      </c>
      <c r="G70" s="38">
        <f t="shared" si="7"/>
        <v>173333.33333333334</v>
      </c>
      <c r="H70" s="38">
        <v>21600</v>
      </c>
      <c r="I70" s="39">
        <f t="shared" si="8"/>
        <v>194933.33333333334</v>
      </c>
      <c r="J70" s="29"/>
      <c r="K70" s="29"/>
      <c r="L70" s="29"/>
      <c r="M70" s="29"/>
      <c r="N70" s="28">
        <f t="shared" si="9"/>
        <v>194933.33333333334</v>
      </c>
      <c r="O70" s="7"/>
      <c r="P70" s="8"/>
      <c r="Q70" s="31">
        <f t="shared" si="2"/>
        <v>194933.33333333334</v>
      </c>
      <c r="R70" s="32"/>
      <c r="S70" s="33"/>
      <c r="T70" s="33"/>
      <c r="U70" s="33"/>
      <c r="V70" s="33">
        <f t="shared" si="3"/>
        <v>0</v>
      </c>
      <c r="W70" s="33"/>
      <c r="X70" s="33"/>
      <c r="Y70" s="31">
        <f t="shared" si="4"/>
        <v>0</v>
      </c>
    </row>
    <row r="71" spans="1:25" ht="15.75" x14ac:dyDescent="0.25">
      <c r="A71" s="1">
        <v>53</v>
      </c>
      <c r="B71" s="16" t="s">
        <v>43</v>
      </c>
      <c r="C71" s="25">
        <v>1</v>
      </c>
      <c r="D71" s="38">
        <v>1300000</v>
      </c>
      <c r="E71" s="27">
        <v>4</v>
      </c>
      <c r="F71" s="6" t="s">
        <v>30</v>
      </c>
      <c r="G71" s="38">
        <f t="shared" si="7"/>
        <v>173333.33333333334</v>
      </c>
      <c r="H71" s="38">
        <v>21600</v>
      </c>
      <c r="I71" s="39">
        <f t="shared" si="8"/>
        <v>194933.33333333334</v>
      </c>
      <c r="J71" s="29"/>
      <c r="K71" s="29"/>
      <c r="L71" s="29"/>
      <c r="M71" s="29"/>
      <c r="N71" s="28">
        <f t="shared" si="9"/>
        <v>194933.33333333334</v>
      </c>
      <c r="O71" s="7"/>
      <c r="P71" s="8"/>
      <c r="Q71" s="31">
        <f t="shared" si="2"/>
        <v>194933.33333333334</v>
      </c>
      <c r="R71" s="32"/>
      <c r="S71" s="33"/>
      <c r="T71" s="33"/>
      <c r="U71" s="33"/>
      <c r="V71" s="33">
        <f t="shared" si="3"/>
        <v>0</v>
      </c>
      <c r="W71" s="33"/>
      <c r="X71" s="33"/>
      <c r="Y71" s="31">
        <f t="shared" si="4"/>
        <v>0</v>
      </c>
    </row>
    <row r="72" spans="1:25" ht="15.75" x14ac:dyDescent="0.25">
      <c r="A72" s="1">
        <v>54</v>
      </c>
      <c r="B72" s="16" t="s">
        <v>43</v>
      </c>
      <c r="C72" s="25">
        <v>1</v>
      </c>
      <c r="D72" s="38">
        <v>1300000</v>
      </c>
      <c r="E72" s="27">
        <v>4</v>
      </c>
      <c r="F72" s="6" t="s">
        <v>30</v>
      </c>
      <c r="G72" s="38">
        <f t="shared" si="7"/>
        <v>173333.33333333334</v>
      </c>
      <c r="H72" s="38">
        <v>21600</v>
      </c>
      <c r="I72" s="39">
        <f t="shared" si="8"/>
        <v>194933.33333333334</v>
      </c>
      <c r="J72" s="29"/>
      <c r="K72" s="29"/>
      <c r="L72" s="29"/>
      <c r="M72" s="29"/>
      <c r="N72" s="28">
        <f t="shared" si="9"/>
        <v>194933.33333333334</v>
      </c>
      <c r="O72" s="7"/>
      <c r="P72" s="8"/>
      <c r="Q72" s="31">
        <f t="shared" si="2"/>
        <v>194933.33333333334</v>
      </c>
      <c r="R72" s="32"/>
      <c r="S72" s="33"/>
      <c r="T72" s="33"/>
      <c r="U72" s="33"/>
      <c r="V72" s="33">
        <f t="shared" si="3"/>
        <v>0</v>
      </c>
      <c r="W72" s="33"/>
      <c r="X72" s="33"/>
      <c r="Y72" s="31">
        <f t="shared" si="4"/>
        <v>0</v>
      </c>
    </row>
    <row r="73" spans="1:25" ht="15.75" x14ac:dyDescent="0.25">
      <c r="A73" s="1">
        <v>55</v>
      </c>
      <c r="B73" s="16" t="s">
        <v>43</v>
      </c>
      <c r="C73" s="25">
        <v>1</v>
      </c>
      <c r="D73" s="38">
        <v>1300000</v>
      </c>
      <c r="E73" s="27">
        <v>4</v>
      </c>
      <c r="F73" s="6" t="s">
        <v>30</v>
      </c>
      <c r="G73" s="38">
        <f t="shared" si="7"/>
        <v>173333.33333333334</v>
      </c>
      <c r="H73" s="38">
        <v>21600</v>
      </c>
      <c r="I73" s="39">
        <f t="shared" si="8"/>
        <v>194933.33333333334</v>
      </c>
      <c r="J73" s="29"/>
      <c r="K73" s="29"/>
      <c r="L73" s="29"/>
      <c r="M73" s="29"/>
      <c r="N73" s="28">
        <f t="shared" si="9"/>
        <v>194933.33333333334</v>
      </c>
      <c r="O73" s="7"/>
      <c r="P73" s="8"/>
      <c r="Q73" s="31">
        <f t="shared" si="2"/>
        <v>194933.33333333334</v>
      </c>
      <c r="R73" s="32"/>
      <c r="S73" s="33"/>
      <c r="T73" s="33"/>
      <c r="U73" s="33"/>
      <c r="V73" s="33">
        <f t="shared" si="3"/>
        <v>0</v>
      </c>
      <c r="W73" s="33"/>
      <c r="X73" s="33"/>
      <c r="Y73" s="31">
        <f t="shared" si="4"/>
        <v>0</v>
      </c>
    </row>
    <row r="74" spans="1:25" ht="15.75" x14ac:dyDescent="0.25">
      <c r="A74" s="1">
        <v>56</v>
      </c>
      <c r="B74" s="16" t="s">
        <v>43</v>
      </c>
      <c r="C74" s="25">
        <v>1</v>
      </c>
      <c r="D74" s="38">
        <v>1300000</v>
      </c>
      <c r="E74" s="27">
        <v>4</v>
      </c>
      <c r="F74" s="6" t="s">
        <v>30</v>
      </c>
      <c r="G74" s="38">
        <f t="shared" si="7"/>
        <v>173333.33333333334</v>
      </c>
      <c r="H74" s="38">
        <v>21600</v>
      </c>
      <c r="I74" s="39">
        <f t="shared" si="8"/>
        <v>194933.33333333334</v>
      </c>
      <c r="J74" s="29"/>
      <c r="K74" s="29"/>
      <c r="L74" s="29"/>
      <c r="M74" s="29"/>
      <c r="N74" s="28">
        <f t="shared" si="9"/>
        <v>194933.33333333334</v>
      </c>
      <c r="O74" s="7"/>
      <c r="P74" s="8"/>
      <c r="Q74" s="31">
        <f t="shared" si="2"/>
        <v>194933.33333333334</v>
      </c>
      <c r="R74" s="32"/>
      <c r="S74" s="33"/>
      <c r="T74" s="33"/>
      <c r="U74" s="33"/>
      <c r="V74" s="33">
        <f t="shared" si="3"/>
        <v>0</v>
      </c>
      <c r="W74" s="33"/>
      <c r="X74" s="33"/>
      <c r="Y74" s="31">
        <f t="shared" si="4"/>
        <v>0</v>
      </c>
    </row>
    <row r="75" spans="1:25" ht="15.75" x14ac:dyDescent="0.25">
      <c r="A75" s="1">
        <v>57</v>
      </c>
      <c r="B75" s="16" t="s">
        <v>43</v>
      </c>
      <c r="C75" s="25">
        <v>1</v>
      </c>
      <c r="D75" s="38">
        <v>1300000</v>
      </c>
      <c r="E75" s="27">
        <v>4</v>
      </c>
      <c r="F75" s="6" t="s">
        <v>30</v>
      </c>
      <c r="G75" s="38">
        <f t="shared" si="7"/>
        <v>173333.33333333334</v>
      </c>
      <c r="H75" s="38">
        <v>21600</v>
      </c>
      <c r="I75" s="39">
        <f t="shared" si="8"/>
        <v>194933.33333333334</v>
      </c>
      <c r="J75" s="29"/>
      <c r="K75" s="29"/>
      <c r="L75" s="29"/>
      <c r="M75" s="29"/>
      <c r="N75" s="28">
        <f t="shared" si="9"/>
        <v>194933.33333333334</v>
      </c>
      <c r="O75" s="7"/>
      <c r="P75" s="8"/>
      <c r="Q75" s="31">
        <f t="shared" ref="Q75:Q104" si="10">+N75+O75+P75</f>
        <v>194933.33333333334</v>
      </c>
      <c r="R75" s="32"/>
      <c r="S75" s="33"/>
      <c r="T75" s="33"/>
      <c r="U75" s="33"/>
      <c r="V75" s="33">
        <f t="shared" ref="V75:V98" si="11">SUM(S75:U75)</f>
        <v>0</v>
      </c>
      <c r="W75" s="33"/>
      <c r="X75" s="33"/>
      <c r="Y75" s="31">
        <f t="shared" ref="Y75:Y104" si="12">+V75+W75+X75</f>
        <v>0</v>
      </c>
    </row>
    <row r="76" spans="1:25" ht="15.75" x14ac:dyDescent="0.25">
      <c r="A76" s="1">
        <v>58</v>
      </c>
      <c r="B76" s="16" t="s">
        <v>43</v>
      </c>
      <c r="C76" s="25">
        <v>1</v>
      </c>
      <c r="D76" s="38">
        <v>1300000</v>
      </c>
      <c r="E76" s="27">
        <v>4</v>
      </c>
      <c r="F76" s="6" t="s">
        <v>30</v>
      </c>
      <c r="G76" s="38">
        <f t="shared" si="7"/>
        <v>173333.33333333334</v>
      </c>
      <c r="H76" s="38">
        <v>21600</v>
      </c>
      <c r="I76" s="39">
        <f t="shared" si="8"/>
        <v>194933.33333333334</v>
      </c>
      <c r="J76" s="29"/>
      <c r="K76" s="29"/>
      <c r="L76" s="29"/>
      <c r="M76" s="29"/>
      <c r="N76" s="28">
        <f t="shared" si="9"/>
        <v>194933.33333333334</v>
      </c>
      <c r="O76" s="7"/>
      <c r="P76" s="8"/>
      <c r="Q76" s="31">
        <f t="shared" si="10"/>
        <v>194933.33333333334</v>
      </c>
      <c r="R76" s="32"/>
      <c r="S76" s="33"/>
      <c r="T76" s="33"/>
      <c r="U76" s="33"/>
      <c r="V76" s="33">
        <f t="shared" si="11"/>
        <v>0</v>
      </c>
      <c r="W76" s="33"/>
      <c r="X76" s="33"/>
      <c r="Y76" s="31">
        <f t="shared" si="12"/>
        <v>0</v>
      </c>
    </row>
    <row r="77" spans="1:25" ht="15.75" x14ac:dyDescent="0.25">
      <c r="A77" s="1">
        <v>1</v>
      </c>
      <c r="B77" s="16" t="s">
        <v>43</v>
      </c>
      <c r="C77" s="25">
        <v>1</v>
      </c>
      <c r="D77" s="38">
        <v>1300000</v>
      </c>
      <c r="E77" s="6">
        <v>30</v>
      </c>
      <c r="F77" s="6" t="s">
        <v>30</v>
      </c>
      <c r="G77" s="38">
        <f t="shared" ref="G77" si="13">(D77/30)*E77</f>
        <v>1300000</v>
      </c>
      <c r="H77" s="38">
        <v>162000</v>
      </c>
      <c r="I77" s="39">
        <f t="shared" ref="I77" si="14">SUM(G77:H77)</f>
        <v>1462000</v>
      </c>
      <c r="J77" s="29"/>
      <c r="K77" s="29"/>
      <c r="L77" s="29"/>
      <c r="M77" s="29"/>
      <c r="N77" s="28">
        <f t="shared" si="9"/>
        <v>1462000</v>
      </c>
      <c r="O77" s="7"/>
      <c r="P77" s="8"/>
      <c r="Q77" s="31">
        <f t="shared" si="10"/>
        <v>1462000</v>
      </c>
      <c r="R77" s="32"/>
      <c r="S77" s="33"/>
      <c r="T77" s="33"/>
      <c r="U77" s="33"/>
      <c r="V77" s="33">
        <f t="shared" si="11"/>
        <v>0</v>
      </c>
      <c r="W77" s="33"/>
      <c r="X77" s="33"/>
      <c r="Y77" s="31">
        <f t="shared" si="12"/>
        <v>0</v>
      </c>
    </row>
    <row r="78" spans="1:25" ht="15.75" x14ac:dyDescent="0.25">
      <c r="A78" s="1">
        <v>2</v>
      </c>
      <c r="B78" s="16" t="s">
        <v>43</v>
      </c>
      <c r="C78" s="25">
        <v>1</v>
      </c>
      <c r="D78" s="38">
        <v>1300000</v>
      </c>
      <c r="E78" s="6">
        <v>30</v>
      </c>
      <c r="F78" s="6" t="s">
        <v>30</v>
      </c>
      <c r="G78" s="38">
        <f t="shared" ref="G78:G98" si="15">(D78/30)*E78</f>
        <v>1300000</v>
      </c>
      <c r="H78" s="38">
        <v>162001</v>
      </c>
      <c r="I78" s="39">
        <f t="shared" ref="I78:I98" si="16">SUM(G78:H78)</f>
        <v>1462001</v>
      </c>
      <c r="J78" s="29"/>
      <c r="K78" s="29"/>
      <c r="L78" s="29"/>
      <c r="M78" s="29"/>
      <c r="N78" s="28">
        <f t="shared" si="9"/>
        <v>1462001</v>
      </c>
      <c r="O78" s="7"/>
      <c r="P78" s="8"/>
      <c r="Q78" s="31">
        <f t="shared" si="10"/>
        <v>1462001</v>
      </c>
      <c r="R78" s="32"/>
      <c r="S78" s="33"/>
      <c r="T78" s="33"/>
      <c r="U78" s="33"/>
      <c r="V78" s="33">
        <f t="shared" si="11"/>
        <v>0</v>
      </c>
      <c r="W78" s="33"/>
      <c r="X78" s="33"/>
      <c r="Y78" s="31">
        <f t="shared" si="12"/>
        <v>0</v>
      </c>
    </row>
    <row r="79" spans="1:25" ht="15.75" x14ac:dyDescent="0.25">
      <c r="A79" s="1">
        <v>3</v>
      </c>
      <c r="B79" s="16" t="s">
        <v>43</v>
      </c>
      <c r="C79" s="25">
        <v>1</v>
      </c>
      <c r="D79" s="38">
        <v>1300000</v>
      </c>
      <c r="E79" s="6">
        <v>30</v>
      </c>
      <c r="F79" s="6" t="s">
        <v>30</v>
      </c>
      <c r="G79" s="38">
        <f t="shared" si="15"/>
        <v>1300000</v>
      </c>
      <c r="H79" s="38">
        <v>162002</v>
      </c>
      <c r="I79" s="39">
        <f t="shared" si="16"/>
        <v>1462002</v>
      </c>
      <c r="J79" s="29"/>
      <c r="K79" s="29"/>
      <c r="L79" s="29"/>
      <c r="M79" s="29"/>
      <c r="N79" s="28">
        <f t="shared" si="9"/>
        <v>1462002</v>
      </c>
      <c r="O79" s="7"/>
      <c r="P79" s="8"/>
      <c r="Q79" s="31">
        <f t="shared" si="10"/>
        <v>1462002</v>
      </c>
      <c r="R79" s="32"/>
      <c r="S79" s="33"/>
      <c r="T79" s="33"/>
      <c r="U79" s="33"/>
      <c r="V79" s="33">
        <f t="shared" si="11"/>
        <v>0</v>
      </c>
      <c r="W79" s="33"/>
      <c r="X79" s="33"/>
      <c r="Y79" s="31">
        <f t="shared" si="12"/>
        <v>0</v>
      </c>
    </row>
    <row r="80" spans="1:25" ht="15.75" x14ac:dyDescent="0.25">
      <c r="A80" s="1">
        <v>4</v>
      </c>
      <c r="B80" s="16" t="s">
        <v>43</v>
      </c>
      <c r="C80" s="25">
        <v>1</v>
      </c>
      <c r="D80" s="38">
        <v>1300000</v>
      </c>
      <c r="E80" s="6">
        <v>30</v>
      </c>
      <c r="F80" s="6" t="s">
        <v>30</v>
      </c>
      <c r="G80" s="38">
        <f t="shared" si="15"/>
        <v>1300000</v>
      </c>
      <c r="H80" s="38">
        <v>162003</v>
      </c>
      <c r="I80" s="39">
        <f t="shared" si="16"/>
        <v>1462003</v>
      </c>
      <c r="J80" s="29"/>
      <c r="K80" s="29"/>
      <c r="L80" s="29"/>
      <c r="M80" s="29"/>
      <c r="N80" s="28">
        <f t="shared" si="9"/>
        <v>1462003</v>
      </c>
      <c r="O80" s="7"/>
      <c r="P80" s="8"/>
      <c r="Q80" s="31">
        <f t="shared" si="10"/>
        <v>1462003</v>
      </c>
      <c r="R80" s="32"/>
      <c r="S80" s="33"/>
      <c r="T80" s="33"/>
      <c r="U80" s="33"/>
      <c r="V80" s="33">
        <f t="shared" si="11"/>
        <v>0</v>
      </c>
      <c r="W80" s="33"/>
      <c r="X80" s="33"/>
      <c r="Y80" s="31">
        <f t="shared" si="12"/>
        <v>0</v>
      </c>
    </row>
    <row r="81" spans="1:25" ht="15.75" x14ac:dyDescent="0.25">
      <c r="A81" s="1">
        <v>5</v>
      </c>
      <c r="B81" s="16" t="s">
        <v>43</v>
      </c>
      <c r="C81" s="25">
        <v>1</v>
      </c>
      <c r="D81" s="38">
        <v>1300000</v>
      </c>
      <c r="E81" s="6">
        <v>30</v>
      </c>
      <c r="F81" s="6" t="s">
        <v>30</v>
      </c>
      <c r="G81" s="38">
        <f t="shared" si="15"/>
        <v>1300000</v>
      </c>
      <c r="H81" s="38">
        <v>162004</v>
      </c>
      <c r="I81" s="39">
        <f t="shared" si="16"/>
        <v>1462004</v>
      </c>
      <c r="J81" s="29"/>
      <c r="K81" s="29"/>
      <c r="L81" s="29"/>
      <c r="M81" s="29"/>
      <c r="N81" s="28">
        <f t="shared" si="9"/>
        <v>1462004</v>
      </c>
      <c r="O81" s="7"/>
      <c r="P81" s="8"/>
      <c r="Q81" s="31">
        <f t="shared" si="10"/>
        <v>1462004</v>
      </c>
      <c r="R81" s="32"/>
      <c r="S81" s="33"/>
      <c r="T81" s="33"/>
      <c r="U81" s="33"/>
      <c r="V81" s="33">
        <f t="shared" si="11"/>
        <v>0</v>
      </c>
      <c r="W81" s="33"/>
      <c r="X81" s="33"/>
      <c r="Y81" s="31">
        <f t="shared" si="12"/>
        <v>0</v>
      </c>
    </row>
    <row r="82" spans="1:25" ht="15.75" x14ac:dyDescent="0.25">
      <c r="A82" s="1">
        <v>6</v>
      </c>
      <c r="B82" s="16" t="s">
        <v>43</v>
      </c>
      <c r="C82" s="25">
        <v>1</v>
      </c>
      <c r="D82" s="38">
        <v>1300000</v>
      </c>
      <c r="E82" s="6">
        <v>30</v>
      </c>
      <c r="F82" s="6" t="s">
        <v>30</v>
      </c>
      <c r="G82" s="38">
        <f t="shared" si="15"/>
        <v>1300000</v>
      </c>
      <c r="H82" s="38">
        <v>162005</v>
      </c>
      <c r="I82" s="39">
        <f t="shared" si="16"/>
        <v>1462005</v>
      </c>
      <c r="J82" s="29"/>
      <c r="K82" s="29"/>
      <c r="L82" s="29"/>
      <c r="M82" s="29"/>
      <c r="N82" s="28">
        <f t="shared" si="9"/>
        <v>1462005</v>
      </c>
      <c r="O82" s="7"/>
      <c r="P82" s="8"/>
      <c r="Q82" s="31">
        <f t="shared" si="10"/>
        <v>1462005</v>
      </c>
      <c r="R82" s="32"/>
      <c r="S82" s="33"/>
      <c r="T82" s="33"/>
      <c r="U82" s="33"/>
      <c r="V82" s="33">
        <f t="shared" si="11"/>
        <v>0</v>
      </c>
      <c r="W82" s="33"/>
      <c r="X82" s="33"/>
      <c r="Y82" s="31">
        <f t="shared" si="12"/>
        <v>0</v>
      </c>
    </row>
    <row r="83" spans="1:25" ht="15.75" x14ac:dyDescent="0.25">
      <c r="A83" s="1">
        <v>7</v>
      </c>
      <c r="B83" s="16" t="s">
        <v>43</v>
      </c>
      <c r="C83" s="25">
        <v>1</v>
      </c>
      <c r="D83" s="38">
        <v>1300000</v>
      </c>
      <c r="E83" s="6">
        <v>30</v>
      </c>
      <c r="F83" s="6" t="s">
        <v>30</v>
      </c>
      <c r="G83" s="38">
        <f t="shared" si="15"/>
        <v>1300000</v>
      </c>
      <c r="H83" s="38">
        <v>162006</v>
      </c>
      <c r="I83" s="39">
        <f t="shared" si="16"/>
        <v>1462006</v>
      </c>
      <c r="J83" s="29"/>
      <c r="K83" s="29"/>
      <c r="L83" s="29"/>
      <c r="M83" s="29"/>
      <c r="N83" s="28">
        <f t="shared" si="9"/>
        <v>1462006</v>
      </c>
      <c r="O83" s="7"/>
      <c r="P83" s="8"/>
      <c r="Q83" s="31">
        <f t="shared" si="10"/>
        <v>1462006</v>
      </c>
      <c r="R83" s="32"/>
      <c r="S83" s="33"/>
      <c r="T83" s="33"/>
      <c r="U83" s="33"/>
      <c r="V83" s="33">
        <f t="shared" si="11"/>
        <v>0</v>
      </c>
      <c r="W83" s="33"/>
      <c r="X83" s="33"/>
      <c r="Y83" s="31">
        <f t="shared" si="12"/>
        <v>0</v>
      </c>
    </row>
    <row r="84" spans="1:25" ht="15.75" x14ac:dyDescent="0.25">
      <c r="A84" s="1">
        <v>8</v>
      </c>
      <c r="B84" s="16" t="s">
        <v>43</v>
      </c>
      <c r="C84" s="25">
        <v>1</v>
      </c>
      <c r="D84" s="38">
        <v>1300000</v>
      </c>
      <c r="E84" s="6">
        <v>30</v>
      </c>
      <c r="F84" s="6" t="s">
        <v>30</v>
      </c>
      <c r="G84" s="38">
        <f t="shared" si="15"/>
        <v>1300000</v>
      </c>
      <c r="H84" s="38">
        <v>162007</v>
      </c>
      <c r="I84" s="39">
        <f t="shared" si="16"/>
        <v>1462007</v>
      </c>
      <c r="J84" s="29"/>
      <c r="K84" s="29"/>
      <c r="L84" s="29"/>
      <c r="M84" s="29"/>
      <c r="N84" s="28">
        <f t="shared" ref="N84:N98" si="17">SUM(I84:M84)</f>
        <v>1462007</v>
      </c>
      <c r="O84" s="7"/>
      <c r="P84" s="8"/>
      <c r="Q84" s="31">
        <f t="shared" si="10"/>
        <v>1462007</v>
      </c>
      <c r="R84" s="32"/>
      <c r="S84" s="33"/>
      <c r="T84" s="33"/>
      <c r="U84" s="33"/>
      <c r="V84" s="33">
        <f t="shared" si="11"/>
        <v>0</v>
      </c>
      <c r="W84" s="33"/>
      <c r="X84" s="33"/>
      <c r="Y84" s="31">
        <f t="shared" si="12"/>
        <v>0</v>
      </c>
    </row>
    <row r="85" spans="1:25" ht="15.75" x14ac:dyDescent="0.25">
      <c r="A85" s="1">
        <v>9</v>
      </c>
      <c r="B85" s="16" t="s">
        <v>43</v>
      </c>
      <c r="C85" s="25">
        <v>1</v>
      </c>
      <c r="D85" s="38">
        <v>1300000</v>
      </c>
      <c r="E85" s="6">
        <v>30</v>
      </c>
      <c r="F85" s="6" t="s">
        <v>30</v>
      </c>
      <c r="G85" s="38">
        <f t="shared" si="15"/>
        <v>1300000</v>
      </c>
      <c r="H85" s="38">
        <v>162008</v>
      </c>
      <c r="I85" s="39">
        <f t="shared" si="16"/>
        <v>1462008</v>
      </c>
      <c r="J85" s="29"/>
      <c r="K85" s="29"/>
      <c r="L85" s="29"/>
      <c r="M85" s="29"/>
      <c r="N85" s="28">
        <f t="shared" si="17"/>
        <v>1462008</v>
      </c>
      <c r="O85" s="7"/>
      <c r="P85" s="8"/>
      <c r="Q85" s="31">
        <f t="shared" si="10"/>
        <v>1462008</v>
      </c>
      <c r="R85" s="32"/>
      <c r="S85" s="33"/>
      <c r="T85" s="33"/>
      <c r="U85" s="33"/>
      <c r="V85" s="33">
        <f t="shared" si="11"/>
        <v>0</v>
      </c>
      <c r="W85" s="33"/>
      <c r="X85" s="33"/>
      <c r="Y85" s="31">
        <f t="shared" si="12"/>
        <v>0</v>
      </c>
    </row>
    <row r="86" spans="1:25" ht="15.75" x14ac:dyDescent="0.25">
      <c r="A86" s="1">
        <v>10</v>
      </c>
      <c r="B86" s="16" t="s">
        <v>43</v>
      </c>
      <c r="C86" s="25">
        <v>1</v>
      </c>
      <c r="D86" s="38">
        <v>1300000</v>
      </c>
      <c r="E86" s="6">
        <v>30</v>
      </c>
      <c r="F86" s="6" t="s">
        <v>30</v>
      </c>
      <c r="G86" s="38">
        <f t="shared" si="15"/>
        <v>1300000</v>
      </c>
      <c r="H86" s="38">
        <v>162009</v>
      </c>
      <c r="I86" s="39">
        <f t="shared" si="16"/>
        <v>1462009</v>
      </c>
      <c r="J86" s="29"/>
      <c r="K86" s="29"/>
      <c r="L86" s="29"/>
      <c r="M86" s="29"/>
      <c r="N86" s="28">
        <f t="shared" si="17"/>
        <v>1462009</v>
      </c>
      <c r="O86" s="7"/>
      <c r="P86" s="8"/>
      <c r="Q86" s="31">
        <f t="shared" si="10"/>
        <v>1462009</v>
      </c>
      <c r="R86" s="32"/>
      <c r="S86" s="33"/>
      <c r="T86" s="33"/>
      <c r="U86" s="33"/>
      <c r="V86" s="33">
        <f t="shared" si="11"/>
        <v>0</v>
      </c>
      <c r="W86" s="33"/>
      <c r="X86" s="33"/>
      <c r="Y86" s="31">
        <f t="shared" si="12"/>
        <v>0</v>
      </c>
    </row>
    <row r="87" spans="1:25" ht="15.75" x14ac:dyDescent="0.25">
      <c r="A87" s="1">
        <v>11</v>
      </c>
      <c r="B87" s="16" t="s">
        <v>43</v>
      </c>
      <c r="C87" s="25">
        <v>1</v>
      </c>
      <c r="D87" s="38">
        <v>1300000</v>
      </c>
      <c r="E87" s="6">
        <v>30</v>
      </c>
      <c r="F87" s="6" t="s">
        <v>30</v>
      </c>
      <c r="G87" s="38">
        <f t="shared" si="15"/>
        <v>1300000</v>
      </c>
      <c r="H87" s="38">
        <v>162010</v>
      </c>
      <c r="I87" s="39">
        <f t="shared" si="16"/>
        <v>1462010</v>
      </c>
      <c r="J87" s="29"/>
      <c r="K87" s="29"/>
      <c r="L87" s="29"/>
      <c r="M87" s="29"/>
      <c r="N87" s="28">
        <f t="shared" si="17"/>
        <v>1462010</v>
      </c>
      <c r="O87" s="7"/>
      <c r="P87" s="8"/>
      <c r="Q87" s="31">
        <f t="shared" si="10"/>
        <v>1462010</v>
      </c>
      <c r="R87" s="32"/>
      <c r="S87" s="33"/>
      <c r="T87" s="33"/>
      <c r="U87" s="33"/>
      <c r="V87" s="33">
        <f t="shared" si="11"/>
        <v>0</v>
      </c>
      <c r="W87" s="33"/>
      <c r="X87" s="33"/>
      <c r="Y87" s="31">
        <f t="shared" si="12"/>
        <v>0</v>
      </c>
    </row>
    <row r="88" spans="1:25" ht="15.75" x14ac:dyDescent="0.25">
      <c r="A88" s="1">
        <v>12</v>
      </c>
      <c r="B88" s="16" t="s">
        <v>43</v>
      </c>
      <c r="C88" s="25">
        <v>1</v>
      </c>
      <c r="D88" s="38">
        <v>1300000</v>
      </c>
      <c r="E88" s="6">
        <v>30</v>
      </c>
      <c r="F88" s="6" t="s">
        <v>30</v>
      </c>
      <c r="G88" s="38">
        <f t="shared" si="15"/>
        <v>1300000</v>
      </c>
      <c r="H88" s="38">
        <v>162011</v>
      </c>
      <c r="I88" s="39">
        <f t="shared" si="16"/>
        <v>1462011</v>
      </c>
      <c r="J88" s="29"/>
      <c r="K88" s="29"/>
      <c r="L88" s="29"/>
      <c r="M88" s="29"/>
      <c r="N88" s="28">
        <f t="shared" si="17"/>
        <v>1462011</v>
      </c>
      <c r="O88" s="7"/>
      <c r="P88" s="8"/>
      <c r="Q88" s="31">
        <f t="shared" si="10"/>
        <v>1462011</v>
      </c>
      <c r="R88" s="32"/>
      <c r="S88" s="33"/>
      <c r="T88" s="33"/>
      <c r="U88" s="33"/>
      <c r="V88" s="33">
        <f t="shared" si="11"/>
        <v>0</v>
      </c>
      <c r="W88" s="33"/>
      <c r="X88" s="33"/>
      <c r="Y88" s="31">
        <f t="shared" si="12"/>
        <v>0</v>
      </c>
    </row>
    <row r="89" spans="1:25" ht="15.75" x14ac:dyDescent="0.25">
      <c r="A89" s="1">
        <v>13</v>
      </c>
      <c r="B89" s="16" t="s">
        <v>43</v>
      </c>
      <c r="C89" s="25">
        <v>1</v>
      </c>
      <c r="D89" s="38">
        <v>1300000</v>
      </c>
      <c r="E89" s="6">
        <v>30</v>
      </c>
      <c r="F89" s="6" t="s">
        <v>30</v>
      </c>
      <c r="G89" s="38">
        <f t="shared" si="15"/>
        <v>1300000</v>
      </c>
      <c r="H89" s="38">
        <v>162012</v>
      </c>
      <c r="I89" s="39">
        <f t="shared" si="16"/>
        <v>1462012</v>
      </c>
      <c r="J89" s="29"/>
      <c r="K89" s="29"/>
      <c r="L89" s="29"/>
      <c r="M89" s="29"/>
      <c r="N89" s="28">
        <f t="shared" si="17"/>
        <v>1462012</v>
      </c>
      <c r="O89" s="7"/>
      <c r="P89" s="8"/>
      <c r="Q89" s="31">
        <f t="shared" si="10"/>
        <v>1462012</v>
      </c>
      <c r="R89" s="32"/>
      <c r="S89" s="33"/>
      <c r="T89" s="33"/>
      <c r="U89" s="33"/>
      <c r="V89" s="33">
        <f t="shared" si="11"/>
        <v>0</v>
      </c>
      <c r="W89" s="33"/>
      <c r="X89" s="33"/>
      <c r="Y89" s="31">
        <f t="shared" si="12"/>
        <v>0</v>
      </c>
    </row>
    <row r="90" spans="1:25" ht="15.75" x14ac:dyDescent="0.25">
      <c r="A90" s="1">
        <v>14</v>
      </c>
      <c r="B90" s="16" t="s">
        <v>43</v>
      </c>
      <c r="C90" s="25">
        <v>1</v>
      </c>
      <c r="D90" s="38">
        <v>1300000</v>
      </c>
      <c r="E90" s="6">
        <v>30</v>
      </c>
      <c r="F90" s="6" t="s">
        <v>30</v>
      </c>
      <c r="G90" s="38">
        <f t="shared" si="15"/>
        <v>1300000</v>
      </c>
      <c r="H90" s="38">
        <v>162013</v>
      </c>
      <c r="I90" s="39">
        <f t="shared" si="16"/>
        <v>1462013</v>
      </c>
      <c r="J90" s="29"/>
      <c r="K90" s="29"/>
      <c r="L90" s="29"/>
      <c r="M90" s="29"/>
      <c r="N90" s="28">
        <f t="shared" si="17"/>
        <v>1462013</v>
      </c>
      <c r="O90" s="7"/>
      <c r="P90" s="8"/>
      <c r="Q90" s="31">
        <f t="shared" si="10"/>
        <v>1462013</v>
      </c>
      <c r="R90" s="32"/>
      <c r="S90" s="33"/>
      <c r="T90" s="33"/>
      <c r="U90" s="33"/>
      <c r="V90" s="33">
        <f t="shared" si="11"/>
        <v>0</v>
      </c>
      <c r="W90" s="33"/>
      <c r="X90" s="33"/>
      <c r="Y90" s="31">
        <f t="shared" si="12"/>
        <v>0</v>
      </c>
    </row>
    <row r="91" spans="1:25" ht="15.75" x14ac:dyDescent="0.25">
      <c r="A91" s="1">
        <v>15</v>
      </c>
      <c r="B91" s="16" t="s">
        <v>43</v>
      </c>
      <c r="C91" s="25">
        <v>1</v>
      </c>
      <c r="D91" s="38">
        <v>1300000</v>
      </c>
      <c r="E91" s="6">
        <v>30</v>
      </c>
      <c r="F91" s="6" t="s">
        <v>30</v>
      </c>
      <c r="G91" s="38">
        <f t="shared" si="15"/>
        <v>1300000</v>
      </c>
      <c r="H91" s="38">
        <v>162014</v>
      </c>
      <c r="I91" s="39">
        <f t="shared" si="16"/>
        <v>1462014</v>
      </c>
      <c r="J91" s="29"/>
      <c r="K91" s="29"/>
      <c r="L91" s="29"/>
      <c r="M91" s="29"/>
      <c r="N91" s="28">
        <f t="shared" si="17"/>
        <v>1462014</v>
      </c>
      <c r="O91" s="7"/>
      <c r="P91" s="8"/>
      <c r="Q91" s="31">
        <f t="shared" si="10"/>
        <v>1462014</v>
      </c>
      <c r="R91" s="32"/>
      <c r="S91" s="33"/>
      <c r="T91" s="33"/>
      <c r="U91" s="33"/>
      <c r="V91" s="33">
        <f t="shared" si="11"/>
        <v>0</v>
      </c>
      <c r="W91" s="33"/>
      <c r="X91" s="33"/>
      <c r="Y91" s="31">
        <f t="shared" si="12"/>
        <v>0</v>
      </c>
    </row>
    <row r="92" spans="1:25" ht="15.75" x14ac:dyDescent="0.25">
      <c r="A92" s="1">
        <v>16</v>
      </c>
      <c r="B92" s="16" t="s">
        <v>43</v>
      </c>
      <c r="C92" s="25">
        <v>1</v>
      </c>
      <c r="D92" s="38">
        <v>1300000</v>
      </c>
      <c r="E92" s="6">
        <v>30</v>
      </c>
      <c r="F92" s="6" t="s">
        <v>30</v>
      </c>
      <c r="G92" s="38">
        <f t="shared" si="15"/>
        <v>1300000</v>
      </c>
      <c r="H92" s="38">
        <v>162015</v>
      </c>
      <c r="I92" s="39">
        <f t="shared" si="16"/>
        <v>1462015</v>
      </c>
      <c r="J92" s="29"/>
      <c r="K92" s="29"/>
      <c r="L92" s="29"/>
      <c r="M92" s="29"/>
      <c r="N92" s="28">
        <f t="shared" si="17"/>
        <v>1462015</v>
      </c>
      <c r="O92" s="7"/>
      <c r="P92" s="8"/>
      <c r="Q92" s="31">
        <f t="shared" si="10"/>
        <v>1462015</v>
      </c>
      <c r="R92" s="32"/>
      <c r="S92" s="33"/>
      <c r="T92" s="33"/>
      <c r="U92" s="33"/>
      <c r="V92" s="33">
        <f t="shared" si="11"/>
        <v>0</v>
      </c>
      <c r="W92" s="33"/>
      <c r="X92" s="33"/>
      <c r="Y92" s="31">
        <f t="shared" si="12"/>
        <v>0</v>
      </c>
    </row>
    <row r="93" spans="1:25" ht="15.75" x14ac:dyDescent="0.25">
      <c r="A93" s="1">
        <v>17</v>
      </c>
      <c r="B93" s="16" t="s">
        <v>43</v>
      </c>
      <c r="C93" s="25">
        <v>1</v>
      </c>
      <c r="D93" s="38">
        <v>1300000</v>
      </c>
      <c r="E93" s="6">
        <v>30</v>
      </c>
      <c r="F93" s="6" t="s">
        <v>30</v>
      </c>
      <c r="G93" s="38">
        <f t="shared" si="15"/>
        <v>1300000</v>
      </c>
      <c r="H93" s="38">
        <v>162016</v>
      </c>
      <c r="I93" s="39">
        <f t="shared" si="16"/>
        <v>1462016</v>
      </c>
      <c r="J93" s="29"/>
      <c r="K93" s="29"/>
      <c r="L93" s="29"/>
      <c r="M93" s="29"/>
      <c r="N93" s="28">
        <f t="shared" si="17"/>
        <v>1462016</v>
      </c>
      <c r="O93" s="7"/>
      <c r="P93" s="8"/>
      <c r="Q93" s="31">
        <f t="shared" si="10"/>
        <v>1462016</v>
      </c>
      <c r="R93" s="32"/>
      <c r="S93" s="33"/>
      <c r="T93" s="33"/>
      <c r="U93" s="33"/>
      <c r="V93" s="33">
        <f t="shared" si="11"/>
        <v>0</v>
      </c>
      <c r="W93" s="33"/>
      <c r="X93" s="33"/>
      <c r="Y93" s="31">
        <f t="shared" si="12"/>
        <v>0</v>
      </c>
    </row>
    <row r="94" spans="1:25" ht="15.75" x14ac:dyDescent="0.25">
      <c r="A94" s="1">
        <v>18</v>
      </c>
      <c r="B94" s="16" t="s">
        <v>43</v>
      </c>
      <c r="C94" s="25">
        <v>1</v>
      </c>
      <c r="D94" s="38">
        <v>1300000</v>
      </c>
      <c r="E94" s="6">
        <v>30</v>
      </c>
      <c r="F94" s="6" t="s">
        <v>30</v>
      </c>
      <c r="G94" s="38">
        <f t="shared" si="15"/>
        <v>1300000</v>
      </c>
      <c r="H94" s="38">
        <v>162017</v>
      </c>
      <c r="I94" s="39">
        <f t="shared" si="16"/>
        <v>1462017</v>
      </c>
      <c r="J94" s="29"/>
      <c r="K94" s="29"/>
      <c r="L94" s="29"/>
      <c r="M94" s="29"/>
      <c r="N94" s="28">
        <f t="shared" si="17"/>
        <v>1462017</v>
      </c>
      <c r="O94" s="7"/>
      <c r="P94" s="8"/>
      <c r="Q94" s="31">
        <f t="shared" si="10"/>
        <v>1462017</v>
      </c>
      <c r="R94" s="32"/>
      <c r="S94" s="33"/>
      <c r="T94" s="33"/>
      <c r="U94" s="33"/>
      <c r="V94" s="33">
        <f t="shared" si="11"/>
        <v>0</v>
      </c>
      <c r="W94" s="33"/>
      <c r="X94" s="33"/>
      <c r="Y94" s="31">
        <f t="shared" si="12"/>
        <v>0</v>
      </c>
    </row>
    <row r="95" spans="1:25" ht="15.75" x14ac:dyDescent="0.25">
      <c r="A95" s="1">
        <v>19</v>
      </c>
      <c r="B95" s="16" t="s">
        <v>43</v>
      </c>
      <c r="C95" s="25">
        <v>1</v>
      </c>
      <c r="D95" s="38">
        <v>1300000</v>
      </c>
      <c r="E95" s="6">
        <v>30</v>
      </c>
      <c r="F95" s="6" t="s">
        <v>30</v>
      </c>
      <c r="G95" s="38">
        <f t="shared" si="15"/>
        <v>1300000</v>
      </c>
      <c r="H95" s="38">
        <v>162018</v>
      </c>
      <c r="I95" s="39">
        <f t="shared" si="16"/>
        <v>1462018</v>
      </c>
      <c r="J95" s="29"/>
      <c r="K95" s="29"/>
      <c r="L95" s="29"/>
      <c r="M95" s="29"/>
      <c r="N95" s="28">
        <f t="shared" si="17"/>
        <v>1462018</v>
      </c>
      <c r="O95" s="7"/>
      <c r="P95" s="8"/>
      <c r="Q95" s="31">
        <f t="shared" si="10"/>
        <v>1462018</v>
      </c>
      <c r="R95" s="32"/>
      <c r="S95" s="33"/>
      <c r="T95" s="33"/>
      <c r="U95" s="33"/>
      <c r="V95" s="33">
        <f t="shared" si="11"/>
        <v>0</v>
      </c>
      <c r="W95" s="33"/>
      <c r="X95" s="33"/>
      <c r="Y95" s="31">
        <f t="shared" si="12"/>
        <v>0</v>
      </c>
    </row>
    <row r="96" spans="1:25" ht="15.75" x14ac:dyDescent="0.25">
      <c r="A96" s="1">
        <v>20</v>
      </c>
      <c r="B96" s="16" t="s">
        <v>43</v>
      </c>
      <c r="C96" s="25">
        <v>1</v>
      </c>
      <c r="D96" s="38">
        <v>1300000</v>
      </c>
      <c r="E96" s="6">
        <v>30</v>
      </c>
      <c r="F96" s="6" t="s">
        <v>30</v>
      </c>
      <c r="G96" s="38">
        <f t="shared" si="15"/>
        <v>1300000</v>
      </c>
      <c r="H96" s="38">
        <v>162019</v>
      </c>
      <c r="I96" s="39">
        <f t="shared" si="16"/>
        <v>1462019</v>
      </c>
      <c r="J96" s="29"/>
      <c r="K96" s="29"/>
      <c r="L96" s="29"/>
      <c r="M96" s="29"/>
      <c r="N96" s="28">
        <f t="shared" si="17"/>
        <v>1462019</v>
      </c>
      <c r="O96" s="7"/>
      <c r="P96" s="8"/>
      <c r="Q96" s="31">
        <f t="shared" si="10"/>
        <v>1462019</v>
      </c>
      <c r="R96" s="32"/>
      <c r="S96" s="33"/>
      <c r="T96" s="33"/>
      <c r="U96" s="33"/>
      <c r="V96" s="33">
        <f t="shared" si="11"/>
        <v>0</v>
      </c>
      <c r="W96" s="33"/>
      <c r="X96" s="33"/>
      <c r="Y96" s="31">
        <f t="shared" si="12"/>
        <v>0</v>
      </c>
    </row>
    <row r="97" spans="1:25" ht="15.75" x14ac:dyDescent="0.25">
      <c r="A97" s="1">
        <v>21</v>
      </c>
      <c r="B97" s="16" t="s">
        <v>43</v>
      </c>
      <c r="C97" s="25">
        <v>1</v>
      </c>
      <c r="D97" s="38">
        <v>1300000</v>
      </c>
      <c r="E97" s="6">
        <v>30</v>
      </c>
      <c r="F97" s="6" t="s">
        <v>30</v>
      </c>
      <c r="G97" s="38">
        <f t="shared" si="15"/>
        <v>1300000</v>
      </c>
      <c r="H97" s="38">
        <v>162020</v>
      </c>
      <c r="I97" s="39">
        <f t="shared" si="16"/>
        <v>1462020</v>
      </c>
      <c r="J97" s="29"/>
      <c r="K97" s="29"/>
      <c r="L97" s="29"/>
      <c r="M97" s="29"/>
      <c r="N97" s="28">
        <f t="shared" si="17"/>
        <v>1462020</v>
      </c>
      <c r="O97" s="7"/>
      <c r="P97" s="8"/>
      <c r="Q97" s="31">
        <f t="shared" si="10"/>
        <v>1462020</v>
      </c>
      <c r="R97" s="32"/>
      <c r="S97" s="33"/>
      <c r="T97" s="33"/>
      <c r="U97" s="33"/>
      <c r="V97" s="33">
        <f t="shared" si="11"/>
        <v>0</v>
      </c>
      <c r="W97" s="33"/>
      <c r="X97" s="33"/>
      <c r="Y97" s="31">
        <f t="shared" si="12"/>
        <v>0</v>
      </c>
    </row>
    <row r="98" spans="1:25" ht="15.75" x14ac:dyDescent="0.25">
      <c r="A98" s="1">
        <v>22</v>
      </c>
      <c r="B98" s="16" t="s">
        <v>43</v>
      </c>
      <c r="C98" s="25">
        <v>1</v>
      </c>
      <c r="D98" s="38">
        <v>1300000</v>
      </c>
      <c r="E98" s="6">
        <v>30</v>
      </c>
      <c r="F98" s="6" t="s">
        <v>30</v>
      </c>
      <c r="G98" s="38">
        <f t="shared" si="15"/>
        <v>1300000</v>
      </c>
      <c r="H98" s="38">
        <v>162021</v>
      </c>
      <c r="I98" s="39">
        <f t="shared" si="16"/>
        <v>1462021</v>
      </c>
      <c r="J98" s="29"/>
      <c r="K98" s="29"/>
      <c r="L98" s="29"/>
      <c r="M98" s="29"/>
      <c r="N98" s="28">
        <f t="shared" si="17"/>
        <v>1462021</v>
      </c>
      <c r="O98" s="7"/>
      <c r="P98" s="8"/>
      <c r="Q98" s="31">
        <f t="shared" si="10"/>
        <v>1462021</v>
      </c>
      <c r="R98" s="32"/>
      <c r="S98" s="33"/>
      <c r="T98" s="33"/>
      <c r="U98" s="33"/>
      <c r="V98" s="33">
        <f t="shared" si="11"/>
        <v>0</v>
      </c>
      <c r="W98" s="33"/>
      <c r="X98" s="33"/>
      <c r="Y98" s="31">
        <f t="shared" si="12"/>
        <v>0</v>
      </c>
    </row>
    <row r="99" spans="1:25" ht="15.75" x14ac:dyDescent="0.25">
      <c r="A99" s="1">
        <v>23</v>
      </c>
      <c r="B99" s="16" t="s">
        <v>43</v>
      </c>
      <c r="C99" s="25">
        <v>1</v>
      </c>
      <c r="D99" s="38">
        <v>1300000</v>
      </c>
      <c r="E99" s="6">
        <v>30</v>
      </c>
      <c r="F99" s="6" t="s">
        <v>30</v>
      </c>
      <c r="G99" s="38">
        <f t="shared" ref="G99:G104" si="18">(D99/30)*E99</f>
        <v>1300000</v>
      </c>
      <c r="H99" s="38">
        <v>162000</v>
      </c>
      <c r="I99" s="39">
        <f>SUM(G99:H99)</f>
        <v>1462000</v>
      </c>
      <c r="J99" s="29"/>
      <c r="K99" s="29"/>
      <c r="L99" s="29"/>
      <c r="M99" s="29"/>
      <c r="N99" s="28">
        <f>SUM(I99:M99)</f>
        <v>1462000</v>
      </c>
      <c r="O99" s="7"/>
      <c r="P99" s="8"/>
      <c r="Q99" s="31">
        <f t="shared" si="10"/>
        <v>1462000</v>
      </c>
      <c r="R99" s="32"/>
      <c r="S99" s="33"/>
      <c r="T99" s="33"/>
      <c r="U99" s="33"/>
      <c r="V99" s="33">
        <f t="shared" ref="V99:V104" si="19">SUM(S99:U99)</f>
        <v>0</v>
      </c>
      <c r="W99" s="33"/>
      <c r="X99" s="33"/>
      <c r="Y99" s="31">
        <f t="shared" si="12"/>
        <v>0</v>
      </c>
    </row>
    <row r="100" spans="1:25" ht="15.75" x14ac:dyDescent="0.25">
      <c r="A100" s="1">
        <v>24</v>
      </c>
      <c r="B100" s="16" t="s">
        <v>43</v>
      </c>
      <c r="C100" s="25">
        <v>1</v>
      </c>
      <c r="D100" s="38">
        <v>1300000</v>
      </c>
      <c r="E100" s="6">
        <v>30</v>
      </c>
      <c r="F100" s="6" t="s">
        <v>30</v>
      </c>
      <c r="G100" s="38">
        <f t="shared" si="18"/>
        <v>1300000</v>
      </c>
      <c r="H100" s="38">
        <v>162000</v>
      </c>
      <c r="I100" s="39">
        <f>SUM(G100:H100)</f>
        <v>1462000</v>
      </c>
      <c r="J100" s="29"/>
      <c r="K100" s="29"/>
      <c r="L100" s="29"/>
      <c r="M100" s="29"/>
      <c r="N100" s="28">
        <f>SUM(I100:M100)</f>
        <v>1462000</v>
      </c>
      <c r="O100" s="7"/>
      <c r="P100" s="8"/>
      <c r="Q100" s="31">
        <f t="shared" si="10"/>
        <v>1462000</v>
      </c>
      <c r="R100" s="32"/>
      <c r="S100" s="33"/>
      <c r="T100" s="33"/>
      <c r="U100" s="33"/>
      <c r="V100" s="33">
        <f t="shared" si="19"/>
        <v>0</v>
      </c>
      <c r="W100" s="33"/>
      <c r="X100" s="33"/>
      <c r="Y100" s="31">
        <f t="shared" si="12"/>
        <v>0</v>
      </c>
    </row>
    <row r="101" spans="1:25" ht="15.75" x14ac:dyDescent="0.25">
      <c r="A101" s="1">
        <v>25</v>
      </c>
      <c r="B101" s="16" t="s">
        <v>43</v>
      </c>
      <c r="C101" s="25">
        <v>1</v>
      </c>
      <c r="D101" s="38">
        <v>1300000</v>
      </c>
      <c r="E101" s="6">
        <v>30</v>
      </c>
      <c r="F101" s="6" t="s">
        <v>30</v>
      </c>
      <c r="G101" s="38">
        <f t="shared" si="18"/>
        <v>1300000</v>
      </c>
      <c r="H101" s="38">
        <v>162000</v>
      </c>
      <c r="I101" s="39">
        <f>SUM(G101:H101)</f>
        <v>1462000</v>
      </c>
      <c r="J101" s="29"/>
      <c r="K101" s="29"/>
      <c r="L101" s="29"/>
      <c r="M101" s="29"/>
      <c r="N101" s="28">
        <f>SUM(I101:M101)</f>
        <v>1462000</v>
      </c>
      <c r="O101" s="7"/>
      <c r="P101" s="8"/>
      <c r="Q101" s="31">
        <f t="shared" si="10"/>
        <v>1462000</v>
      </c>
      <c r="R101" s="32"/>
      <c r="S101" s="33"/>
      <c r="T101" s="33"/>
      <c r="U101" s="33"/>
      <c r="V101" s="33">
        <f t="shared" si="19"/>
        <v>0</v>
      </c>
      <c r="W101" s="33"/>
      <c r="X101" s="33"/>
      <c r="Y101" s="31">
        <f t="shared" si="12"/>
        <v>0</v>
      </c>
    </row>
    <row r="102" spans="1:25" ht="15.75" x14ac:dyDescent="0.25">
      <c r="A102" s="1">
        <v>26</v>
      </c>
      <c r="B102" s="16" t="s">
        <v>43</v>
      </c>
      <c r="C102" s="25">
        <v>1</v>
      </c>
      <c r="D102" s="38">
        <v>1300000</v>
      </c>
      <c r="E102" s="6">
        <v>30</v>
      </c>
      <c r="F102" s="6" t="s">
        <v>30</v>
      </c>
      <c r="G102" s="38">
        <f t="shared" si="18"/>
        <v>1300000</v>
      </c>
      <c r="H102" s="38">
        <v>162000</v>
      </c>
      <c r="I102" s="39">
        <f>SUM(G102:H102)</f>
        <v>1462000</v>
      </c>
      <c r="J102" s="29"/>
      <c r="K102" s="29"/>
      <c r="L102" s="29"/>
      <c r="M102" s="29"/>
      <c r="N102" s="28">
        <f>SUM(I102:M102)</f>
        <v>1462000</v>
      </c>
      <c r="O102" s="7"/>
      <c r="P102" s="8"/>
      <c r="Q102" s="31">
        <f t="shared" si="10"/>
        <v>1462000</v>
      </c>
      <c r="R102" s="32"/>
      <c r="S102" s="33"/>
      <c r="T102" s="33"/>
      <c r="U102" s="33"/>
      <c r="V102" s="33">
        <f t="shared" si="19"/>
        <v>0</v>
      </c>
      <c r="W102" s="33"/>
      <c r="X102" s="33"/>
      <c r="Y102" s="31">
        <f t="shared" si="12"/>
        <v>0</v>
      </c>
    </row>
    <row r="103" spans="1:25" ht="15.75" x14ac:dyDescent="0.25">
      <c r="A103" s="1">
        <v>27</v>
      </c>
      <c r="B103" s="16" t="s">
        <v>43</v>
      </c>
      <c r="C103" s="25">
        <v>1</v>
      </c>
      <c r="D103" s="38">
        <v>1300000</v>
      </c>
      <c r="E103" s="6">
        <v>30</v>
      </c>
      <c r="F103" s="6" t="s">
        <v>30</v>
      </c>
      <c r="G103" s="38">
        <f t="shared" si="18"/>
        <v>1300000</v>
      </c>
      <c r="H103" s="38">
        <v>162000</v>
      </c>
      <c r="I103" s="39">
        <f>SUM(G103:H103)</f>
        <v>1462000</v>
      </c>
      <c r="J103" s="29"/>
      <c r="K103" s="29"/>
      <c r="L103" s="29"/>
      <c r="M103" s="29"/>
      <c r="N103" s="28">
        <f>SUM(I103:M103)</f>
        <v>1462000</v>
      </c>
      <c r="O103" s="7"/>
      <c r="P103" s="8"/>
      <c r="Q103" s="31">
        <f t="shared" si="10"/>
        <v>1462000</v>
      </c>
      <c r="R103" s="32"/>
      <c r="S103" s="33"/>
      <c r="T103" s="33"/>
      <c r="U103" s="33"/>
      <c r="V103" s="33">
        <f t="shared" si="19"/>
        <v>0</v>
      </c>
      <c r="W103" s="33"/>
      <c r="X103" s="33"/>
      <c r="Y103" s="31">
        <f t="shared" si="12"/>
        <v>0</v>
      </c>
    </row>
    <row r="104" spans="1:25" ht="15.75" x14ac:dyDescent="0.25">
      <c r="A104" s="1">
        <v>28</v>
      </c>
      <c r="B104" s="16" t="s">
        <v>43</v>
      </c>
      <c r="C104" s="25">
        <v>1</v>
      </c>
      <c r="D104" s="38">
        <v>1300000</v>
      </c>
      <c r="E104" s="6">
        <v>30</v>
      </c>
      <c r="F104" s="6" t="s">
        <v>30</v>
      </c>
      <c r="G104" s="38">
        <f t="shared" si="18"/>
        <v>1300000</v>
      </c>
      <c r="H104" s="38">
        <v>162000</v>
      </c>
      <c r="I104" s="39">
        <f t="shared" ref="I104" si="20">SUM(G104:H104)</f>
        <v>1462000</v>
      </c>
      <c r="J104" s="29"/>
      <c r="K104" s="29"/>
      <c r="L104" s="29"/>
      <c r="M104" s="29"/>
      <c r="N104" s="28">
        <f>SUM(I104:M104)</f>
        <v>1462000</v>
      </c>
      <c r="O104" s="7"/>
      <c r="P104" s="8"/>
      <c r="Q104" s="31">
        <f t="shared" si="10"/>
        <v>1462000</v>
      </c>
      <c r="R104" s="32"/>
      <c r="S104" s="33"/>
      <c r="T104" s="33"/>
      <c r="U104" s="33"/>
      <c r="V104" s="33">
        <f t="shared" si="19"/>
        <v>0</v>
      </c>
      <c r="W104" s="33"/>
      <c r="X104" s="33"/>
      <c r="Y104" s="31">
        <f t="shared" si="12"/>
        <v>0</v>
      </c>
    </row>
    <row r="105" spans="1:25" s="10" customFormat="1" x14ac:dyDescent="0.25">
      <c r="B105" s="9" t="s">
        <v>0</v>
      </c>
      <c r="C105" s="21">
        <f>SUM(C11:C104)</f>
        <v>94</v>
      </c>
      <c r="D105" s="21"/>
      <c r="E105" s="21">
        <f>SUM(E19:E104)</f>
        <v>1072</v>
      </c>
      <c r="F105" s="21"/>
      <c r="G105" s="40">
        <f>SUM(G11:G104)</f>
        <v>55898666.666666672</v>
      </c>
      <c r="H105" s="40">
        <f t="shared" ref="H105:J105" si="21">SUM(H11:H104)</f>
        <v>6620631</v>
      </c>
      <c r="I105" s="40">
        <f t="shared" si="21"/>
        <v>62519297.666666657</v>
      </c>
      <c r="J105" s="26">
        <f t="shared" si="21"/>
        <v>0</v>
      </c>
      <c r="K105" s="26">
        <f t="shared" ref="K105" si="22">SUM(K11:K104)</f>
        <v>0</v>
      </c>
      <c r="L105" s="26">
        <f t="shared" ref="L105:M105" si="23">SUM(L11:L104)</f>
        <v>0</v>
      </c>
      <c r="M105" s="26">
        <f t="shared" si="23"/>
        <v>0</v>
      </c>
      <c r="N105" s="26">
        <f t="shared" ref="N105" si="24">SUM(N11:N104)</f>
        <v>62519297.666666657</v>
      </c>
      <c r="O105" s="26">
        <f t="shared" ref="O105:P105" si="25">SUM(O11:O104)</f>
        <v>0</v>
      </c>
      <c r="P105" s="26">
        <f t="shared" si="25"/>
        <v>0</v>
      </c>
      <c r="Q105" s="34">
        <f t="shared" ref="Q105" si="26">SUM(Q11:Q104)</f>
        <v>62519297.666666657</v>
      </c>
      <c r="R105" s="34"/>
      <c r="S105" s="34">
        <f t="shared" ref="R105:S105" si="27">SUM(S11:S104)</f>
        <v>0</v>
      </c>
      <c r="T105" s="34">
        <f t="shared" ref="T105" si="28">SUM(T11:T104)</f>
        <v>0</v>
      </c>
      <c r="U105" s="34">
        <f t="shared" ref="U105:V105" si="29">SUM(U11:U104)</f>
        <v>0</v>
      </c>
      <c r="V105" s="34">
        <f t="shared" si="29"/>
        <v>0</v>
      </c>
      <c r="W105" s="34">
        <f t="shared" ref="W105" si="30">SUM(W11:W104)</f>
        <v>0</v>
      </c>
      <c r="X105" s="34">
        <f t="shared" ref="X105:Y105" si="31">SUM(X11:X104)</f>
        <v>0</v>
      </c>
      <c r="Y105" s="34">
        <f t="shared" si="31"/>
        <v>0</v>
      </c>
    </row>
    <row r="106" spans="1:25" x14ac:dyDescent="0.25">
      <c r="Q106" s="35"/>
      <c r="R106" s="32"/>
      <c r="S106" s="36"/>
      <c r="T106" s="36"/>
      <c r="U106" s="37"/>
      <c r="V106" s="36"/>
      <c r="W106" s="35"/>
      <c r="X106" s="35"/>
      <c r="Y106" s="35"/>
    </row>
    <row r="107" spans="1:25" x14ac:dyDescent="0.25">
      <c r="N107" s="5"/>
      <c r="O107" s="4"/>
      <c r="P107" s="5"/>
      <c r="Q107" s="35"/>
      <c r="R107" s="32"/>
      <c r="S107" s="36"/>
      <c r="T107" s="36"/>
      <c r="U107" s="37"/>
      <c r="V107" s="44"/>
      <c r="W107" s="35"/>
      <c r="X107" s="35"/>
      <c r="Y107" s="35"/>
    </row>
    <row r="108" spans="1:25" x14ac:dyDescent="0.25">
      <c r="B108" s="2" t="s">
        <v>47</v>
      </c>
      <c r="V108" s="45"/>
    </row>
    <row r="109" spans="1:25" x14ac:dyDescent="0.25">
      <c r="B109" s="2" t="s">
        <v>39</v>
      </c>
      <c r="J109" s="5"/>
    </row>
    <row r="110" spans="1:25" x14ac:dyDescent="0.25">
      <c r="D110" s="14"/>
      <c r="E110" s="14"/>
      <c r="F110" s="14"/>
      <c r="J110" s="15"/>
    </row>
    <row r="111" spans="1:25" x14ac:dyDescent="0.25">
      <c r="D111" s="14"/>
      <c r="E111" s="14"/>
      <c r="F111" s="14"/>
      <c r="J111" s="15"/>
    </row>
    <row r="112" spans="1:25" x14ac:dyDescent="0.25">
      <c r="D112" s="14"/>
      <c r="E112" s="14"/>
      <c r="F112" s="14"/>
      <c r="J112" s="15"/>
    </row>
    <row r="113" spans="2:10" x14ac:dyDescent="0.25">
      <c r="B113" s="2" t="s">
        <v>37</v>
      </c>
      <c r="D113" s="14"/>
      <c r="E113" s="14"/>
      <c r="F113" s="14"/>
      <c r="J113" s="15"/>
    </row>
    <row r="114" spans="2:10" x14ac:dyDescent="0.25">
      <c r="B114" s="2" t="s">
        <v>38</v>
      </c>
      <c r="D114" s="14"/>
      <c r="E114" s="14"/>
      <c r="F114" s="14"/>
      <c r="J114" s="15"/>
    </row>
    <row r="115" spans="2:10" x14ac:dyDescent="0.25">
      <c r="D115" s="14"/>
      <c r="E115" s="14"/>
      <c r="F115" s="14"/>
      <c r="J115" s="15"/>
    </row>
    <row r="116" spans="2:10" x14ac:dyDescent="0.25">
      <c r="D116" s="14"/>
      <c r="E116" s="14"/>
      <c r="F116" s="14"/>
    </row>
    <row r="117" spans="2:10" x14ac:dyDescent="0.25">
      <c r="D117" s="14"/>
      <c r="E117" s="14"/>
      <c r="F117" s="14"/>
    </row>
    <row r="118" spans="2:10" x14ac:dyDescent="0.25">
      <c r="D118" s="14"/>
      <c r="E118" s="14"/>
      <c r="F118" s="14"/>
    </row>
    <row r="119" spans="2:10" x14ac:dyDescent="0.25">
      <c r="D119" s="14"/>
      <c r="E119" s="14"/>
      <c r="F119" s="14"/>
    </row>
    <row r="120" spans="2:10" x14ac:dyDescent="0.25">
      <c r="D120" s="14"/>
    </row>
    <row r="121" spans="2:10" x14ac:dyDescent="0.25">
      <c r="D121" s="14"/>
    </row>
  </sheetData>
  <printOptions horizontalCentered="1" verticalCentered="1"/>
  <pageMargins left="0.70866141732283472" right="0.70866141732283472" top="0.74803149606299213" bottom="0.74803149606299213" header="0.31496062992125984" footer="0.31496062992125984"/>
  <pageSetup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04B10-FCD5-4148-B204-CA63125A77B4}">
  <dimension ref="A1:E12"/>
  <sheetViews>
    <sheetView workbookViewId="0">
      <selection activeCell="D17" sqref="D17"/>
    </sheetView>
  </sheetViews>
  <sheetFormatPr baseColWidth="10" defaultRowHeight="15" x14ac:dyDescent="0.25"/>
  <cols>
    <col min="1" max="1" width="12" customWidth="1"/>
    <col min="2" max="2" width="19.140625" customWidth="1"/>
    <col min="3" max="3" width="13.85546875" customWidth="1"/>
    <col min="4" max="4" width="16.85546875" customWidth="1"/>
    <col min="5" max="5" width="10.5703125" customWidth="1"/>
  </cols>
  <sheetData>
    <row r="1" spans="1:5" x14ac:dyDescent="0.25">
      <c r="A1" s="41" t="s">
        <v>49</v>
      </c>
      <c r="B1" s="41"/>
      <c r="C1" s="41"/>
      <c r="D1" s="41"/>
      <c r="E1" s="41"/>
    </row>
    <row r="3" spans="1:5" ht="30" x14ac:dyDescent="0.25">
      <c r="A3" s="3" t="s">
        <v>10</v>
      </c>
      <c r="B3" s="3" t="s">
        <v>17</v>
      </c>
      <c r="C3" s="3" t="s">
        <v>9</v>
      </c>
      <c r="D3" s="3" t="s">
        <v>14</v>
      </c>
      <c r="E3" s="22" t="s">
        <v>11</v>
      </c>
    </row>
    <row r="4" spans="1:5" x14ac:dyDescent="0.25">
      <c r="A4" s="23">
        <v>6</v>
      </c>
      <c r="B4" s="23" t="s">
        <v>18</v>
      </c>
      <c r="C4" s="24">
        <v>1300000</v>
      </c>
      <c r="D4" s="24" t="s">
        <v>15</v>
      </c>
      <c r="E4" s="23" t="s">
        <v>12</v>
      </c>
    </row>
    <row r="5" spans="1:5" x14ac:dyDescent="0.25">
      <c r="A5" s="23">
        <v>1</v>
      </c>
      <c r="B5" s="23" t="s">
        <v>18</v>
      </c>
      <c r="C5" s="24">
        <v>1472000</v>
      </c>
      <c r="D5" s="24" t="s">
        <v>16</v>
      </c>
      <c r="E5" s="23" t="s">
        <v>13</v>
      </c>
    </row>
    <row r="6" spans="1:5" x14ac:dyDescent="0.25">
      <c r="A6" s="23">
        <v>1</v>
      </c>
      <c r="B6" s="23" t="s">
        <v>20</v>
      </c>
      <c r="C6" s="24">
        <f>+(1300000/30)*4</f>
        <v>173333.33333333334</v>
      </c>
      <c r="D6" s="24" t="s">
        <v>19</v>
      </c>
      <c r="E6" s="23" t="s">
        <v>12</v>
      </c>
    </row>
    <row r="7" spans="1:5" x14ac:dyDescent="0.25">
      <c r="C7" s="19"/>
      <c r="D7" s="19"/>
    </row>
    <row r="8" spans="1:5" x14ac:dyDescent="0.25">
      <c r="A8" s="41" t="s">
        <v>48</v>
      </c>
      <c r="B8" s="41"/>
      <c r="C8" s="41"/>
      <c r="D8" s="41"/>
      <c r="E8" s="41"/>
    </row>
    <row r="10" spans="1:5" ht="30" x14ac:dyDescent="0.25">
      <c r="A10" s="3" t="s">
        <v>10</v>
      </c>
      <c r="B10" s="3" t="s">
        <v>17</v>
      </c>
      <c r="C10" s="3" t="s">
        <v>9</v>
      </c>
      <c r="D10" s="3" t="s">
        <v>14</v>
      </c>
      <c r="E10" s="22" t="s">
        <v>11</v>
      </c>
    </row>
    <row r="11" spans="1:5" x14ac:dyDescent="0.25">
      <c r="A11" s="23">
        <v>28</v>
      </c>
      <c r="B11" s="23" t="s">
        <v>18</v>
      </c>
      <c r="C11" s="24">
        <v>1300000</v>
      </c>
      <c r="D11" s="24" t="s">
        <v>50</v>
      </c>
      <c r="E11" s="23" t="s">
        <v>12</v>
      </c>
    </row>
    <row r="12" spans="1:5" x14ac:dyDescent="0.25">
      <c r="A12" s="23">
        <v>58</v>
      </c>
      <c r="B12" s="23" t="s">
        <v>20</v>
      </c>
      <c r="C12" s="24">
        <f>+(1300000/30)*4</f>
        <v>173333.33333333334</v>
      </c>
      <c r="D12" s="24" t="s">
        <v>50</v>
      </c>
      <c r="E12" s="23" t="s">
        <v>12</v>
      </c>
    </row>
  </sheetData>
  <mergeCells count="2">
    <mergeCell ref="A1:E1"/>
    <mergeCell ref="A8:E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TEMPORAL PPA Y BIENES</vt:lpstr>
      <vt:lpstr>Hoja1</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Velasquez Tellez Jose Vicente</dc:creator>
  <cp:lastModifiedBy>Almario Pajoy Nesley Jimena</cp:lastModifiedBy>
  <cp:lastPrinted>2024-01-24T17:12:11Z</cp:lastPrinted>
  <dcterms:created xsi:type="dcterms:W3CDTF">2015-12-23T20:52:32Z</dcterms:created>
  <dcterms:modified xsi:type="dcterms:W3CDTF">2024-01-24T23:18:53Z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