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RICARDO\Downloads\"/>
    </mc:Choice>
  </mc:AlternateContent>
  <xr:revisionPtr revIDLastSave="0" documentId="13_ncr:1_{C217D228-0746-48F1-8D2A-8F3600D30EB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RESUPUESTO" sheetId="1" r:id="rId1"/>
    <sheet name="AIU." sheetId="3" r:id="rId2"/>
  </sheets>
  <definedNames>
    <definedName name="_xlnm.Print_Area" localSheetId="1">AIU.!$A$1:$G$36</definedName>
    <definedName name="_xlnm.Print_Area" localSheetId="0">PRESUPUESTO!$A$1:$N$31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J11" i="1"/>
  <c r="J12" i="1"/>
  <c r="I22" i="1"/>
  <c r="E20" i="3"/>
  <c r="E16" i="3"/>
  <c r="I21" i="1" s="1"/>
  <c r="E13" i="3"/>
  <c r="V162" i="3"/>
  <c r="K18" i="1"/>
  <c r="L18" i="1"/>
  <c r="M18" i="1"/>
  <c r="N18" i="1"/>
  <c r="J18" i="1"/>
  <c r="K14" i="1"/>
  <c r="L14" i="1"/>
  <c r="M14" i="1"/>
  <c r="N14" i="1"/>
  <c r="K15" i="1"/>
  <c r="L15" i="1"/>
  <c r="M15" i="1"/>
  <c r="N15" i="1"/>
  <c r="K16" i="1"/>
  <c r="L16" i="1"/>
  <c r="M16" i="1"/>
  <c r="N16" i="1"/>
  <c r="J15" i="1"/>
  <c r="J16" i="1"/>
  <c r="J14" i="1"/>
  <c r="K12" i="1"/>
  <c r="L12" i="1"/>
  <c r="M12" i="1"/>
  <c r="N12" i="1"/>
  <c r="K11" i="1"/>
  <c r="L11" i="1"/>
  <c r="M11" i="1"/>
  <c r="N11" i="1"/>
  <c r="K10" i="1"/>
  <c r="L10" i="1"/>
  <c r="M10" i="1"/>
  <c r="N10" i="1"/>
  <c r="K9" i="1"/>
  <c r="L9" i="1"/>
  <c r="M9" i="1"/>
  <c r="N9" i="1"/>
  <c r="K8" i="1"/>
  <c r="L8" i="1"/>
  <c r="M8" i="1"/>
  <c r="N8" i="1"/>
  <c r="K7" i="1"/>
  <c r="L7" i="1"/>
  <c r="M7" i="1"/>
  <c r="N7" i="1"/>
  <c r="K6" i="1"/>
  <c r="L6" i="1"/>
  <c r="M6" i="1"/>
  <c r="N6" i="1"/>
  <c r="J7" i="1"/>
  <c r="J8" i="1"/>
  <c r="J9" i="1"/>
  <c r="J10" i="1"/>
  <c r="J6" i="1"/>
  <c r="E21" i="3" l="1"/>
  <c r="I24" i="1" s="1"/>
  <c r="K19" i="1"/>
  <c r="N19" i="1"/>
  <c r="M19" i="1"/>
  <c r="J19" i="1"/>
  <c r="J21" i="1" s="1"/>
  <c r="L19" i="1"/>
  <c r="I20" i="1"/>
  <c r="N21" i="1" l="1"/>
  <c r="M21" i="1"/>
  <c r="K22" i="1"/>
  <c r="K23" i="1" s="1"/>
  <c r="L22" i="1"/>
  <c r="L23" i="1" s="1"/>
  <c r="K20" i="1"/>
  <c r="M22" i="1"/>
  <c r="M23" i="1" s="1"/>
  <c r="K21" i="1"/>
  <c r="N22" i="1"/>
  <c r="N23" i="1" s="1"/>
  <c r="H4" i="3"/>
  <c r="J22" i="1"/>
  <c r="J23" i="1" s="1"/>
  <c r="L21" i="1"/>
  <c r="M20" i="1"/>
  <c r="N20" i="1"/>
  <c r="J20" i="1"/>
  <c r="L20" i="1"/>
  <c r="D5" i="3" l="1"/>
  <c r="K24" i="1"/>
  <c r="K25" i="1" s="1"/>
  <c r="L24" i="1"/>
  <c r="L25" i="1" s="1"/>
  <c r="M24" i="1"/>
  <c r="M25" i="1" s="1"/>
  <c r="J24" i="1"/>
  <c r="J25" i="1" s="1"/>
  <c r="N24" i="1"/>
  <c r="N25" i="1" s="1"/>
  <c r="D11" i="3"/>
  <c r="D7" i="3"/>
  <c r="D8" i="3"/>
  <c r="D12" i="3"/>
  <c r="D18" i="3"/>
  <c r="D19" i="3" s="1"/>
  <c r="D20" i="3" s="1"/>
  <c r="D6" i="3"/>
  <c r="D10" i="3"/>
  <c r="D9" i="3"/>
  <c r="D15" i="3"/>
  <c r="D16" i="3" s="1"/>
  <c r="N28" i="1" l="1"/>
  <c r="N27" i="1"/>
  <c r="D13" i="3"/>
  <c r="D21" i="3" s="1"/>
  <c r="N29" i="1" l="1"/>
  <c r="N31" i="1" l="1"/>
</calcChain>
</file>

<file path=xl/sharedStrings.xml><?xml version="1.0" encoding="utf-8"?>
<sst xmlns="http://schemas.openxmlformats.org/spreadsheetml/2006/main" count="292" uniqueCount="178">
  <si>
    <t>ITEM</t>
  </si>
  <si>
    <t>DESCRIPCION</t>
  </si>
  <si>
    <t>UNIDAD</t>
  </si>
  <si>
    <t>CANTIDAD</t>
  </si>
  <si>
    <t>UNIDAD CANTIDAD</t>
  </si>
  <si>
    <t>VALOR PARCIAL</t>
  </si>
  <si>
    <t>MATERIALES</t>
  </si>
  <si>
    <t xml:space="preserve">EQ. &amp; HERRAM. </t>
  </si>
  <si>
    <t xml:space="preserve">RANSPORTE </t>
  </si>
  <si>
    <t xml:space="preserve">MANO DE OBRA </t>
  </si>
  <si>
    <t xml:space="preserve">VR. UNITARIO </t>
  </si>
  <si>
    <t>EQ. &amp; HERRAM.</t>
  </si>
  <si>
    <t>TRANSPORTE</t>
  </si>
  <si>
    <t xml:space="preserve"> MANO DE OBRA</t>
  </si>
  <si>
    <t>VR. PARCIAL</t>
  </si>
  <si>
    <t>SISFV  EN COMUNIDADES RURALES Y DISPERSAS EN EL MUNICIPIO DE MAICAO EN EL DEPARTAMENTO DE LA GUAJIRA</t>
  </si>
  <si>
    <t>Implementación y puesta en funcionamiento de equipos para la operación fotovoltaica</t>
  </si>
  <si>
    <t>Replanteo de obra</t>
  </si>
  <si>
    <t>UN</t>
  </si>
  <si>
    <t>Suministro e instalación de módulos solares fotovoltaicos monocristalinos tipo PERC "Half Cell" TIER 1 de 800 Wp (2 paneles de 400 Wp cada uno) con las siguientes características: ƞ ≥ 20%; tolerancia +3% condiciones STC. Garantía de 12 años, producción de energía ≥ 90% a los 12 años y ≥ 80% a los 25 años, temperatura de trabajo de -40ºC +80ºC, IEC61205. Certificación de Conformidad de Producto RETIE. Incluye acometida subterránea desde módulos hasta gabinete</t>
  </si>
  <si>
    <t>Suministro e instalación de estructura metálica de soporte de dos (2) paneles. Incluye poste metálico redondo de F 4" x 3 mm espesor, galvanizado en caliente, altura libre de 3 m, marco superior en ángulo y cimentación en concreto con resistencia mínima de 21MPa</t>
  </si>
  <si>
    <t>Suministro e instalación de regulador (controlador) de carga, 40A/12/24V MPPT Solar, eficiencia mínima del 96%, debe ser apto para cargar baterías tipo LiFePO4</t>
  </si>
  <si>
    <t>Suministro e Instalación de batería de ión - litio tipo fosfato de hierro (LiFePO4) de ciclo profundo de 150 Ah - 25,6 VDC - 4000 ciclos hasta el 80% DOD, con BMS integrado</t>
  </si>
  <si>
    <t>Suministro e instalación de inversor tipo "off-grid" onda senoidal pura, potencia de 1000 W, 24 VDC entrada - 120 VAC salida, f=60 Hz, debe garantizar protección y desconexión por bajo voltaje en la batería, protección contra sobrecarga</t>
  </si>
  <si>
    <t>Suministro e instalación de gabinete en lámina galvanizada, accesorios, conexionado, cableado, canalización, fijación y protecciones eléctricas incluye DPS, para el alojamiento de equipos y accesorios, tipo interior, para vivienda</t>
  </si>
  <si>
    <t>Sistema de medición y gestión de energía</t>
  </si>
  <si>
    <t>Suministro e instalación de medidor prepago monofásico bifilar 5 (80) A, 120 V, calibrado</t>
  </si>
  <si>
    <t>Suministro e instalación de sistema de gestión de recaudo, incluye equipos de comunicación "on-line y off-line" para medición prepago</t>
  </si>
  <si>
    <t>Suministro e instalación de sistema de puesta a tierra con varilla de cobre 2,4m x 5/8", bajante en cable de cobre desnudo temple duro No. 4 AWG, con terminales en cobre y tratamiento de suelo</t>
  </si>
  <si>
    <t>Instalaciones Internas</t>
  </si>
  <si>
    <t>Instalaciones Internas que incluyan cuatro salidas de alumbrado y cuatro tomacorrientes para vivienda. Se considera implementación de hasta 20 metros de tubería EMT de 3/4" y hasta 80 mts de cable de cobre aislado THHN No. 12 AWG</t>
  </si>
  <si>
    <t>ADMINISTRACIÓN</t>
  </si>
  <si>
    <t>IMPREVISTOS</t>
  </si>
  <si>
    <t>UTILIDAD</t>
  </si>
  <si>
    <t>IVA SOBRE UTILIDAD</t>
  </si>
  <si>
    <t>Ci: TOTAL COSTOS INDIRECTOS (AIU+IVA)</t>
  </si>
  <si>
    <t>Cd + Ci: COSTO CONSTRUCCIÓN (COSTOS DIRECTOS + COSTOS INDIRECTOS)</t>
  </si>
  <si>
    <t>PMA: PLAN DE MANEJO AMBIENTAL (% CON RESPECTO A LOS COSTOS DIRECTOS)</t>
  </si>
  <si>
    <t>No. USUARIOS</t>
  </si>
  <si>
    <t>VALOR COSTO / USUARIO</t>
  </si>
  <si>
    <t xml:space="preserve">CÁLCULO COSTOS INDIRECTOS (A.I.U.)
</t>
  </si>
  <si>
    <t>COSTOS DIRECTOS</t>
  </si>
  <si>
    <t>% INCIDENCIA</t>
  </si>
  <si>
    <t>COSTO DIRECTO</t>
  </si>
  <si>
    <t>b.</t>
  </si>
  <si>
    <t>PERSONAL PROPUESTO</t>
  </si>
  <si>
    <t>DIRECTOR DE OBRA</t>
  </si>
  <si>
    <t>INGENIERO RESIDENTE</t>
  </si>
  <si>
    <t>PERSONAL OFICINA</t>
  </si>
  <si>
    <t>OTROS</t>
  </si>
  <si>
    <t>GASTOS OFICINA</t>
  </si>
  <si>
    <t>TRANSPORTE PERSONAL</t>
  </si>
  <si>
    <t>VIATICOS</t>
  </si>
  <si>
    <t>COSTOS OCASIONADOS  POR INCREMENTO  PERSONAL Y ACTIVIDADES NO PREVISTAS</t>
  </si>
  <si>
    <t>TOTAL IMPREVISTOS</t>
  </si>
  <si>
    <t>TOTAL UTILIDAD</t>
  </si>
  <si>
    <t>TOTAL A.I.U. (1+2+3)</t>
  </si>
  <si>
    <r>
      <rPr>
        <sz val="5.5"/>
        <color rgb="FF000000"/>
        <rFont val="Times New Roman"/>
        <family val="1"/>
      </rPr>
      <t>G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F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 xml:space="preserve">NA
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m</t>
    </r>
    <r>
      <rPr>
        <sz val="5.5"/>
        <color rgb="FF000000"/>
        <rFont val="Times New Roman"/>
        <family val="1"/>
      </rPr>
      <t xml:space="preserve">       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D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ón</t>
    </r>
    <r>
      <rPr>
        <sz val="5.5"/>
        <color rgb="FF000000"/>
        <rFont val="Times New Roman"/>
        <family val="1"/>
      </rPr>
      <t xml:space="preserve">      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M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 xml:space="preserve">  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V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l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r</t>
    </r>
  </si>
  <si>
    <t>1</t>
  </si>
  <si>
    <t>Arrendamiento</t>
  </si>
  <si>
    <t>9</t>
  </si>
  <si>
    <t>Mensual                     Total</t>
  </si>
  <si>
    <t>Servicios públicos (energía, agua, internet y otros)</t>
  </si>
  <si>
    <t>550,000</t>
  </si>
  <si>
    <t>4,950,000</t>
  </si>
  <si>
    <t>Celulares</t>
  </si>
  <si>
    <t>330,000</t>
  </si>
  <si>
    <t>2,970,000</t>
  </si>
  <si>
    <t>Licenciamiento de software</t>
  </si>
  <si>
    <t>220,000</t>
  </si>
  <si>
    <t>1,980,000</t>
  </si>
  <si>
    <t>Papelería, fotocopias y otros elementos de oficina</t>
  </si>
  <si>
    <t>Elementos de aseo y cafetería</t>
  </si>
  <si>
    <t>165,000</t>
  </si>
  <si>
    <t>1,485,000</t>
  </si>
  <si>
    <t>Equipo de oficina</t>
  </si>
  <si>
    <t>Seguridad industrial y ocupacional</t>
  </si>
  <si>
    <t>TOTAL GASTOS OFICINA</t>
  </si>
  <si>
    <t>25,740,000</t>
  </si>
  <si>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 xml:space="preserve">L
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m</t>
    </r>
    <r>
      <rPr>
        <sz val="5.5"/>
        <color rgb="FF000000"/>
        <rFont val="Times New Roman"/>
        <family val="1"/>
      </rPr>
      <t xml:space="preserve">       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D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ón</t>
    </r>
    <r>
      <rPr>
        <sz val="5.5"/>
        <color rgb="FF000000"/>
        <rFont val="Times New Roman"/>
        <family val="1"/>
      </rPr>
      <t xml:space="preserve">      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M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 xml:space="preserve">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 xml:space="preserve">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V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 xml:space="preserve">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V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l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r</t>
    </r>
  </si>
  <si>
    <t>Transporte personal para entrar y salir de la obra</t>
  </si>
  <si>
    <r>
      <rPr>
        <sz val="5.5"/>
        <color rgb="FF000000"/>
        <rFont val="Times New Roman"/>
        <family val="1"/>
      </rPr>
      <t>1</t>
    </r>
    <r>
      <rPr>
        <sz val="5.5"/>
        <color rgb="FF000000"/>
        <rFont val="Times New Roman"/>
        <family val="1"/>
      </rPr>
      <t>1</t>
    </r>
  </si>
  <si>
    <t>Parcial                     Total</t>
  </si>
  <si>
    <t>Transporte personal dentro de la obra</t>
  </si>
  <si>
    <t>Transporte profesionales</t>
  </si>
  <si>
    <r>
      <rPr>
        <sz val="5.5"/>
        <color rgb="FF000000"/>
        <rFont val="Times New Roman"/>
        <family val="1"/>
      </rPr>
      <t>V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Á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 xml:space="preserve">S
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m</t>
    </r>
    <r>
      <rPr>
        <sz val="5.5"/>
        <color rgb="FF000000"/>
        <rFont val="Times New Roman"/>
        <family val="1"/>
      </rPr>
      <t xml:space="preserve">       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D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ón</t>
    </r>
    <r>
      <rPr>
        <sz val="5.5"/>
        <color rgb="FF000000"/>
        <rFont val="Times New Roman"/>
        <family val="1"/>
      </rPr>
      <t xml:space="preserve">                  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M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 xml:space="preserve">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 xml:space="preserve">                          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V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l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r</t>
    </r>
  </si>
  <si>
    <t>Alimentación personal obra</t>
  </si>
  <si>
    <t>5</t>
  </si>
  <si>
    <t>Mensual                       Total</t>
  </si>
  <si>
    <t>Hospedaje personal obra</t>
  </si>
  <si>
    <t>275,000</t>
  </si>
  <si>
    <t>15,125,000</t>
  </si>
  <si>
    <t>Alimentación profesionales</t>
  </si>
  <si>
    <t>990,000</t>
  </si>
  <si>
    <t>14,850,000</t>
  </si>
  <si>
    <t>Hospedaje profesionales</t>
  </si>
  <si>
    <t>4,125,000</t>
  </si>
  <si>
    <t>TOTAL VIÁT</t>
  </si>
  <si>
    <t>ICOS</t>
  </si>
  <si>
    <t>88,550,000</t>
  </si>
  <si>
    <t>Item</t>
  </si>
  <si>
    <t>Descripción</t>
  </si>
  <si>
    <t>No. Meses</t>
  </si>
  <si>
    <t>No. Personas</t>
  </si>
  <si>
    <t>% Dedicación</t>
  </si>
  <si>
    <t>Factor Prestacional</t>
  </si>
  <si>
    <t>Valor</t>
  </si>
  <si>
    <t>Salario Mensual</t>
  </si>
  <si>
    <t>Total</t>
  </si>
  <si>
    <t>Director de Obra</t>
  </si>
  <si>
    <t>50%</t>
  </si>
  <si>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g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>9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/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>0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 xml:space="preserve">2
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y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 xml:space="preserve"> </t>
    </r>
  </si>
  <si>
    <t>Ingeniero Residente</t>
  </si>
  <si>
    <t>100%</t>
  </si>
  <si>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g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>9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/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>0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 xml:space="preserve">2
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 xml:space="preserve"> </t>
    </r>
  </si>
  <si>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L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F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 xml:space="preserve">A
</t>
    </r>
    <r>
      <rPr>
        <sz val="5.5"/>
        <color rgb="FF000000"/>
        <rFont val="Times New Roman"/>
        <family val="1"/>
      </rPr>
      <t>V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l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r</t>
    </r>
  </si>
  <si>
    <t>Item
1</t>
  </si>
  <si>
    <t>Descripción
Gerente</t>
  </si>
  <si>
    <t>No. Meses
9</t>
  </si>
  <si>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n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 xml:space="preserve">s
</t>
    </r>
    <r>
      <rPr>
        <sz val="5.5"/>
        <color rgb="FF000000"/>
        <rFont val="Times New Roman"/>
        <family val="1"/>
      </rPr>
      <t>1</t>
    </r>
  </si>
  <si>
    <r>
      <rPr>
        <sz val="5.5"/>
        <color rgb="FF000000"/>
        <rFont val="Times New Roman"/>
        <family val="1"/>
      </rPr>
      <t>%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D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d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ó</t>
    </r>
    <r>
      <rPr>
        <sz val="5.5"/>
        <color rgb="FF000000"/>
        <rFont val="Times New Roman"/>
        <family val="1"/>
      </rPr>
      <t xml:space="preserve">n
</t>
    </r>
    <r>
      <rPr>
        <sz val="5.5"/>
        <color rgb="FF000000"/>
        <rFont val="Times New Roman"/>
        <family val="1"/>
      </rPr>
      <t>5</t>
    </r>
    <r>
      <rPr>
        <sz val="5.5"/>
        <color rgb="FF000000"/>
        <rFont val="Times New Roman"/>
        <family val="1"/>
      </rPr>
      <t>0</t>
    </r>
    <r>
      <rPr>
        <sz val="5.5"/>
        <color rgb="FF000000"/>
        <rFont val="Times New Roman"/>
        <family val="1"/>
      </rPr>
      <t>%</t>
    </r>
  </si>
  <si>
    <r>
      <rPr>
        <sz val="5.5"/>
        <color rgb="FF000000"/>
        <rFont val="Times New Roman"/>
        <family val="1"/>
      </rPr>
      <t>F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P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c</t>
    </r>
    <r>
      <rPr>
        <sz val="5.5"/>
        <color rgb="FF000000"/>
        <rFont val="Times New Roman"/>
        <family val="1"/>
      </rPr>
      <t>i</t>
    </r>
    <r>
      <rPr>
        <sz val="5.5"/>
        <color rgb="FF000000"/>
        <rFont val="Times New Roman"/>
        <family val="1"/>
      </rPr>
      <t>on</t>
    </r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 xml:space="preserve">l
</t>
    </r>
    <r>
      <rPr>
        <sz val="5.5"/>
        <color rgb="FF000000"/>
        <rFont val="Times New Roman"/>
        <family val="1"/>
      </rPr>
      <t>1</t>
    </r>
    <r>
      <rPr>
        <sz val="5.5"/>
        <color rgb="FF000000"/>
        <rFont val="Times New Roman"/>
        <family val="1"/>
      </rPr>
      <t>.</t>
    </r>
    <r>
      <rPr>
        <sz val="5.5"/>
        <color rgb="FF000000"/>
        <rFont val="Times New Roman"/>
        <family val="1"/>
      </rPr>
      <t>6</t>
    </r>
    <r>
      <rPr>
        <sz val="5.5"/>
        <color rgb="FF000000"/>
        <rFont val="Times New Roman"/>
        <family val="1"/>
      </rPr>
      <t>1</t>
    </r>
  </si>
  <si>
    <t>Salario Mensual    Auxilio Transporte             Total</t>
  </si>
  <si>
    <t>Contador</t>
  </si>
  <si>
    <t>Asesor Jurídico</t>
  </si>
  <si>
    <t>Ingeniero Ambiental</t>
  </si>
  <si>
    <t>Profesional SGSST</t>
  </si>
  <si>
    <t>Ingeniero Civil</t>
  </si>
  <si>
    <t>Trabajador Social</t>
  </si>
  <si>
    <t>Servicios Generales</t>
  </si>
  <si>
    <t>TOTAL PERSONAL OFICINA</t>
  </si>
  <si>
    <r>
      <rPr>
        <sz val="5.5"/>
        <color rgb="FF000000"/>
        <rFont val="Times New Roman"/>
        <family val="1"/>
      </rPr>
      <t>A</t>
    </r>
    <r>
      <rPr>
        <sz val="5.5"/>
        <color rgb="FF000000"/>
        <rFont val="Times New Roman"/>
        <family val="1"/>
      </rPr>
      <t>g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>s</t>
    </r>
    <r>
      <rPr>
        <sz val="5.5"/>
        <color rgb="FF000000"/>
        <rFont val="Times New Roman"/>
        <family val="1"/>
      </rPr>
      <t>t</t>
    </r>
    <r>
      <rPr>
        <sz val="5.5"/>
        <color rgb="FF000000"/>
        <rFont val="Times New Roman"/>
        <family val="1"/>
      </rPr>
      <t>o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>9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/</t>
    </r>
    <r>
      <rPr>
        <sz val="5.5"/>
        <color rgb="FF000000"/>
        <rFont val="Times New Roman"/>
        <family val="1"/>
      </rPr>
      <t xml:space="preserve"> 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>0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>2</t>
    </r>
    <r>
      <rPr>
        <sz val="5.5"/>
        <color rgb="FF000000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v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 xml:space="preserve"> </t>
    </r>
  </si>
  <si>
    <t>1. COSTOS  DE PERSONAL</t>
  </si>
  <si>
    <t>Auxilio Transporte</t>
  </si>
  <si>
    <t>Director Interventoría</t>
  </si>
  <si>
    <t>Gerente</t>
  </si>
  <si>
    <t>Asistente administrativo</t>
  </si>
  <si>
    <t>Técnico Electricista</t>
  </si>
  <si>
    <t>https://www.computrabajo.com.co/salarios/electricista</t>
  </si>
  <si>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 xml:space="preserve"> </t>
    </r>
  </si>
  <si>
    <t>Subtotal Personal</t>
  </si>
  <si>
    <t>Valor Total  Personal</t>
  </si>
  <si>
    <t>2. VIÁTICOS</t>
  </si>
  <si>
    <t>Mensual</t>
  </si>
  <si>
    <t>Valor Total  Viáticos</t>
  </si>
  <si>
    <t>3. COSTOS  TRANSPORTE  PERSONAL</t>
  </si>
  <si>
    <t>No. Visitas</t>
  </si>
  <si>
    <t>Parcial</t>
  </si>
  <si>
    <t>Valor Total  Transporte Personal</t>
  </si>
  <si>
    <t>4. COSTOS  DE OFICINA</t>
  </si>
  <si>
    <t>Equipos medición (GPS,  multímetro)</t>
  </si>
  <si>
    <t>Valor Total  Costos Oficina</t>
  </si>
  <si>
    <t>5. ESTAMPILLAS, IMPUESTOS Y PÓLIZAS</t>
  </si>
  <si>
    <t>%</t>
  </si>
  <si>
    <t>Impuesto de industria y comercio</t>
  </si>
  <si>
    <t>0.80%</t>
  </si>
  <si>
    <t>Valor Total  Estampillas, Impuestos y Pólizas</t>
  </si>
  <si>
    <t>RESUMEN COSTOS  INTERVENTORÍA</t>
  </si>
  <si>
    <t>Costos de personal</t>
  </si>
  <si>
    <t>Viáticos</t>
  </si>
  <si>
    <t>Costos de transporte de personal</t>
  </si>
  <si>
    <t>Costos de oficina</t>
  </si>
  <si>
    <t>Costo Impuestos</t>
  </si>
  <si>
    <t>Valor Total  Costos (1 + 2 + 3 + 4 + 5)</t>
  </si>
  <si>
    <t>Honorarios y retribución (10% * 6)</t>
  </si>
  <si>
    <t>Subtotal Interventoría (6 + 7)</t>
  </si>
  <si>
    <t>IVA (19% * 8)</t>
  </si>
  <si>
    <t>Valor Total  Interventoría (8 + 9)</t>
  </si>
  <si>
    <t xml:space="preserve">Agosto 29 / 2022      </t>
  </si>
  <si>
    <r>
      <rPr>
        <sz val="5.5"/>
        <color rgb="FF000000"/>
        <rFont val="Times New Roman"/>
        <family val="1"/>
      </rPr>
      <t>#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F</t>
    </r>
    <r>
      <rPr>
        <sz val="5.5"/>
        <color rgb="FF000000"/>
        <rFont val="Times New Roman"/>
        <family val="1"/>
      </rPr>
      <t xml:space="preserve">!
</t>
    </r>
    <r>
      <rPr>
        <sz val="5.5"/>
        <color rgb="FF000000"/>
        <rFont val="Times New Roman"/>
        <family val="1"/>
      </rPr>
      <t>#</t>
    </r>
    <r>
      <rPr>
        <sz val="5.5"/>
        <color rgb="FF000000"/>
        <rFont val="Times New Roman"/>
        <family val="1"/>
      </rPr>
      <t>R</t>
    </r>
    <r>
      <rPr>
        <sz val="5.5"/>
        <color rgb="FF000000"/>
        <rFont val="Times New Roman"/>
        <family val="1"/>
      </rPr>
      <t>E</t>
    </r>
    <r>
      <rPr>
        <sz val="5.5"/>
        <color rgb="FF000000"/>
        <rFont val="Times New Roman"/>
        <family val="1"/>
      </rPr>
      <t>F</t>
    </r>
    <r>
      <rPr>
        <sz val="5.5"/>
        <color rgb="FF000000"/>
        <rFont val="Times New Roman"/>
        <family val="1"/>
      </rPr>
      <t xml:space="preserve">!
</t>
    </r>
    <r>
      <rPr>
        <sz val="5.5"/>
        <color rgb="FF000000"/>
        <rFont val="Times New Roman"/>
        <family val="1"/>
      </rPr>
      <t>5</t>
    </r>
    <r>
      <rPr>
        <sz val="5.5"/>
        <color rgb="FF000000"/>
        <rFont val="Times New Roman"/>
        <family val="1"/>
      </rPr>
      <t>29</t>
    </r>
    <r>
      <rPr>
        <sz val="5.5"/>
        <color rgb="FF000000"/>
        <rFont val="Times New Roman"/>
        <family val="1"/>
      </rPr>
      <t>,</t>
    </r>
    <r>
      <rPr>
        <sz val="5.5"/>
        <color rgb="FF000000"/>
        <rFont val="Times New Roman"/>
        <family val="1"/>
      </rPr>
      <t>96</t>
    </r>
    <r>
      <rPr>
        <sz val="5.5"/>
        <color rgb="FF000000"/>
        <rFont val="Times New Roman"/>
        <family val="1"/>
      </rPr>
      <t>0</t>
    </r>
    <r>
      <rPr>
        <sz val="5.5"/>
        <color rgb="FF000000"/>
        <rFont val="Times New Roman"/>
        <family val="1"/>
      </rPr>
      <t>,</t>
    </r>
    <r>
      <rPr>
        <sz val="5.5"/>
        <color rgb="FF000000"/>
        <rFont val="Times New Roman"/>
        <family val="1"/>
      </rPr>
      <t>273</t>
    </r>
  </si>
  <si>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y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 xml:space="preserve">s
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v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 xml:space="preserve"> </t>
    </r>
    <r>
      <rPr>
        <u/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g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n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e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v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 xml:space="preserve"> </t>
    </r>
    <r>
      <rPr>
        <sz val="5.5"/>
        <color rgb="FF0000FF"/>
        <rFont val="Times New Roman"/>
        <family val="1"/>
      </rPr>
      <t>h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: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w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p</t>
    </r>
    <r>
      <rPr>
        <sz val="5.5"/>
        <color rgb="FF0000FF"/>
        <rFont val="Times New Roman"/>
        <family val="1"/>
      </rPr>
      <t>u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m</t>
    </r>
    <r>
      <rPr>
        <sz val="5.5"/>
        <color rgb="FF0000FF"/>
        <rFont val="Times New Roman"/>
        <family val="1"/>
      </rPr>
      <t>.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/</t>
    </r>
    <r>
      <rPr>
        <sz val="5.5"/>
        <color rgb="FF0000FF"/>
        <rFont val="Times New Roman"/>
        <family val="1"/>
      </rPr>
      <t>t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b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j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d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r</t>
    </r>
    <r>
      <rPr>
        <sz val="5.5"/>
        <color rgb="FF0000FF"/>
        <rFont val="Times New Roman"/>
        <family val="1"/>
      </rPr>
      <t>-</t>
    </r>
    <r>
      <rPr>
        <sz val="5.5"/>
        <color rgb="FF0000FF"/>
        <rFont val="Times New Roman"/>
        <family val="1"/>
      </rPr>
      <t>s</t>
    </r>
    <r>
      <rPr>
        <sz val="5.5"/>
        <color rgb="FF0000FF"/>
        <rFont val="Times New Roman"/>
        <family val="1"/>
      </rPr>
      <t>o</t>
    </r>
    <r>
      <rPr>
        <sz val="5.5"/>
        <color rgb="FF0000FF"/>
        <rFont val="Times New Roman"/>
        <family val="1"/>
      </rPr>
      <t>c</t>
    </r>
    <r>
      <rPr>
        <sz val="5.5"/>
        <color rgb="FF0000FF"/>
        <rFont val="Times New Roman"/>
        <family val="1"/>
      </rPr>
      <t>i</t>
    </r>
    <r>
      <rPr>
        <sz val="5.5"/>
        <color rgb="FF0000FF"/>
        <rFont val="Times New Roman"/>
        <family val="1"/>
      </rPr>
      <t>a</t>
    </r>
    <r>
      <rPr>
        <sz val="5.5"/>
        <color rgb="FF0000FF"/>
        <rFont val="Times New Roman"/>
        <family val="1"/>
      </rPr>
      <t>l</t>
    </r>
  </si>
  <si>
    <t xml:space="preserve">OBJETO DEL PROYECTO </t>
  </si>
  <si>
    <t>Pc: PÓLIZA  (% CON RESPECTO A LOS COSTOS Cd + Ci )</t>
  </si>
  <si>
    <t>Ec: CAPACITACIÓN Y ASISTENCIA TÉCNICA (% CON RESPECTO A LOS COSTOS DIRECTOS)</t>
  </si>
  <si>
    <t>Ct = Cd + Ci + Ec + Pc + PMA: COSTO TOTAL PROYECTO</t>
  </si>
  <si>
    <t>a.</t>
  </si>
  <si>
    <t>Cd: TOTAL COSTOS DIRECTOS</t>
  </si>
  <si>
    <t>TOTAL ADMINISTRACIÓN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</si>
</sst>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240A]\ * #,##0.00_-;\-[$$-240A]\ * #,##0.00_-;_-[$$-240A]\ * &quot;-&quot;??_-;_-@_-"/>
    <numFmt numFmtId="165" formatCode="0.0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5.5"/>
      <color rgb="FF000000"/>
      <name val="Times New Roman"/>
      <family val="1"/>
    </font>
    <font>
      <sz val="11"/>
      <color rgb="FF000000"/>
      <name val="Calibri"/>
      <family val="2"/>
      <charset val="204"/>
    </font>
    <font>
      <u/>
      <sz val="5.5"/>
      <color rgb="FF0000FF"/>
      <name val="Times New Roman"/>
      <family val="1"/>
    </font>
    <font>
      <sz val="5.5"/>
      <color rgb="FF0000FF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DE8D8"/>
      </patternFill>
    </fill>
    <fill>
      <patternFill patternType="solid">
        <fgColor rgb="FFDBE6F0"/>
      </patternFill>
    </fill>
    <fill>
      <patternFill patternType="solid">
        <fgColor rgb="FFF2DBDB"/>
      </patternFill>
    </fill>
    <fill>
      <patternFill patternType="solid">
        <fgColor rgb="FFEBF0DD"/>
      </patternFill>
    </fill>
    <fill>
      <patternFill patternType="solid">
        <fgColor rgb="FFCCBFDA"/>
      </patternFill>
    </fill>
    <fill>
      <patternFill patternType="solid">
        <fgColor rgb="FFD8E4BC"/>
      </patternFill>
    </fill>
    <fill>
      <patternFill patternType="solid">
        <fgColor rgb="FFE4DFEB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00AF50"/>
      </left>
      <right style="thin">
        <color rgb="FF00AF50"/>
      </right>
      <top/>
      <bottom/>
      <diagonal/>
    </border>
    <border>
      <left style="thin">
        <color rgb="FF00AF50"/>
      </left>
      <right/>
      <top/>
      <bottom style="thin">
        <color rgb="FF00AF50"/>
      </bottom>
      <diagonal/>
    </border>
    <border>
      <left/>
      <right style="thin">
        <color rgb="FF00AF50"/>
      </right>
      <top/>
      <bottom style="thin">
        <color rgb="FF00AF50"/>
      </bottom>
      <diagonal/>
    </border>
    <border>
      <left style="thin">
        <color rgb="FF00AF50"/>
      </left>
      <right style="thin">
        <color rgb="FF00AF50"/>
      </right>
      <top/>
      <bottom style="thin">
        <color rgb="FF00AF50"/>
      </bottom>
      <diagonal/>
    </border>
    <border>
      <left style="thin">
        <color rgb="FF00AF50"/>
      </left>
      <right/>
      <top/>
      <bottom/>
      <diagonal/>
    </border>
    <border>
      <left/>
      <right style="thin">
        <color rgb="FF00AF50"/>
      </right>
      <top/>
      <bottom/>
      <diagonal/>
    </border>
    <border>
      <left/>
      <right/>
      <top/>
      <bottom style="thin">
        <color rgb="FF00AF50"/>
      </bottom>
      <diagonal/>
    </border>
    <border>
      <left style="thin">
        <color rgb="FF00AF50"/>
      </left>
      <right style="thin">
        <color rgb="FF00AF50"/>
      </right>
      <top style="thin">
        <color rgb="FF00AF50"/>
      </top>
      <bottom style="thin">
        <color rgb="FF00AF50"/>
      </bottom>
      <diagonal/>
    </border>
    <border>
      <left style="thin">
        <color rgb="FF00AF50"/>
      </left>
      <right/>
      <top style="thin">
        <color rgb="FF00AF50"/>
      </top>
      <bottom style="thin">
        <color rgb="FF00AF50"/>
      </bottom>
      <diagonal/>
    </border>
    <border>
      <left/>
      <right/>
      <top style="thin">
        <color rgb="FF0000FF"/>
      </top>
      <bottom/>
      <diagonal/>
    </border>
    <border>
      <left style="thin">
        <color rgb="FF00AF50"/>
      </left>
      <right/>
      <top style="thin">
        <color rgb="FF00AF50"/>
      </top>
      <bottom/>
      <diagonal/>
    </border>
    <border>
      <left style="thin">
        <color rgb="FF000000"/>
      </left>
      <right style="thin">
        <color rgb="FF000000"/>
      </right>
      <top style="thin">
        <color rgb="FF00AF50"/>
      </top>
      <bottom style="thin">
        <color rgb="FF000000"/>
      </bottom>
      <diagonal/>
    </border>
    <border>
      <left style="thin">
        <color rgb="FF000000"/>
      </left>
      <right/>
      <top style="thin">
        <color rgb="FF00AF5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AF50"/>
      </left>
      <right style="thin">
        <color rgb="FF00AF50"/>
      </right>
      <top style="thin">
        <color rgb="FF00AF50"/>
      </top>
      <bottom/>
      <diagonal/>
    </border>
    <border>
      <left/>
      <right style="thin">
        <color rgb="FF00AF50"/>
      </right>
      <top style="thin">
        <color rgb="FF00AF50"/>
      </top>
      <bottom style="thin">
        <color rgb="FF00AF5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AF50"/>
      </top>
      <bottom style="thin">
        <color rgb="FF00AF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26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7" fillId="0" borderId="0" xfId="2"/>
    <xf numFmtId="0" fontId="7" fillId="0" borderId="1" xfId="2" applyBorder="1" applyAlignment="1">
      <alignment horizontal="left" vertical="top"/>
    </xf>
    <xf numFmtId="0" fontId="7" fillId="0" borderId="0" xfId="2" applyAlignment="1">
      <alignment horizontal="center" vertical="top"/>
    </xf>
    <xf numFmtId="0" fontId="6" fillId="0" borderId="6" xfId="2" applyFont="1" applyBorder="1" applyAlignment="1">
      <alignment horizontal="left" vertical="top"/>
    </xf>
    <xf numFmtId="0" fontId="6" fillId="0" borderId="3" xfId="2" applyFont="1" applyBorder="1" applyAlignment="1">
      <alignment horizontal="left" vertical="top"/>
    </xf>
    <xf numFmtId="0" fontId="6" fillId="7" borderId="8" xfId="2" applyFont="1" applyFill="1" applyBorder="1" applyAlignment="1">
      <alignment horizontal="center" vertical="top"/>
    </xf>
    <xf numFmtId="0" fontId="7" fillId="6" borderId="4" xfId="2" applyFill="1" applyBorder="1" applyAlignment="1">
      <alignment horizontal="left" vertical="top"/>
    </xf>
    <xf numFmtId="0" fontId="6" fillId="9" borderId="8" xfId="2" applyFont="1" applyFill="1" applyBorder="1" applyAlignment="1">
      <alignment horizontal="right" vertical="top"/>
    </xf>
    <xf numFmtId="3" fontId="6" fillId="0" borderId="1" xfId="2" applyNumberFormat="1" applyFont="1" applyBorder="1" applyAlignment="1">
      <alignment horizontal="left" vertical="top"/>
    </xf>
    <xf numFmtId="3" fontId="6" fillId="0" borderId="8" xfId="2" applyNumberFormat="1" applyFont="1" applyBorder="1" applyAlignment="1">
      <alignment horizontal="left" vertical="top"/>
    </xf>
    <xf numFmtId="3" fontId="6" fillId="9" borderId="8" xfId="2" applyNumberFormat="1" applyFont="1" applyFill="1" applyBorder="1" applyAlignment="1">
      <alignment horizontal="left" vertical="top"/>
    </xf>
    <xf numFmtId="0" fontId="11" fillId="0" borderId="0" xfId="2" applyFont="1"/>
    <xf numFmtId="1" fontId="10" fillId="6" borderId="1" xfId="2" applyNumberFormat="1" applyFont="1" applyFill="1" applyBorder="1" applyAlignment="1">
      <alignment horizontal="center" vertical="top"/>
    </xf>
    <xf numFmtId="0" fontId="11" fillId="6" borderId="2" xfId="2" applyFont="1" applyFill="1" applyBorder="1" applyAlignment="1">
      <alignment horizontal="left" vertical="top"/>
    </xf>
    <xf numFmtId="1" fontId="10" fillId="6" borderId="8" xfId="2" applyNumberFormat="1" applyFont="1" applyFill="1" applyBorder="1" applyAlignment="1">
      <alignment horizontal="center" vertical="top"/>
    </xf>
    <xf numFmtId="0" fontId="10" fillId="6" borderId="8" xfId="2" applyFont="1" applyFill="1" applyBorder="1" applyAlignment="1">
      <alignment horizontal="left" vertical="top"/>
    </xf>
    <xf numFmtId="0" fontId="10" fillId="7" borderId="14" xfId="2" applyFont="1" applyFill="1" applyBorder="1" applyAlignment="1">
      <alignment horizontal="left" vertical="top"/>
    </xf>
    <xf numFmtId="0" fontId="10" fillId="7" borderId="14" xfId="2" applyFont="1" applyFill="1" applyBorder="1" applyAlignment="1">
      <alignment horizontal="center" vertical="top"/>
    </xf>
    <xf numFmtId="0" fontId="10" fillId="6" borderId="14" xfId="2" applyFont="1" applyFill="1" applyBorder="1" applyAlignment="1">
      <alignment horizontal="left" vertical="top"/>
    </xf>
    <xf numFmtId="1" fontId="10" fillId="6" borderId="14" xfId="2" applyNumberFormat="1" applyFont="1" applyFill="1" applyBorder="1" applyAlignment="1">
      <alignment horizontal="center" vertical="top"/>
    </xf>
    <xf numFmtId="1" fontId="10" fillId="12" borderId="14" xfId="2" applyNumberFormat="1" applyFont="1" applyFill="1" applyBorder="1" applyAlignment="1">
      <alignment horizontal="left" vertical="top"/>
    </xf>
    <xf numFmtId="0" fontId="10" fillId="12" borderId="14" xfId="2" applyFont="1" applyFill="1" applyBorder="1" applyAlignment="1">
      <alignment horizontal="left" vertical="top"/>
    </xf>
    <xf numFmtId="164" fontId="11" fillId="0" borderId="0" xfId="2" applyNumberFormat="1" applyFont="1"/>
    <xf numFmtId="10" fontId="11" fillId="0" borderId="0" xfId="1" applyNumberFormat="1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4" fillId="5" borderId="25" xfId="0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10" fontId="4" fillId="0" borderId="2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0" fontId="4" fillId="0" borderId="25" xfId="1" applyNumberFormat="1" applyFont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164" fontId="4" fillId="13" borderId="25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164" fontId="4" fillId="3" borderId="25" xfId="0" applyNumberFormat="1" applyFont="1" applyFill="1" applyBorder="1" applyAlignment="1">
      <alignment horizontal="center" vertical="center"/>
    </xf>
    <xf numFmtId="0" fontId="14" fillId="7" borderId="25" xfId="2" applyFont="1" applyFill="1" applyBorder="1" applyAlignment="1">
      <alignment horizontal="center" vertical="top"/>
    </xf>
    <xf numFmtId="164" fontId="14" fillId="8" borderId="25" xfId="2" applyNumberFormat="1" applyFont="1" applyFill="1" applyBorder="1" applyAlignment="1">
      <alignment vertical="top"/>
    </xf>
    <xf numFmtId="164" fontId="15" fillId="0" borderId="25" xfId="2" applyNumberFormat="1" applyFont="1" applyBorder="1" applyAlignment="1">
      <alignment vertical="top"/>
    </xf>
    <xf numFmtId="164" fontId="15" fillId="2" borderId="25" xfId="2" applyNumberFormat="1" applyFont="1" applyFill="1" applyBorder="1" applyAlignment="1">
      <alignment vertical="top"/>
    </xf>
    <xf numFmtId="164" fontId="15" fillId="9" borderId="25" xfId="2" applyNumberFormat="1" applyFont="1" applyFill="1" applyBorder="1" applyAlignment="1">
      <alignment vertical="top"/>
    </xf>
    <xf numFmtId="0" fontId="14" fillId="7" borderId="32" xfId="2" applyFont="1" applyFill="1" applyBorder="1" applyAlignment="1">
      <alignment horizontal="center" vertical="top"/>
    </xf>
    <xf numFmtId="0" fontId="14" fillId="8" borderId="32" xfId="2" applyFont="1" applyFill="1" applyBorder="1" applyAlignment="1">
      <alignment horizontal="left" vertical="top"/>
    </xf>
    <xf numFmtId="0" fontId="15" fillId="0" borderId="32" xfId="2" applyFont="1" applyBorder="1" applyAlignment="1">
      <alignment horizontal="left" vertical="top"/>
    </xf>
    <xf numFmtId="0" fontId="15" fillId="2" borderId="32" xfId="2" applyFont="1" applyFill="1" applyBorder="1" applyAlignment="1">
      <alignment horizontal="left" vertical="top"/>
    </xf>
    <xf numFmtId="0" fontId="15" fillId="9" borderId="32" xfId="2" applyFont="1" applyFill="1" applyBorder="1" applyAlignment="1">
      <alignment horizontal="left" vertical="top"/>
    </xf>
    <xf numFmtId="0" fontId="14" fillId="10" borderId="34" xfId="2" applyFont="1" applyFill="1" applyBorder="1" applyAlignment="1">
      <alignment horizontal="left" vertical="top"/>
    </xf>
    <xf numFmtId="164" fontId="14" fillId="10" borderId="35" xfId="2" applyNumberFormat="1" applyFont="1" applyFill="1" applyBorder="1" applyAlignment="1">
      <alignment vertical="top"/>
    </xf>
    <xf numFmtId="0" fontId="14" fillId="7" borderId="33" xfId="2" applyFont="1" applyFill="1" applyBorder="1" applyAlignment="1">
      <alignment horizontal="center" vertical="top"/>
    </xf>
    <xf numFmtId="10" fontId="14" fillId="8" borderId="33" xfId="1" applyNumberFormat="1" applyFont="1" applyFill="1" applyBorder="1" applyAlignment="1">
      <alignment horizontal="center" vertical="top"/>
    </xf>
    <xf numFmtId="10" fontId="15" fillId="0" borderId="33" xfId="1" applyNumberFormat="1" applyFont="1" applyBorder="1" applyAlignment="1">
      <alignment horizontal="center" vertical="top"/>
    </xf>
    <xf numFmtId="10" fontId="15" fillId="0" borderId="33" xfId="1" applyNumberFormat="1" applyFont="1" applyBorder="1" applyAlignment="1">
      <alignment horizontal="center" vertical="top" wrapText="1"/>
    </xf>
    <xf numFmtId="10" fontId="15" fillId="2" borderId="33" xfId="1" applyNumberFormat="1" applyFont="1" applyFill="1" applyBorder="1" applyAlignment="1">
      <alignment horizontal="center" vertical="top"/>
    </xf>
    <xf numFmtId="10" fontId="15" fillId="9" borderId="33" xfId="1" applyNumberFormat="1" applyFont="1" applyFill="1" applyBorder="1" applyAlignment="1">
      <alignment horizontal="center" vertical="top"/>
    </xf>
    <xf numFmtId="10" fontId="14" fillId="10" borderId="36" xfId="1" applyNumberFormat="1" applyFont="1" applyFill="1" applyBorder="1" applyAlignment="1">
      <alignment horizontal="center" vertical="top"/>
    </xf>
    <xf numFmtId="0" fontId="12" fillId="0" borderId="0" xfId="2" applyFont="1"/>
    <xf numFmtId="164" fontId="13" fillId="0" borderId="0" xfId="2" applyNumberFormat="1" applyFont="1"/>
    <xf numFmtId="165" fontId="0" fillId="0" borderId="0" xfId="1" applyNumberFormat="1" applyFont="1"/>
    <xf numFmtId="0" fontId="16" fillId="0" borderId="0" xfId="0" applyFont="1"/>
    <xf numFmtId="0" fontId="4" fillId="0" borderId="25" xfId="0" applyFont="1" applyBorder="1" applyAlignment="1">
      <alignment horizontal="center" vertical="center"/>
    </xf>
    <xf numFmtId="0" fontId="7" fillId="0" borderId="0" xfId="2" applyBorder="1"/>
    <xf numFmtId="0" fontId="7" fillId="0" borderId="0" xfId="2" applyBorder="1" applyAlignment="1">
      <alignment horizontal="center" vertical="top"/>
    </xf>
    <xf numFmtId="0" fontId="4" fillId="13" borderId="25" xfId="0" applyFont="1" applyFill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 wrapText="1"/>
    </xf>
    <xf numFmtId="0" fontId="5" fillId="15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5" borderId="26" xfId="0" applyFont="1" applyFill="1" applyBorder="1" applyAlignment="1">
      <alignment horizontal="right" vertical="center"/>
    </xf>
    <xf numFmtId="0" fontId="4" fillId="5" borderId="28" xfId="0" applyFont="1" applyFill="1" applyBorder="1" applyAlignment="1">
      <alignment horizontal="right" vertical="center"/>
    </xf>
    <xf numFmtId="0" fontId="6" fillId="11" borderId="1" xfId="2" applyFont="1" applyFill="1" applyBorder="1" applyAlignment="1">
      <alignment horizontal="center" vertical="top" wrapText="1"/>
    </xf>
    <xf numFmtId="0" fontId="7" fillId="11" borderId="1" xfId="2" applyFill="1" applyBorder="1" applyAlignment="1">
      <alignment horizontal="center" vertical="top"/>
    </xf>
    <xf numFmtId="0" fontId="7" fillId="0" borderId="0" xfId="2"/>
    <xf numFmtId="0" fontId="10" fillId="6" borderId="1" xfId="2" applyFont="1" applyFill="1" applyBorder="1" applyAlignment="1">
      <alignment horizontal="left" vertical="top" wrapText="1"/>
    </xf>
    <xf numFmtId="0" fontId="11" fillId="6" borderId="1" xfId="2" applyFont="1" applyFill="1" applyBorder="1" applyAlignment="1">
      <alignment horizontal="left" vertical="top"/>
    </xf>
    <xf numFmtId="0" fontId="11" fillId="0" borderId="0" xfId="2" applyFont="1"/>
    <xf numFmtId="0" fontId="11" fillId="7" borderId="1" xfId="2" applyFont="1" applyFill="1" applyBorder="1" applyAlignment="1">
      <alignment horizontal="left" vertical="top"/>
    </xf>
    <xf numFmtId="0" fontId="6" fillId="7" borderId="1" xfId="2" applyFont="1" applyFill="1" applyBorder="1" applyAlignment="1">
      <alignment horizontal="left" vertical="top" wrapText="1"/>
    </xf>
    <xf numFmtId="0" fontId="7" fillId="7" borderId="1" xfId="2" applyFill="1" applyBorder="1" applyAlignment="1">
      <alignment horizontal="left" vertical="top"/>
    </xf>
    <xf numFmtId="0" fontId="6" fillId="7" borderId="1" xfId="2" applyFont="1" applyFill="1" applyBorder="1" applyAlignment="1">
      <alignment horizontal="left" vertical="top"/>
    </xf>
    <xf numFmtId="3" fontId="6" fillId="0" borderId="1" xfId="2" applyNumberFormat="1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1" fontId="6" fillId="0" borderId="21" xfId="2" applyNumberFormat="1" applyFont="1" applyBorder="1" applyAlignment="1">
      <alignment horizontal="center" vertical="top"/>
    </xf>
    <xf numFmtId="1" fontId="6" fillId="0" borderId="22" xfId="2" applyNumberFormat="1" applyFont="1" applyBorder="1" applyAlignment="1">
      <alignment horizontal="center" vertical="top"/>
    </xf>
    <xf numFmtId="1" fontId="6" fillId="0" borderId="23" xfId="2" applyNumberFormat="1" applyFont="1" applyBorder="1" applyAlignment="1">
      <alignment horizontal="center" vertical="top"/>
    </xf>
    <xf numFmtId="3" fontId="6" fillId="0" borderId="21" xfId="2" applyNumberFormat="1" applyFont="1" applyBorder="1" applyAlignment="1">
      <alignment horizontal="left" vertical="top"/>
    </xf>
    <xf numFmtId="0" fontId="6" fillId="0" borderId="22" xfId="2" applyFont="1" applyBorder="1" applyAlignment="1">
      <alignment horizontal="left" vertical="top"/>
    </xf>
    <xf numFmtId="0" fontId="6" fillId="0" borderId="23" xfId="2" applyFont="1" applyBorder="1" applyAlignment="1">
      <alignment horizontal="left" vertical="top"/>
    </xf>
    <xf numFmtId="0" fontId="6" fillId="11" borderId="14" xfId="2" applyFont="1" applyFill="1" applyBorder="1" applyAlignment="1">
      <alignment horizontal="left" vertical="top"/>
    </xf>
    <xf numFmtId="1" fontId="10" fillId="0" borderId="21" xfId="2" applyNumberFormat="1" applyFont="1" applyBorder="1" applyAlignment="1">
      <alignment horizontal="center" vertical="top"/>
    </xf>
    <xf numFmtId="1" fontId="10" fillId="0" borderId="23" xfId="2" applyNumberFormat="1" applyFont="1" applyBorder="1" applyAlignment="1">
      <alignment horizontal="center" vertical="top"/>
    </xf>
    <xf numFmtId="1" fontId="6" fillId="0" borderId="14" xfId="2" applyNumberFormat="1" applyFont="1" applyBorder="1" applyAlignment="1">
      <alignment horizontal="center" vertical="top"/>
    </xf>
    <xf numFmtId="0" fontId="6" fillId="9" borderId="14" xfId="2" applyFont="1" applyFill="1" applyBorder="1" applyAlignment="1">
      <alignment horizontal="center" vertical="top"/>
    </xf>
    <xf numFmtId="3" fontId="6" fillId="9" borderId="21" xfId="2" applyNumberFormat="1" applyFont="1" applyFill="1" applyBorder="1" applyAlignment="1">
      <alignment horizontal="left" vertical="top"/>
    </xf>
    <xf numFmtId="0" fontId="6" fillId="9" borderId="22" xfId="2" applyFont="1" applyFill="1" applyBorder="1" applyAlignment="1">
      <alignment horizontal="left" vertical="top"/>
    </xf>
    <xf numFmtId="0" fontId="6" fillId="9" borderId="23" xfId="2" applyFont="1" applyFill="1" applyBorder="1" applyAlignment="1">
      <alignment horizontal="left" vertical="top"/>
    </xf>
    <xf numFmtId="0" fontId="8" fillId="0" borderId="7" xfId="2" applyFont="1" applyBorder="1" applyAlignment="1">
      <alignment horizontal="right" vertical="top" wrapText="1"/>
    </xf>
    <xf numFmtId="1" fontId="10" fillId="0" borderId="5" xfId="2" applyNumberFormat="1" applyFont="1" applyBorder="1" applyAlignment="1">
      <alignment horizontal="center" vertical="top"/>
    </xf>
    <xf numFmtId="1" fontId="10" fillId="0" borderId="6" xfId="2" applyNumberFormat="1" applyFont="1" applyBorder="1" applyAlignment="1">
      <alignment horizontal="center" vertical="top"/>
    </xf>
    <xf numFmtId="0" fontId="11" fillId="0" borderId="0" xfId="2" applyFont="1" applyAlignment="1">
      <alignment horizontal="left" vertical="top"/>
    </xf>
    <xf numFmtId="1" fontId="6" fillId="0" borderId="5" xfId="2" applyNumberFormat="1" applyFont="1" applyBorder="1" applyAlignment="1">
      <alignment horizontal="center" vertical="top"/>
    </xf>
    <xf numFmtId="1" fontId="6" fillId="0" borderId="0" xfId="2" applyNumberFormat="1" applyFont="1" applyAlignment="1">
      <alignment horizontal="center" vertical="top"/>
    </xf>
    <xf numFmtId="1" fontId="6" fillId="0" borderId="6" xfId="2" applyNumberFormat="1" applyFont="1" applyBorder="1" applyAlignment="1">
      <alignment horizontal="center" vertical="top"/>
    </xf>
    <xf numFmtId="3" fontId="10" fillId="0" borderId="21" xfId="2" applyNumberFormat="1" applyFont="1" applyBorder="1" applyAlignment="1">
      <alignment horizontal="left" vertical="top"/>
    </xf>
    <xf numFmtId="0" fontId="10" fillId="0" borderId="23" xfId="2" applyFont="1" applyBorder="1" applyAlignment="1">
      <alignment horizontal="left" vertical="top"/>
    </xf>
    <xf numFmtId="3" fontId="10" fillId="12" borderId="21" xfId="2" applyNumberFormat="1" applyFont="1" applyFill="1" applyBorder="1" applyAlignment="1">
      <alignment horizontal="left" vertical="top"/>
    </xf>
    <xf numFmtId="0" fontId="10" fillId="12" borderId="23" xfId="2" applyFont="1" applyFill="1" applyBorder="1" applyAlignment="1">
      <alignment horizontal="left" vertical="top"/>
    </xf>
    <xf numFmtId="0" fontId="6" fillId="0" borderId="0" xfId="2" applyFont="1" applyAlignment="1">
      <alignment horizontal="left" vertical="top" wrapText="1"/>
    </xf>
    <xf numFmtId="0" fontId="7" fillId="0" borderId="0" xfId="2" applyAlignment="1">
      <alignment horizontal="left" vertical="top"/>
    </xf>
    <xf numFmtId="0" fontId="10" fillId="11" borderId="14" xfId="2" applyFont="1" applyFill="1" applyBorder="1" applyAlignment="1">
      <alignment horizontal="left" vertical="top"/>
    </xf>
    <xf numFmtId="0" fontId="7" fillId="0" borderId="15" xfId="2" applyBorder="1" applyAlignment="1">
      <alignment horizontal="left" vertical="top"/>
    </xf>
    <xf numFmtId="0" fontId="10" fillId="7" borderId="21" xfId="2" applyFont="1" applyFill="1" applyBorder="1" applyAlignment="1">
      <alignment horizontal="center" vertical="top"/>
    </xf>
    <xf numFmtId="0" fontId="10" fillId="7" borderId="23" xfId="2" applyFont="1" applyFill="1" applyBorder="1" applyAlignment="1">
      <alignment horizontal="center" vertical="top"/>
    </xf>
    <xf numFmtId="0" fontId="6" fillId="7" borderId="14" xfId="2" applyFont="1" applyFill="1" applyBorder="1" applyAlignment="1">
      <alignment horizontal="left" vertical="top"/>
    </xf>
    <xf numFmtId="0" fontId="10" fillId="0" borderId="21" xfId="2" applyFont="1" applyBorder="1" applyAlignment="1">
      <alignment horizontal="left" vertical="top"/>
    </xf>
    <xf numFmtId="3" fontId="6" fillId="0" borderId="14" xfId="2" applyNumberFormat="1" applyFont="1" applyBorder="1" applyAlignment="1">
      <alignment horizontal="left" vertical="top"/>
    </xf>
    <xf numFmtId="0" fontId="6" fillId="0" borderId="14" xfId="2" applyFont="1" applyBorder="1" applyAlignment="1">
      <alignment horizontal="left" vertical="top"/>
    </xf>
    <xf numFmtId="0" fontId="10" fillId="9" borderId="14" xfId="2" applyFont="1" applyFill="1" applyBorder="1" applyAlignment="1">
      <alignment horizontal="left" vertical="top"/>
    </xf>
    <xf numFmtId="3" fontId="6" fillId="9" borderId="14" xfId="2" applyNumberFormat="1" applyFont="1" applyFill="1" applyBorder="1" applyAlignment="1">
      <alignment horizontal="left" vertical="top"/>
    </xf>
    <xf numFmtId="0" fontId="6" fillId="9" borderId="14" xfId="2" applyFont="1" applyFill="1" applyBorder="1" applyAlignment="1">
      <alignment horizontal="left" vertical="top"/>
    </xf>
    <xf numFmtId="0" fontId="7" fillId="0" borderId="16" xfId="2" applyBorder="1" applyAlignment="1">
      <alignment horizontal="left" vertical="top"/>
    </xf>
    <xf numFmtId="0" fontId="10" fillId="7" borderId="14" xfId="2" applyFont="1" applyFill="1" applyBorder="1" applyAlignment="1">
      <alignment horizontal="left" vertical="top"/>
    </xf>
    <xf numFmtId="0" fontId="11" fillId="7" borderId="14" xfId="2" applyFont="1" applyFill="1" applyBorder="1" applyAlignment="1">
      <alignment horizontal="left" vertical="top"/>
    </xf>
    <xf numFmtId="0" fontId="10" fillId="7" borderId="14" xfId="2" applyFont="1" applyFill="1" applyBorder="1" applyAlignment="1">
      <alignment horizontal="center" vertical="top"/>
    </xf>
    <xf numFmtId="0" fontId="11" fillId="7" borderId="14" xfId="2" applyFont="1" applyFill="1" applyBorder="1" applyAlignment="1">
      <alignment horizontal="center" vertical="top"/>
    </xf>
    <xf numFmtId="0" fontId="10" fillId="7" borderId="17" xfId="2" applyFont="1" applyFill="1" applyBorder="1" applyAlignment="1">
      <alignment horizontal="left" vertical="top"/>
    </xf>
    <xf numFmtId="0" fontId="10" fillId="7" borderId="18" xfId="2" applyFont="1" applyFill="1" applyBorder="1" applyAlignment="1">
      <alignment horizontal="left" vertical="top"/>
    </xf>
    <xf numFmtId="0" fontId="6" fillId="7" borderId="14" xfId="2" applyFont="1" applyFill="1" applyBorder="1" applyAlignment="1">
      <alignment horizontal="center" vertical="top"/>
    </xf>
    <xf numFmtId="0" fontId="6" fillId="7" borderId="21" xfId="2" applyFont="1" applyFill="1" applyBorder="1" applyAlignment="1">
      <alignment horizontal="left" vertical="top"/>
    </xf>
    <xf numFmtId="0" fontId="6" fillId="7" borderId="22" xfId="2" applyFont="1" applyFill="1" applyBorder="1" applyAlignment="1">
      <alignment horizontal="left" vertical="top"/>
    </xf>
    <xf numFmtId="0" fontId="6" fillId="7" borderId="23" xfId="2" applyFont="1" applyFill="1" applyBorder="1" applyAlignment="1">
      <alignment horizontal="left" vertical="top"/>
    </xf>
    <xf numFmtId="0" fontId="7" fillId="7" borderId="14" xfId="2" applyFill="1" applyBorder="1" applyAlignment="1">
      <alignment horizontal="left" vertical="top"/>
    </xf>
    <xf numFmtId="0" fontId="11" fillId="0" borderId="21" xfId="2" applyFont="1" applyBorder="1" applyAlignment="1">
      <alignment horizontal="left" vertical="top"/>
    </xf>
    <xf numFmtId="0" fontId="11" fillId="0" borderId="23" xfId="2" applyFont="1" applyBorder="1" applyAlignment="1">
      <alignment horizontal="left" vertical="top"/>
    </xf>
    <xf numFmtId="0" fontId="7" fillId="0" borderId="21" xfId="2" applyBorder="1" applyAlignment="1">
      <alignment horizontal="left" vertical="top"/>
    </xf>
    <xf numFmtId="0" fontId="7" fillId="0" borderId="22" xfId="2" applyBorder="1" applyAlignment="1">
      <alignment horizontal="left" vertical="top"/>
    </xf>
    <xf numFmtId="0" fontId="7" fillId="0" borderId="23" xfId="2" applyBorder="1" applyAlignment="1">
      <alignment horizontal="left" vertical="top"/>
    </xf>
    <xf numFmtId="0" fontId="7" fillId="0" borderId="14" xfId="2" applyBorder="1" applyAlignment="1">
      <alignment horizontal="left" vertical="top"/>
    </xf>
    <xf numFmtId="0" fontId="6" fillId="11" borderId="12" xfId="2" applyFont="1" applyFill="1" applyBorder="1" applyAlignment="1">
      <alignment horizontal="left" vertical="top"/>
    </xf>
    <xf numFmtId="0" fontId="7" fillId="0" borderId="13" xfId="2" applyBorder="1" applyAlignment="1">
      <alignment horizontal="left" vertical="top"/>
    </xf>
    <xf numFmtId="0" fontId="6" fillId="7" borderId="21" xfId="2" applyFont="1" applyFill="1" applyBorder="1" applyAlignment="1">
      <alignment horizontal="center" vertical="top"/>
    </xf>
    <xf numFmtId="0" fontId="6" fillId="7" borderId="22" xfId="2" applyFont="1" applyFill="1" applyBorder="1" applyAlignment="1">
      <alignment horizontal="center" vertical="top"/>
    </xf>
    <xf numFmtId="0" fontId="6" fillId="7" borderId="23" xfId="2" applyFont="1" applyFill="1" applyBorder="1" applyAlignment="1">
      <alignment horizontal="center" vertical="top"/>
    </xf>
    <xf numFmtId="1" fontId="10" fillId="0" borderId="9" xfId="2" applyNumberFormat="1" applyFont="1" applyBorder="1" applyAlignment="1">
      <alignment horizontal="center" vertical="top"/>
    </xf>
    <xf numFmtId="1" fontId="10" fillId="0" borderId="20" xfId="2" applyNumberFormat="1" applyFont="1" applyBorder="1" applyAlignment="1">
      <alignment horizontal="center" vertical="top"/>
    </xf>
    <xf numFmtId="1" fontId="6" fillId="0" borderId="8" xfId="2" applyNumberFormat="1" applyFont="1" applyBorder="1" applyAlignment="1">
      <alignment horizontal="center" vertical="top"/>
    </xf>
    <xf numFmtId="0" fontId="6" fillId="0" borderId="9" xfId="2" applyFont="1" applyBorder="1" applyAlignment="1">
      <alignment horizontal="left" vertical="top"/>
    </xf>
    <xf numFmtId="0" fontId="6" fillId="0" borderId="24" xfId="2" applyFont="1" applyBorder="1" applyAlignment="1">
      <alignment horizontal="left" vertical="top"/>
    </xf>
    <xf numFmtId="0" fontId="6" fillId="0" borderId="20" xfId="2" applyFont="1" applyBorder="1" applyAlignment="1">
      <alignment horizontal="left" vertical="top"/>
    </xf>
    <xf numFmtId="3" fontId="6" fillId="0" borderId="9" xfId="2" applyNumberFormat="1" applyFont="1" applyBorder="1" applyAlignment="1">
      <alignment horizontal="left" vertical="top"/>
    </xf>
    <xf numFmtId="3" fontId="6" fillId="0" borderId="8" xfId="2" applyNumberFormat="1" applyFont="1" applyBorder="1" applyAlignment="1">
      <alignment horizontal="left" vertical="top"/>
    </xf>
    <xf numFmtId="0" fontId="6" fillId="0" borderId="8" xfId="2" applyFont="1" applyBorder="1" applyAlignment="1">
      <alignment horizontal="left" vertical="top"/>
    </xf>
    <xf numFmtId="0" fontId="7" fillId="0" borderId="10" xfId="2" applyBorder="1" applyAlignment="1">
      <alignment horizontal="left" vertical="top"/>
    </xf>
    <xf numFmtId="0" fontId="8" fillId="0" borderId="11" xfId="2" applyFont="1" applyBorder="1" applyAlignment="1">
      <alignment horizontal="left" vertical="top"/>
    </xf>
    <xf numFmtId="0" fontId="7" fillId="0" borderId="11" xfId="2" applyBorder="1" applyAlignment="1">
      <alignment horizontal="left" vertical="top"/>
    </xf>
    <xf numFmtId="0" fontId="6" fillId="9" borderId="8" xfId="2" applyFont="1" applyFill="1" applyBorder="1" applyAlignment="1">
      <alignment horizontal="center" vertical="top"/>
    </xf>
    <xf numFmtId="0" fontId="7" fillId="9" borderId="8" xfId="2" applyFill="1" applyBorder="1" applyAlignment="1">
      <alignment horizontal="left" vertical="top"/>
    </xf>
    <xf numFmtId="0" fontId="9" fillId="0" borderId="9" xfId="2" applyFont="1" applyBorder="1" applyAlignment="1">
      <alignment horizontal="left" vertical="top"/>
    </xf>
    <xf numFmtId="0" fontId="7" fillId="0" borderId="8" xfId="2" applyBorder="1" applyAlignment="1">
      <alignment horizontal="left" vertical="top"/>
    </xf>
    <xf numFmtId="0" fontId="6" fillId="0" borderId="9" xfId="2" applyFont="1" applyBorder="1" applyAlignment="1">
      <alignment horizontal="center" vertical="top"/>
    </xf>
    <xf numFmtId="0" fontId="6" fillId="0" borderId="24" xfId="2" applyFont="1" applyBorder="1" applyAlignment="1">
      <alignment horizontal="center" vertical="top"/>
    </xf>
    <xf numFmtId="0" fontId="6" fillId="0" borderId="20" xfId="2" applyFont="1" applyBorder="1" applyAlignment="1">
      <alignment horizontal="center" vertical="top"/>
    </xf>
    <xf numFmtId="0" fontId="6" fillId="11" borderId="8" xfId="2" applyFont="1" applyFill="1" applyBorder="1" applyAlignment="1">
      <alignment horizontal="left" vertical="top"/>
    </xf>
    <xf numFmtId="0" fontId="7" fillId="0" borderId="2" xfId="2" applyBorder="1" applyAlignment="1">
      <alignment horizontal="left" vertical="top"/>
    </xf>
    <xf numFmtId="0" fontId="10" fillId="7" borderId="8" xfId="2" applyFont="1" applyFill="1" applyBorder="1" applyAlignment="1">
      <alignment horizontal="left" vertical="top"/>
    </xf>
    <xf numFmtId="0" fontId="11" fillId="7" borderId="8" xfId="2" applyFont="1" applyFill="1" applyBorder="1" applyAlignment="1">
      <alignment horizontal="left" vertical="top"/>
    </xf>
    <xf numFmtId="0" fontId="10" fillId="7" borderId="8" xfId="2" applyFont="1" applyFill="1" applyBorder="1" applyAlignment="1">
      <alignment horizontal="center" vertical="top"/>
    </xf>
    <xf numFmtId="0" fontId="11" fillId="7" borderId="8" xfId="2" applyFont="1" applyFill="1" applyBorder="1" applyAlignment="1">
      <alignment horizontal="center" vertical="top"/>
    </xf>
    <xf numFmtId="0" fontId="10" fillId="7" borderId="19" xfId="2" applyFont="1" applyFill="1" applyBorder="1" applyAlignment="1">
      <alignment horizontal="left" vertical="top"/>
    </xf>
    <xf numFmtId="0" fontId="10" fillId="7" borderId="4" xfId="2" applyFont="1" applyFill="1" applyBorder="1" applyAlignment="1">
      <alignment horizontal="left" vertical="top"/>
    </xf>
    <xf numFmtId="0" fontId="6" fillId="7" borderId="8" xfId="2" applyFont="1" applyFill="1" applyBorder="1" applyAlignment="1">
      <alignment horizontal="left" vertical="top"/>
    </xf>
    <xf numFmtId="0" fontId="7" fillId="7" borderId="8" xfId="2" applyFill="1" applyBorder="1" applyAlignment="1">
      <alignment horizontal="left" vertical="top"/>
    </xf>
    <xf numFmtId="0" fontId="6" fillId="7" borderId="8" xfId="2" applyFont="1" applyFill="1" applyBorder="1" applyAlignment="1">
      <alignment horizontal="center" vertical="top"/>
    </xf>
    <xf numFmtId="0" fontId="6" fillId="7" borderId="9" xfId="2" applyFont="1" applyFill="1" applyBorder="1" applyAlignment="1">
      <alignment horizontal="left" vertical="top"/>
    </xf>
    <xf numFmtId="0" fontId="6" fillId="7" borderId="24" xfId="2" applyFont="1" applyFill="1" applyBorder="1" applyAlignment="1">
      <alignment horizontal="left" vertical="top"/>
    </xf>
    <xf numFmtId="0" fontId="6" fillId="7" borderId="20" xfId="2" applyFont="1" applyFill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0" fontId="11" fillId="6" borderId="7" xfId="2" applyFont="1" applyFill="1" applyBorder="1" applyAlignment="1">
      <alignment horizontal="left" vertical="top"/>
    </xf>
    <xf numFmtId="0" fontId="6" fillId="6" borderId="7" xfId="2" applyFont="1" applyFill="1" applyBorder="1" applyAlignment="1">
      <alignment horizontal="left" vertical="top"/>
    </xf>
    <xf numFmtId="0" fontId="7" fillId="6" borderId="7" xfId="2" applyFill="1" applyBorder="1" applyAlignment="1">
      <alignment horizontal="left" vertical="top"/>
    </xf>
    <xf numFmtId="0" fontId="7" fillId="6" borderId="3" xfId="2" applyFill="1" applyBorder="1" applyAlignment="1">
      <alignment horizontal="left" vertical="top"/>
    </xf>
    <xf numFmtId="3" fontId="6" fillId="0" borderId="4" xfId="2" applyNumberFormat="1" applyFont="1" applyBorder="1" applyAlignment="1">
      <alignment horizontal="left" vertical="top"/>
    </xf>
    <xf numFmtId="0" fontId="6" fillId="0" borderId="4" xfId="2" applyFont="1" applyBorder="1" applyAlignment="1">
      <alignment horizontal="left" vertical="top"/>
    </xf>
    <xf numFmtId="0" fontId="6" fillId="0" borderId="1" xfId="2" applyFont="1" applyBorder="1" applyAlignment="1">
      <alignment horizontal="center" vertical="top"/>
    </xf>
    <xf numFmtId="0" fontId="10" fillId="6" borderId="5" xfId="2" applyFont="1" applyFill="1" applyBorder="1" applyAlignment="1">
      <alignment horizontal="left" vertical="top"/>
    </xf>
    <xf numFmtId="0" fontId="10" fillId="6" borderId="6" xfId="2" applyFont="1" applyFill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6" fillId="0" borderId="6" xfId="2" applyFont="1" applyBorder="1" applyAlignment="1">
      <alignment horizontal="left" vertical="top"/>
    </xf>
    <xf numFmtId="0" fontId="6" fillId="0" borderId="5" xfId="2" applyFont="1" applyBorder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6" fillId="0" borderId="6" xfId="2" applyFont="1" applyBorder="1" applyAlignment="1">
      <alignment horizontal="center" vertical="top"/>
    </xf>
    <xf numFmtId="0" fontId="6" fillId="0" borderId="0" xfId="2" applyFont="1" applyAlignment="1">
      <alignment horizontal="right" vertical="top" wrapText="1"/>
    </xf>
    <xf numFmtId="0" fontId="10" fillId="6" borderId="1" xfId="2" applyFont="1" applyFill="1" applyBorder="1" applyAlignment="1">
      <alignment horizontal="center" vertical="top" wrapText="1"/>
    </xf>
    <xf numFmtId="0" fontId="11" fillId="6" borderId="1" xfId="2" applyFont="1" applyFill="1" applyBorder="1" applyAlignment="1">
      <alignment horizontal="center" vertical="top"/>
    </xf>
    <xf numFmtId="0" fontId="10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 wrapText="1"/>
    </xf>
    <xf numFmtId="0" fontId="7" fillId="0" borderId="1" xfId="2" applyBorder="1" applyAlignment="1">
      <alignment horizontal="center" vertical="top"/>
    </xf>
    <xf numFmtId="0" fontId="10" fillId="6" borderId="9" xfId="2" applyFont="1" applyFill="1" applyBorder="1" applyAlignment="1">
      <alignment horizontal="left" vertical="top"/>
    </xf>
    <xf numFmtId="0" fontId="10" fillId="6" borderId="20" xfId="2" applyFont="1" applyFill="1" applyBorder="1" applyAlignment="1">
      <alignment horizontal="left" vertical="top"/>
    </xf>
    <xf numFmtId="1" fontId="6" fillId="0" borderId="9" xfId="2" applyNumberFormat="1" applyFont="1" applyBorder="1" applyAlignment="1">
      <alignment horizontal="center" vertical="top"/>
    </xf>
    <xf numFmtId="1" fontId="6" fillId="0" borderId="24" xfId="2" applyNumberFormat="1" applyFont="1" applyBorder="1" applyAlignment="1">
      <alignment horizontal="center" vertical="top"/>
    </xf>
    <xf numFmtId="1" fontId="6" fillId="0" borderId="20" xfId="2" applyNumberFormat="1" applyFont="1" applyBorder="1" applyAlignment="1">
      <alignment horizontal="center" vertical="top"/>
    </xf>
    <xf numFmtId="0" fontId="6" fillId="0" borderId="8" xfId="2" applyFont="1" applyBorder="1" applyAlignment="1">
      <alignment horizontal="center" vertical="top"/>
    </xf>
    <xf numFmtId="0" fontId="6" fillId="11" borderId="8" xfId="2" applyFont="1" applyFill="1" applyBorder="1" applyAlignment="1">
      <alignment horizontal="center" vertical="top"/>
    </xf>
    <xf numFmtId="0" fontId="10" fillId="6" borderId="7" xfId="2" applyFont="1" applyFill="1" applyBorder="1" applyAlignment="1">
      <alignment horizontal="right" vertical="top"/>
    </xf>
    <xf numFmtId="0" fontId="10" fillId="6" borderId="7" xfId="2" applyFont="1" applyFill="1" applyBorder="1" applyAlignment="1">
      <alignment horizontal="left" vertical="top"/>
    </xf>
    <xf numFmtId="0" fontId="6" fillId="0" borderId="2" xfId="2" applyFont="1" applyBorder="1" applyAlignment="1">
      <alignment horizontal="left" vertical="top"/>
    </xf>
    <xf numFmtId="0" fontId="10" fillId="0" borderId="1" xfId="2" applyFont="1" applyBorder="1" applyAlignment="1">
      <alignment horizontal="left" vertical="top" wrapText="1"/>
    </xf>
    <xf numFmtId="0" fontId="11" fillId="0" borderId="1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 wrapText="1"/>
    </xf>
    <xf numFmtId="0" fontId="7" fillId="0" borderId="1" xfId="2" applyBorder="1" applyAlignment="1">
      <alignment horizontal="left" vertical="top"/>
    </xf>
    <xf numFmtId="3" fontId="6" fillId="0" borderId="5" xfId="2" applyNumberFormat="1" applyFont="1" applyBorder="1" applyAlignment="1">
      <alignment horizontal="left" vertical="top"/>
    </xf>
    <xf numFmtId="1" fontId="10" fillId="0" borderId="1" xfId="2" applyNumberFormat="1" applyFont="1" applyBorder="1" applyAlignment="1">
      <alignment horizontal="center" vertical="top"/>
    </xf>
    <xf numFmtId="0" fontId="7" fillId="0" borderId="5" xfId="2" applyBorder="1" applyAlignment="1">
      <alignment horizontal="left" vertical="top"/>
    </xf>
    <xf numFmtId="0" fontId="7" fillId="0" borderId="6" xfId="2" applyBorder="1" applyAlignment="1">
      <alignment horizontal="left" vertical="top"/>
    </xf>
    <xf numFmtId="1" fontId="6" fillId="0" borderId="2" xfId="2" applyNumberFormat="1" applyFont="1" applyBorder="1" applyAlignment="1">
      <alignment horizontal="center" vertical="top"/>
    </xf>
    <xf numFmtId="0" fontId="7" fillId="0" borderId="2" xfId="2" applyBorder="1" applyAlignment="1">
      <alignment horizontal="center" vertical="top"/>
    </xf>
    <xf numFmtId="0" fontId="6" fillId="0" borderId="7" xfId="2" applyFont="1" applyBorder="1" applyAlignment="1">
      <alignment horizontal="left" vertical="top"/>
    </xf>
    <xf numFmtId="0" fontId="14" fillId="10" borderId="35" xfId="2" applyFont="1" applyFill="1" applyBorder="1" applyAlignment="1">
      <alignment horizontal="left" vertical="top"/>
    </xf>
    <xf numFmtId="0" fontId="7" fillId="0" borderId="0" xfId="2" applyAlignment="1">
      <alignment horizontal="center" vertical="top"/>
    </xf>
    <xf numFmtId="0" fontId="15" fillId="0" borderId="25" xfId="2" applyFont="1" applyBorder="1" applyAlignment="1">
      <alignment horizontal="left" vertical="top"/>
    </xf>
    <xf numFmtId="0" fontId="15" fillId="9" borderId="25" xfId="2" applyFont="1" applyFill="1" applyBorder="1" applyAlignment="1">
      <alignment horizontal="left" vertical="top"/>
    </xf>
    <xf numFmtId="0" fontId="7" fillId="0" borderId="37" xfId="2" applyBorder="1" applyAlignment="1">
      <alignment horizontal="left" vertical="top"/>
    </xf>
    <xf numFmtId="0" fontId="7" fillId="0" borderId="38" xfId="2" applyBorder="1" applyAlignment="1">
      <alignment horizontal="left" vertical="top"/>
    </xf>
    <xf numFmtId="0" fontId="7" fillId="0" borderId="31" xfId="2" applyBorder="1" applyAlignment="1">
      <alignment horizontal="left" vertical="top"/>
    </xf>
    <xf numFmtId="1" fontId="15" fillId="9" borderId="32" xfId="2" applyNumberFormat="1" applyFont="1" applyFill="1" applyBorder="1" applyAlignment="1">
      <alignment horizontal="center" vertical="top"/>
    </xf>
    <xf numFmtId="0" fontId="15" fillId="9" borderId="32" xfId="2" applyFont="1" applyFill="1" applyBorder="1" applyAlignment="1">
      <alignment horizontal="center" vertical="top"/>
    </xf>
    <xf numFmtId="1" fontId="15" fillId="0" borderId="32" xfId="2" applyNumberFormat="1" applyFont="1" applyBorder="1" applyAlignment="1">
      <alignment horizontal="center" vertical="top"/>
    </xf>
    <xf numFmtId="0" fontId="15" fillId="0" borderId="32" xfId="2" applyFont="1" applyBorder="1" applyAlignment="1">
      <alignment horizontal="center" vertical="top"/>
    </xf>
    <xf numFmtId="0" fontId="14" fillId="8" borderId="25" xfId="2" applyFont="1" applyFill="1" applyBorder="1" applyAlignment="1">
      <alignment horizontal="left" vertical="top"/>
    </xf>
    <xf numFmtId="0" fontId="14" fillId="6" borderId="29" xfId="2" applyFont="1" applyFill="1" applyBorder="1" applyAlignment="1">
      <alignment horizontal="center" vertical="top" wrapText="1"/>
    </xf>
    <xf numFmtId="0" fontId="14" fillId="6" borderId="30" xfId="2" applyFont="1" applyFill="1" applyBorder="1" applyAlignment="1">
      <alignment horizontal="center" vertical="top" wrapText="1"/>
    </xf>
    <xf numFmtId="0" fontId="14" fillId="6" borderId="31" xfId="2" applyFont="1" applyFill="1" applyBorder="1" applyAlignment="1">
      <alignment horizontal="center" vertical="top" wrapText="1"/>
    </xf>
    <xf numFmtId="0" fontId="15" fillId="2" borderId="25" xfId="2" applyFont="1" applyFill="1" applyBorder="1" applyAlignment="1">
      <alignment horizontal="left" vertical="top"/>
    </xf>
    <xf numFmtId="0" fontId="15" fillId="0" borderId="25" xfId="2" applyFont="1" applyBorder="1" applyAlignment="1">
      <alignment horizontal="left" vertical="top" wrapText="1"/>
    </xf>
    <xf numFmtId="0" fontId="15" fillId="0" borderId="39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Porcentaje" xfId="1" builtinId="5"/>
    <cellStyle name="Porcentaje 2" xfId="3" xr:uid="{00000000-0005-0000-0000-000003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2263140</xdr:colOff>
      <xdr:row>0</xdr:row>
      <xdr:rowOff>0</xdr:rowOff>
    </xdr:from>
    <xdr:ext cx="4040124" cy="0"/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6E935A12-858E-4946-906B-D66AC98D4306}"/>
            </a:ext>
          </a:extLst>
        </xdr:cNvPr>
        <xdr:cNvSpPr/>
      </xdr:nvSpPr>
      <xdr:spPr>
        <a:xfrm>
          <a:off x="2606040" y="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4040124" cy="0"/>
    <xdr:sp macro="" textlink="">
      <xdr:nvSpPr>
        <xdr:cNvPr id="3" name="Shape 2">
          <a:extLst>
            <a:ext uri="{FF2B5EF4-FFF2-40B4-BE49-F238E27FC236}">
              <a16:creationId xmlns:a16="http://schemas.microsoft.com/office/drawing/2014/main" id="{ACF8223B-6E90-453F-9676-A20A8FE2DC15}"/>
            </a:ext>
          </a:extLst>
        </xdr:cNvPr>
        <xdr:cNvSpPr/>
      </xdr:nvSpPr>
      <xdr:spPr>
        <a:xfrm>
          <a:off x="0" y="258318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1158240" cy="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6BCB17ED-8FDC-45C6-A4A0-58068C2D3C91}"/>
            </a:ext>
          </a:extLst>
        </xdr:cNvPr>
        <xdr:cNvSpPr/>
      </xdr:nvSpPr>
      <xdr:spPr>
        <a:xfrm>
          <a:off x="0" y="2781300"/>
          <a:ext cx="1158240" cy="0"/>
        </a:xfrm>
        <a:custGeom>
          <a:avLst/>
          <a:gdLst/>
          <a:ahLst/>
          <a:cxnLst/>
          <a:rect l="0" t="0" r="0" b="0"/>
          <a:pathLst>
            <a:path w="1158240">
              <a:moveTo>
                <a:pt x="0" y="0"/>
              </a:moveTo>
              <a:lnTo>
                <a:pt x="1158240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4040124" cy="0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571C8D37-8CDF-4CA8-BBF6-9897AE3E6FEB}"/>
            </a:ext>
          </a:extLst>
        </xdr:cNvPr>
        <xdr:cNvSpPr/>
      </xdr:nvSpPr>
      <xdr:spPr>
        <a:xfrm>
          <a:off x="0" y="27889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40</xdr:row>
      <xdr:rowOff>0</xdr:rowOff>
    </xdr:from>
    <xdr:ext cx="4040124" cy="0"/>
    <xdr:sp macro="" textlink="">
      <xdr:nvSpPr>
        <xdr:cNvPr id="6" name="Shape 5">
          <a:extLst>
            <a:ext uri="{FF2B5EF4-FFF2-40B4-BE49-F238E27FC236}">
              <a16:creationId xmlns:a16="http://schemas.microsoft.com/office/drawing/2014/main" id="{37E7F614-E3F3-4F96-B5F8-A040193A7AEE}"/>
            </a:ext>
          </a:extLst>
        </xdr:cNvPr>
        <xdr:cNvSpPr/>
      </xdr:nvSpPr>
      <xdr:spPr>
        <a:xfrm>
          <a:off x="0" y="288036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42</xdr:row>
      <xdr:rowOff>0</xdr:rowOff>
    </xdr:from>
    <xdr:ext cx="4040124" cy="0"/>
    <xdr:sp macro="" textlink="">
      <xdr:nvSpPr>
        <xdr:cNvPr id="7" name="Shape 6">
          <a:extLst>
            <a:ext uri="{FF2B5EF4-FFF2-40B4-BE49-F238E27FC236}">
              <a16:creationId xmlns:a16="http://schemas.microsoft.com/office/drawing/2014/main" id="{F0D28019-F5FB-4A7E-9D0A-27C38F350C7E}"/>
            </a:ext>
          </a:extLst>
        </xdr:cNvPr>
        <xdr:cNvSpPr/>
      </xdr:nvSpPr>
      <xdr:spPr>
        <a:xfrm>
          <a:off x="0" y="297180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43</xdr:row>
      <xdr:rowOff>0</xdr:rowOff>
    </xdr:from>
    <xdr:ext cx="4040124" cy="0"/>
    <xdr:sp macro="" textlink="">
      <xdr:nvSpPr>
        <xdr:cNvPr id="8" name="Shape 7">
          <a:extLst>
            <a:ext uri="{FF2B5EF4-FFF2-40B4-BE49-F238E27FC236}">
              <a16:creationId xmlns:a16="http://schemas.microsoft.com/office/drawing/2014/main" id="{14F70834-7AFA-4365-916D-806132659BC0}"/>
            </a:ext>
          </a:extLst>
        </xdr:cNvPr>
        <xdr:cNvSpPr/>
      </xdr:nvSpPr>
      <xdr:spPr>
        <a:xfrm>
          <a:off x="0" y="29794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44</xdr:row>
      <xdr:rowOff>0</xdr:rowOff>
    </xdr:from>
    <xdr:ext cx="4040124" cy="0"/>
    <xdr:sp macro="" textlink="">
      <xdr:nvSpPr>
        <xdr:cNvPr id="9" name="Shape 8">
          <a:extLst>
            <a:ext uri="{FF2B5EF4-FFF2-40B4-BE49-F238E27FC236}">
              <a16:creationId xmlns:a16="http://schemas.microsoft.com/office/drawing/2014/main" id="{9B63DFFF-4B6D-4AD0-84D2-675DF16E6F5F}"/>
            </a:ext>
          </a:extLst>
        </xdr:cNvPr>
        <xdr:cNvSpPr/>
      </xdr:nvSpPr>
      <xdr:spPr>
        <a:xfrm>
          <a:off x="0" y="298704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45</xdr:row>
      <xdr:rowOff>0</xdr:rowOff>
    </xdr:from>
    <xdr:ext cx="4040124" cy="0"/>
    <xdr:sp macro="" textlink="">
      <xdr:nvSpPr>
        <xdr:cNvPr id="10" name="Shape 9">
          <a:extLst>
            <a:ext uri="{FF2B5EF4-FFF2-40B4-BE49-F238E27FC236}">
              <a16:creationId xmlns:a16="http://schemas.microsoft.com/office/drawing/2014/main" id="{3D812834-DB1C-4126-83E9-2CC5F82089F0}"/>
            </a:ext>
          </a:extLst>
        </xdr:cNvPr>
        <xdr:cNvSpPr/>
      </xdr:nvSpPr>
      <xdr:spPr>
        <a:xfrm>
          <a:off x="0" y="299466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4040124" cy="0"/>
    <xdr:sp macro="" textlink="">
      <xdr:nvSpPr>
        <xdr:cNvPr id="11" name="Shape 10">
          <a:extLst>
            <a:ext uri="{FF2B5EF4-FFF2-40B4-BE49-F238E27FC236}">
              <a16:creationId xmlns:a16="http://schemas.microsoft.com/office/drawing/2014/main" id="{D52A41AB-EC98-4A26-8A83-B322A94BCF72}"/>
            </a:ext>
          </a:extLst>
        </xdr:cNvPr>
        <xdr:cNvSpPr/>
      </xdr:nvSpPr>
      <xdr:spPr>
        <a:xfrm>
          <a:off x="0" y="300228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4040124" cy="0"/>
    <xdr:sp macro="" textlink="">
      <xdr:nvSpPr>
        <xdr:cNvPr id="12" name="Shape 11">
          <a:extLst>
            <a:ext uri="{FF2B5EF4-FFF2-40B4-BE49-F238E27FC236}">
              <a16:creationId xmlns:a16="http://schemas.microsoft.com/office/drawing/2014/main" id="{4B6E743F-B1E4-4887-AF00-7E268FD1960B}"/>
            </a:ext>
          </a:extLst>
        </xdr:cNvPr>
        <xdr:cNvSpPr/>
      </xdr:nvSpPr>
      <xdr:spPr>
        <a:xfrm>
          <a:off x="0" y="300990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48</xdr:row>
      <xdr:rowOff>0</xdr:rowOff>
    </xdr:from>
    <xdr:ext cx="4040124" cy="0"/>
    <xdr:sp macro="" textlink="">
      <xdr:nvSpPr>
        <xdr:cNvPr id="13" name="Shape 12">
          <a:extLst>
            <a:ext uri="{FF2B5EF4-FFF2-40B4-BE49-F238E27FC236}">
              <a16:creationId xmlns:a16="http://schemas.microsoft.com/office/drawing/2014/main" id="{C1BE37D5-01F4-403A-BFE9-497587432A35}"/>
            </a:ext>
          </a:extLst>
        </xdr:cNvPr>
        <xdr:cNvSpPr/>
      </xdr:nvSpPr>
      <xdr:spPr>
        <a:xfrm>
          <a:off x="0" y="30175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49</xdr:row>
      <xdr:rowOff>0</xdr:rowOff>
    </xdr:from>
    <xdr:ext cx="4040124" cy="0"/>
    <xdr:sp macro="" textlink="">
      <xdr:nvSpPr>
        <xdr:cNvPr id="14" name="Shape 13">
          <a:extLst>
            <a:ext uri="{FF2B5EF4-FFF2-40B4-BE49-F238E27FC236}">
              <a16:creationId xmlns:a16="http://schemas.microsoft.com/office/drawing/2014/main" id="{7797B85E-39BB-4113-BE43-396CEB554E92}"/>
            </a:ext>
          </a:extLst>
        </xdr:cNvPr>
        <xdr:cNvSpPr/>
      </xdr:nvSpPr>
      <xdr:spPr>
        <a:xfrm>
          <a:off x="0" y="302514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50</xdr:row>
      <xdr:rowOff>0</xdr:rowOff>
    </xdr:from>
    <xdr:ext cx="4040124" cy="0"/>
    <xdr:sp macro="" textlink="">
      <xdr:nvSpPr>
        <xdr:cNvPr id="15" name="Shape 14">
          <a:extLst>
            <a:ext uri="{FF2B5EF4-FFF2-40B4-BE49-F238E27FC236}">
              <a16:creationId xmlns:a16="http://schemas.microsoft.com/office/drawing/2014/main" id="{A1DEE97F-486B-4497-ACB5-5996A6438BEB}"/>
            </a:ext>
          </a:extLst>
        </xdr:cNvPr>
        <xdr:cNvSpPr/>
      </xdr:nvSpPr>
      <xdr:spPr>
        <a:xfrm>
          <a:off x="0" y="303276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51</xdr:row>
      <xdr:rowOff>0</xdr:rowOff>
    </xdr:from>
    <xdr:ext cx="4040124" cy="0"/>
    <xdr:sp macro="" textlink="">
      <xdr:nvSpPr>
        <xdr:cNvPr id="16" name="Shape 15">
          <a:extLst>
            <a:ext uri="{FF2B5EF4-FFF2-40B4-BE49-F238E27FC236}">
              <a16:creationId xmlns:a16="http://schemas.microsoft.com/office/drawing/2014/main" id="{6143F5A2-7EE0-45E8-9EA5-AE3D508AC868}"/>
            </a:ext>
          </a:extLst>
        </xdr:cNvPr>
        <xdr:cNvSpPr/>
      </xdr:nvSpPr>
      <xdr:spPr>
        <a:xfrm>
          <a:off x="0" y="304038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52</xdr:row>
      <xdr:rowOff>0</xdr:rowOff>
    </xdr:from>
    <xdr:ext cx="4040124" cy="0"/>
    <xdr:sp macro="" textlink="">
      <xdr:nvSpPr>
        <xdr:cNvPr id="17" name="Shape 16">
          <a:extLst>
            <a:ext uri="{FF2B5EF4-FFF2-40B4-BE49-F238E27FC236}">
              <a16:creationId xmlns:a16="http://schemas.microsoft.com/office/drawing/2014/main" id="{EE287CD8-02CE-4F35-91F1-8F671FFC1697}"/>
            </a:ext>
          </a:extLst>
        </xdr:cNvPr>
        <xdr:cNvSpPr/>
      </xdr:nvSpPr>
      <xdr:spPr>
        <a:xfrm>
          <a:off x="0" y="304800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53</xdr:row>
      <xdr:rowOff>0</xdr:rowOff>
    </xdr:from>
    <xdr:ext cx="4040124" cy="0"/>
    <xdr:sp macro="" textlink="">
      <xdr:nvSpPr>
        <xdr:cNvPr id="18" name="Shape 17">
          <a:extLst>
            <a:ext uri="{FF2B5EF4-FFF2-40B4-BE49-F238E27FC236}">
              <a16:creationId xmlns:a16="http://schemas.microsoft.com/office/drawing/2014/main" id="{DAEBF3AA-3442-4727-AC08-772431C8D2E3}"/>
            </a:ext>
          </a:extLst>
        </xdr:cNvPr>
        <xdr:cNvSpPr/>
      </xdr:nvSpPr>
      <xdr:spPr>
        <a:xfrm>
          <a:off x="0" y="30556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54</xdr:row>
      <xdr:rowOff>0</xdr:rowOff>
    </xdr:from>
    <xdr:ext cx="4040124" cy="0"/>
    <xdr:sp macro="" textlink="">
      <xdr:nvSpPr>
        <xdr:cNvPr id="19" name="Shape 18">
          <a:extLst>
            <a:ext uri="{FF2B5EF4-FFF2-40B4-BE49-F238E27FC236}">
              <a16:creationId xmlns:a16="http://schemas.microsoft.com/office/drawing/2014/main" id="{A741003A-70C3-4236-B171-A9E94A755CA1}"/>
            </a:ext>
          </a:extLst>
        </xdr:cNvPr>
        <xdr:cNvSpPr/>
      </xdr:nvSpPr>
      <xdr:spPr>
        <a:xfrm>
          <a:off x="0" y="306324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55</xdr:row>
      <xdr:rowOff>0</xdr:rowOff>
    </xdr:from>
    <xdr:ext cx="4040124" cy="0"/>
    <xdr:sp macro="" textlink="">
      <xdr:nvSpPr>
        <xdr:cNvPr id="20" name="Shape 19">
          <a:extLst>
            <a:ext uri="{FF2B5EF4-FFF2-40B4-BE49-F238E27FC236}">
              <a16:creationId xmlns:a16="http://schemas.microsoft.com/office/drawing/2014/main" id="{493BE1E2-2725-4261-8712-2B1754EE652C}"/>
            </a:ext>
          </a:extLst>
        </xdr:cNvPr>
        <xdr:cNvSpPr/>
      </xdr:nvSpPr>
      <xdr:spPr>
        <a:xfrm>
          <a:off x="0" y="307086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56</xdr:row>
      <xdr:rowOff>0</xdr:rowOff>
    </xdr:from>
    <xdr:ext cx="4040124" cy="0"/>
    <xdr:sp macro="" textlink="">
      <xdr:nvSpPr>
        <xdr:cNvPr id="21" name="Shape 20">
          <a:extLst>
            <a:ext uri="{FF2B5EF4-FFF2-40B4-BE49-F238E27FC236}">
              <a16:creationId xmlns:a16="http://schemas.microsoft.com/office/drawing/2014/main" id="{F049FDDE-713B-4272-B391-37F1FF19458A}"/>
            </a:ext>
          </a:extLst>
        </xdr:cNvPr>
        <xdr:cNvSpPr/>
      </xdr:nvSpPr>
      <xdr:spPr>
        <a:xfrm>
          <a:off x="0" y="307848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57</xdr:row>
      <xdr:rowOff>0</xdr:rowOff>
    </xdr:from>
    <xdr:ext cx="4040124" cy="0"/>
    <xdr:sp macro="" textlink="">
      <xdr:nvSpPr>
        <xdr:cNvPr id="22" name="Shape 21">
          <a:extLst>
            <a:ext uri="{FF2B5EF4-FFF2-40B4-BE49-F238E27FC236}">
              <a16:creationId xmlns:a16="http://schemas.microsoft.com/office/drawing/2014/main" id="{96C9BD33-35CD-4089-97A4-F35B28068E44}"/>
            </a:ext>
          </a:extLst>
        </xdr:cNvPr>
        <xdr:cNvSpPr/>
      </xdr:nvSpPr>
      <xdr:spPr>
        <a:xfrm>
          <a:off x="0" y="308610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58</xdr:row>
      <xdr:rowOff>0</xdr:rowOff>
    </xdr:from>
    <xdr:ext cx="4040124" cy="0"/>
    <xdr:sp macro="" textlink="">
      <xdr:nvSpPr>
        <xdr:cNvPr id="23" name="Shape 22">
          <a:extLst>
            <a:ext uri="{FF2B5EF4-FFF2-40B4-BE49-F238E27FC236}">
              <a16:creationId xmlns:a16="http://schemas.microsoft.com/office/drawing/2014/main" id="{AB74D83C-DD87-41C7-9718-299B0B8ACCB8}"/>
            </a:ext>
          </a:extLst>
        </xdr:cNvPr>
        <xdr:cNvSpPr/>
      </xdr:nvSpPr>
      <xdr:spPr>
        <a:xfrm>
          <a:off x="0" y="30937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59</xdr:row>
      <xdr:rowOff>0</xdr:rowOff>
    </xdr:from>
    <xdr:ext cx="4040124" cy="0"/>
    <xdr:sp macro="" textlink="">
      <xdr:nvSpPr>
        <xdr:cNvPr id="24" name="Shape 23">
          <a:extLst>
            <a:ext uri="{FF2B5EF4-FFF2-40B4-BE49-F238E27FC236}">
              <a16:creationId xmlns:a16="http://schemas.microsoft.com/office/drawing/2014/main" id="{DFD14B4F-BD80-4BFD-A18A-025DDE11EED2}"/>
            </a:ext>
          </a:extLst>
        </xdr:cNvPr>
        <xdr:cNvSpPr/>
      </xdr:nvSpPr>
      <xdr:spPr>
        <a:xfrm>
          <a:off x="0" y="310134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60</xdr:row>
      <xdr:rowOff>0</xdr:rowOff>
    </xdr:from>
    <xdr:ext cx="4040124" cy="0"/>
    <xdr:sp macro="" textlink="">
      <xdr:nvSpPr>
        <xdr:cNvPr id="25" name="Shape 24">
          <a:extLst>
            <a:ext uri="{FF2B5EF4-FFF2-40B4-BE49-F238E27FC236}">
              <a16:creationId xmlns:a16="http://schemas.microsoft.com/office/drawing/2014/main" id="{9801571E-4C6E-4B47-99C3-9D28DDE395BE}"/>
            </a:ext>
          </a:extLst>
        </xdr:cNvPr>
        <xdr:cNvSpPr/>
      </xdr:nvSpPr>
      <xdr:spPr>
        <a:xfrm>
          <a:off x="0" y="310896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61</xdr:row>
      <xdr:rowOff>0</xdr:rowOff>
    </xdr:from>
    <xdr:ext cx="4040124" cy="0"/>
    <xdr:sp macro="" textlink="">
      <xdr:nvSpPr>
        <xdr:cNvPr id="26" name="Shape 25">
          <a:extLst>
            <a:ext uri="{FF2B5EF4-FFF2-40B4-BE49-F238E27FC236}">
              <a16:creationId xmlns:a16="http://schemas.microsoft.com/office/drawing/2014/main" id="{2A95B11C-317C-42DB-87B6-6F513E0DA97A}"/>
            </a:ext>
          </a:extLst>
        </xdr:cNvPr>
        <xdr:cNvSpPr/>
      </xdr:nvSpPr>
      <xdr:spPr>
        <a:xfrm>
          <a:off x="0" y="311658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74</xdr:row>
      <xdr:rowOff>0</xdr:rowOff>
    </xdr:from>
    <xdr:ext cx="4040124" cy="0"/>
    <xdr:sp macro="" textlink="">
      <xdr:nvSpPr>
        <xdr:cNvPr id="27" name="Shape 26">
          <a:extLst>
            <a:ext uri="{FF2B5EF4-FFF2-40B4-BE49-F238E27FC236}">
              <a16:creationId xmlns:a16="http://schemas.microsoft.com/office/drawing/2014/main" id="{D4546BE6-F852-4AEA-ACAB-668245938A8A}"/>
            </a:ext>
          </a:extLst>
        </xdr:cNvPr>
        <xdr:cNvSpPr/>
      </xdr:nvSpPr>
      <xdr:spPr>
        <a:xfrm>
          <a:off x="0" y="44272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1158240" cy="0"/>
    <xdr:sp macro="" textlink="">
      <xdr:nvSpPr>
        <xdr:cNvPr id="28" name="Shape 27">
          <a:extLst>
            <a:ext uri="{FF2B5EF4-FFF2-40B4-BE49-F238E27FC236}">
              <a16:creationId xmlns:a16="http://schemas.microsoft.com/office/drawing/2014/main" id="{2E0BFAB1-5867-4B5A-8CE0-BD47F0810094}"/>
            </a:ext>
          </a:extLst>
        </xdr:cNvPr>
        <xdr:cNvSpPr/>
      </xdr:nvSpPr>
      <xdr:spPr>
        <a:xfrm>
          <a:off x="0" y="4434840"/>
          <a:ext cx="1158240" cy="0"/>
        </a:xfrm>
        <a:custGeom>
          <a:avLst/>
          <a:gdLst/>
          <a:ahLst/>
          <a:cxnLst/>
          <a:rect l="0" t="0" r="0" b="0"/>
          <a:pathLst>
            <a:path w="1158240">
              <a:moveTo>
                <a:pt x="0" y="0"/>
              </a:moveTo>
              <a:lnTo>
                <a:pt x="1158240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76</xdr:row>
      <xdr:rowOff>0</xdr:rowOff>
    </xdr:from>
    <xdr:ext cx="4040124" cy="0"/>
    <xdr:sp macro="" textlink="">
      <xdr:nvSpPr>
        <xdr:cNvPr id="29" name="Shape 28">
          <a:extLst>
            <a:ext uri="{FF2B5EF4-FFF2-40B4-BE49-F238E27FC236}">
              <a16:creationId xmlns:a16="http://schemas.microsoft.com/office/drawing/2014/main" id="{2FAB3617-F12D-4229-87EE-38E97D7DED22}"/>
            </a:ext>
          </a:extLst>
        </xdr:cNvPr>
        <xdr:cNvSpPr/>
      </xdr:nvSpPr>
      <xdr:spPr>
        <a:xfrm>
          <a:off x="0" y="444246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77</xdr:row>
      <xdr:rowOff>0</xdr:rowOff>
    </xdr:from>
    <xdr:ext cx="4040124" cy="0"/>
    <xdr:sp macro="" textlink="">
      <xdr:nvSpPr>
        <xdr:cNvPr id="30" name="Shape 29">
          <a:extLst>
            <a:ext uri="{FF2B5EF4-FFF2-40B4-BE49-F238E27FC236}">
              <a16:creationId xmlns:a16="http://schemas.microsoft.com/office/drawing/2014/main" id="{4ABCF6A8-EC70-4E8C-9D2F-287D1311F929}"/>
            </a:ext>
          </a:extLst>
        </xdr:cNvPr>
        <xdr:cNvSpPr/>
      </xdr:nvSpPr>
      <xdr:spPr>
        <a:xfrm>
          <a:off x="0" y="445008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78</xdr:row>
      <xdr:rowOff>0</xdr:rowOff>
    </xdr:from>
    <xdr:ext cx="4040124" cy="0"/>
    <xdr:sp macro="" textlink="">
      <xdr:nvSpPr>
        <xdr:cNvPr id="31" name="Shape 30">
          <a:extLst>
            <a:ext uri="{FF2B5EF4-FFF2-40B4-BE49-F238E27FC236}">
              <a16:creationId xmlns:a16="http://schemas.microsoft.com/office/drawing/2014/main" id="{1DF58F27-3740-4443-A75F-5B164EC51379}"/>
            </a:ext>
          </a:extLst>
        </xdr:cNvPr>
        <xdr:cNvSpPr/>
      </xdr:nvSpPr>
      <xdr:spPr>
        <a:xfrm>
          <a:off x="0" y="445770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79</xdr:row>
      <xdr:rowOff>0</xdr:rowOff>
    </xdr:from>
    <xdr:ext cx="4040124" cy="0"/>
    <xdr:sp macro="" textlink="">
      <xdr:nvSpPr>
        <xdr:cNvPr id="32" name="Shape 31">
          <a:extLst>
            <a:ext uri="{FF2B5EF4-FFF2-40B4-BE49-F238E27FC236}">
              <a16:creationId xmlns:a16="http://schemas.microsoft.com/office/drawing/2014/main" id="{FF3A2544-AC97-4F28-AF39-B338415118DB}"/>
            </a:ext>
          </a:extLst>
        </xdr:cNvPr>
        <xdr:cNvSpPr/>
      </xdr:nvSpPr>
      <xdr:spPr>
        <a:xfrm>
          <a:off x="0" y="44653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80</xdr:row>
      <xdr:rowOff>0</xdr:rowOff>
    </xdr:from>
    <xdr:ext cx="4040124" cy="0"/>
    <xdr:sp macro="" textlink="">
      <xdr:nvSpPr>
        <xdr:cNvPr id="33" name="Shape 32">
          <a:extLst>
            <a:ext uri="{FF2B5EF4-FFF2-40B4-BE49-F238E27FC236}">
              <a16:creationId xmlns:a16="http://schemas.microsoft.com/office/drawing/2014/main" id="{3F50DA59-EA0F-4531-9987-861C78C8BD9E}"/>
            </a:ext>
          </a:extLst>
        </xdr:cNvPr>
        <xdr:cNvSpPr/>
      </xdr:nvSpPr>
      <xdr:spPr>
        <a:xfrm>
          <a:off x="0" y="447294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81</xdr:row>
      <xdr:rowOff>0</xdr:rowOff>
    </xdr:from>
    <xdr:ext cx="4040124" cy="0"/>
    <xdr:sp macro="" textlink="">
      <xdr:nvSpPr>
        <xdr:cNvPr id="34" name="Shape 33">
          <a:extLst>
            <a:ext uri="{FF2B5EF4-FFF2-40B4-BE49-F238E27FC236}">
              <a16:creationId xmlns:a16="http://schemas.microsoft.com/office/drawing/2014/main" id="{065B0A96-0343-41D2-B446-5D427668C96C}"/>
            </a:ext>
          </a:extLst>
        </xdr:cNvPr>
        <xdr:cNvSpPr/>
      </xdr:nvSpPr>
      <xdr:spPr>
        <a:xfrm>
          <a:off x="0" y="448056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82</xdr:row>
      <xdr:rowOff>0</xdr:rowOff>
    </xdr:from>
    <xdr:ext cx="4040124" cy="0"/>
    <xdr:sp macro="" textlink="">
      <xdr:nvSpPr>
        <xdr:cNvPr id="35" name="Shape 34">
          <a:extLst>
            <a:ext uri="{FF2B5EF4-FFF2-40B4-BE49-F238E27FC236}">
              <a16:creationId xmlns:a16="http://schemas.microsoft.com/office/drawing/2014/main" id="{3E78667F-58CA-41B3-8DE1-2D5FF39CCD6E}"/>
            </a:ext>
          </a:extLst>
        </xdr:cNvPr>
        <xdr:cNvSpPr/>
      </xdr:nvSpPr>
      <xdr:spPr>
        <a:xfrm>
          <a:off x="0" y="448818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83</xdr:row>
      <xdr:rowOff>0</xdr:rowOff>
    </xdr:from>
    <xdr:ext cx="4040124" cy="0"/>
    <xdr:sp macro="" textlink="">
      <xdr:nvSpPr>
        <xdr:cNvPr id="36" name="Shape 35">
          <a:extLst>
            <a:ext uri="{FF2B5EF4-FFF2-40B4-BE49-F238E27FC236}">
              <a16:creationId xmlns:a16="http://schemas.microsoft.com/office/drawing/2014/main" id="{6DF4BD29-63C8-4577-8241-3069FF18A53A}"/>
            </a:ext>
          </a:extLst>
        </xdr:cNvPr>
        <xdr:cNvSpPr/>
      </xdr:nvSpPr>
      <xdr:spPr>
        <a:xfrm>
          <a:off x="0" y="449580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84</xdr:row>
      <xdr:rowOff>0</xdr:rowOff>
    </xdr:from>
    <xdr:ext cx="4040124" cy="0"/>
    <xdr:sp macro="" textlink="">
      <xdr:nvSpPr>
        <xdr:cNvPr id="37" name="Shape 36">
          <a:extLst>
            <a:ext uri="{FF2B5EF4-FFF2-40B4-BE49-F238E27FC236}">
              <a16:creationId xmlns:a16="http://schemas.microsoft.com/office/drawing/2014/main" id="{355CC60A-FC79-4D0B-8848-F30D6FD7CCEA}"/>
            </a:ext>
          </a:extLst>
        </xdr:cNvPr>
        <xdr:cNvSpPr/>
      </xdr:nvSpPr>
      <xdr:spPr>
        <a:xfrm>
          <a:off x="0" y="4503420"/>
          <a:ext cx="4040124" cy="0"/>
        </a:xfrm>
        <a:custGeom>
          <a:avLst/>
          <a:gdLst/>
          <a:ahLst/>
          <a:cxnLst/>
          <a:rect l="0" t="0" r="0" b="0"/>
          <a:pathLst>
            <a:path w="4040124">
              <a:moveTo>
                <a:pt x="0" y="0"/>
              </a:moveTo>
              <a:lnTo>
                <a:pt x="4040124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85</xdr:row>
      <xdr:rowOff>0</xdr:rowOff>
    </xdr:from>
    <xdr:ext cx="5362956" cy="0"/>
    <xdr:sp macro="" textlink="">
      <xdr:nvSpPr>
        <xdr:cNvPr id="38" name="Shape 37">
          <a:extLst>
            <a:ext uri="{FF2B5EF4-FFF2-40B4-BE49-F238E27FC236}">
              <a16:creationId xmlns:a16="http://schemas.microsoft.com/office/drawing/2014/main" id="{323CFEDF-D69B-48B2-9808-0C464654ECBE}"/>
            </a:ext>
          </a:extLst>
        </xdr:cNvPr>
        <xdr:cNvSpPr/>
      </xdr:nvSpPr>
      <xdr:spPr>
        <a:xfrm>
          <a:off x="0" y="4511040"/>
          <a:ext cx="5362956" cy="0"/>
        </a:xfrm>
        <a:custGeom>
          <a:avLst/>
          <a:gdLst/>
          <a:ahLst/>
          <a:cxnLst/>
          <a:rect l="0" t="0" r="0" b="0"/>
          <a:pathLst>
            <a:path w="5362956">
              <a:moveTo>
                <a:pt x="0" y="0"/>
              </a:moveTo>
              <a:lnTo>
                <a:pt x="5362956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93</xdr:row>
      <xdr:rowOff>0</xdr:rowOff>
    </xdr:from>
    <xdr:ext cx="5362956" cy="0"/>
    <xdr:sp macro="" textlink="">
      <xdr:nvSpPr>
        <xdr:cNvPr id="39" name="Shape 38">
          <a:extLst>
            <a:ext uri="{FF2B5EF4-FFF2-40B4-BE49-F238E27FC236}">
              <a16:creationId xmlns:a16="http://schemas.microsoft.com/office/drawing/2014/main" id="{8C4819B3-F12C-47FB-97C0-E525EECBD6FC}"/>
            </a:ext>
          </a:extLst>
        </xdr:cNvPr>
        <xdr:cNvSpPr/>
      </xdr:nvSpPr>
      <xdr:spPr>
        <a:xfrm>
          <a:off x="0" y="5257800"/>
          <a:ext cx="5362956" cy="0"/>
        </a:xfrm>
        <a:custGeom>
          <a:avLst/>
          <a:gdLst/>
          <a:ahLst/>
          <a:cxnLst/>
          <a:rect l="0" t="0" r="0" b="0"/>
          <a:pathLst>
            <a:path w="5362956">
              <a:moveTo>
                <a:pt x="0" y="0"/>
              </a:moveTo>
              <a:lnTo>
                <a:pt x="5362956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94</xdr:row>
      <xdr:rowOff>0</xdr:rowOff>
    </xdr:from>
    <xdr:ext cx="1322832" cy="0"/>
    <xdr:sp macro="" textlink="">
      <xdr:nvSpPr>
        <xdr:cNvPr id="40" name="Shape 39">
          <a:extLst>
            <a:ext uri="{FF2B5EF4-FFF2-40B4-BE49-F238E27FC236}">
              <a16:creationId xmlns:a16="http://schemas.microsoft.com/office/drawing/2014/main" id="{B867D969-D4B6-40DA-AB6A-9DCA14D08018}"/>
            </a:ext>
          </a:extLst>
        </xdr:cNvPr>
        <xdr:cNvSpPr/>
      </xdr:nvSpPr>
      <xdr:spPr>
        <a:xfrm>
          <a:off x="0" y="5265420"/>
          <a:ext cx="1322832" cy="0"/>
        </a:xfrm>
        <a:custGeom>
          <a:avLst/>
          <a:gdLst/>
          <a:ahLst/>
          <a:cxnLst/>
          <a:rect l="0" t="0" r="0" b="0"/>
          <a:pathLst>
            <a:path w="1322832">
              <a:moveTo>
                <a:pt x="0" y="0"/>
              </a:moveTo>
              <a:lnTo>
                <a:pt x="1322832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95</xdr:row>
      <xdr:rowOff>0</xdr:rowOff>
    </xdr:from>
    <xdr:ext cx="5362956" cy="0"/>
    <xdr:sp macro="" textlink="">
      <xdr:nvSpPr>
        <xdr:cNvPr id="41" name="Shape 40">
          <a:extLst>
            <a:ext uri="{FF2B5EF4-FFF2-40B4-BE49-F238E27FC236}">
              <a16:creationId xmlns:a16="http://schemas.microsoft.com/office/drawing/2014/main" id="{88647D30-7CBF-4284-905A-C72D18EB3F5D}"/>
            </a:ext>
          </a:extLst>
        </xdr:cNvPr>
        <xdr:cNvSpPr/>
      </xdr:nvSpPr>
      <xdr:spPr>
        <a:xfrm>
          <a:off x="0" y="5273040"/>
          <a:ext cx="5362956" cy="0"/>
        </a:xfrm>
        <a:custGeom>
          <a:avLst/>
          <a:gdLst/>
          <a:ahLst/>
          <a:cxnLst/>
          <a:rect l="0" t="0" r="0" b="0"/>
          <a:pathLst>
            <a:path w="5362956">
              <a:moveTo>
                <a:pt x="0" y="0"/>
              </a:moveTo>
              <a:lnTo>
                <a:pt x="5362956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96</xdr:row>
      <xdr:rowOff>0</xdr:rowOff>
    </xdr:from>
    <xdr:ext cx="5362956" cy="0"/>
    <xdr:sp macro="" textlink="">
      <xdr:nvSpPr>
        <xdr:cNvPr id="42" name="Shape 41">
          <a:extLst>
            <a:ext uri="{FF2B5EF4-FFF2-40B4-BE49-F238E27FC236}">
              <a16:creationId xmlns:a16="http://schemas.microsoft.com/office/drawing/2014/main" id="{70B125A1-CA8D-4C8D-946D-3766803B7DCE}"/>
            </a:ext>
          </a:extLst>
        </xdr:cNvPr>
        <xdr:cNvSpPr/>
      </xdr:nvSpPr>
      <xdr:spPr>
        <a:xfrm>
          <a:off x="0" y="5280660"/>
          <a:ext cx="5362956" cy="0"/>
        </a:xfrm>
        <a:custGeom>
          <a:avLst/>
          <a:gdLst/>
          <a:ahLst/>
          <a:cxnLst/>
          <a:rect l="0" t="0" r="0" b="0"/>
          <a:pathLst>
            <a:path w="5362956">
              <a:moveTo>
                <a:pt x="0" y="0"/>
              </a:moveTo>
              <a:lnTo>
                <a:pt x="5362956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97</xdr:row>
      <xdr:rowOff>0</xdr:rowOff>
    </xdr:from>
    <xdr:ext cx="5362956" cy="0"/>
    <xdr:sp macro="" textlink="">
      <xdr:nvSpPr>
        <xdr:cNvPr id="43" name="Shape 42">
          <a:extLst>
            <a:ext uri="{FF2B5EF4-FFF2-40B4-BE49-F238E27FC236}">
              <a16:creationId xmlns:a16="http://schemas.microsoft.com/office/drawing/2014/main" id="{38D24B37-B062-4C37-B025-963CD64B0954}"/>
            </a:ext>
          </a:extLst>
        </xdr:cNvPr>
        <xdr:cNvSpPr/>
      </xdr:nvSpPr>
      <xdr:spPr>
        <a:xfrm>
          <a:off x="0" y="5288280"/>
          <a:ext cx="5362956" cy="0"/>
        </a:xfrm>
        <a:custGeom>
          <a:avLst/>
          <a:gdLst/>
          <a:ahLst/>
          <a:cxnLst/>
          <a:rect l="0" t="0" r="0" b="0"/>
          <a:pathLst>
            <a:path w="5362956">
              <a:moveTo>
                <a:pt x="0" y="0"/>
              </a:moveTo>
              <a:lnTo>
                <a:pt x="5362956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98</xdr:row>
      <xdr:rowOff>0</xdr:rowOff>
    </xdr:from>
    <xdr:ext cx="5362956" cy="0"/>
    <xdr:sp macro="" textlink="">
      <xdr:nvSpPr>
        <xdr:cNvPr id="44" name="Shape 43">
          <a:extLst>
            <a:ext uri="{FF2B5EF4-FFF2-40B4-BE49-F238E27FC236}">
              <a16:creationId xmlns:a16="http://schemas.microsoft.com/office/drawing/2014/main" id="{19F0E7FA-4B6E-4A4D-9FB2-D714C4A1918D}"/>
            </a:ext>
          </a:extLst>
        </xdr:cNvPr>
        <xdr:cNvSpPr/>
      </xdr:nvSpPr>
      <xdr:spPr>
        <a:xfrm>
          <a:off x="0" y="5295900"/>
          <a:ext cx="5362956" cy="0"/>
        </a:xfrm>
        <a:custGeom>
          <a:avLst/>
          <a:gdLst/>
          <a:ahLst/>
          <a:cxnLst/>
          <a:rect l="0" t="0" r="0" b="0"/>
          <a:pathLst>
            <a:path w="5362956">
              <a:moveTo>
                <a:pt x="0" y="0"/>
              </a:moveTo>
              <a:lnTo>
                <a:pt x="5362956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99</xdr:row>
      <xdr:rowOff>0</xdr:rowOff>
    </xdr:from>
    <xdr:ext cx="4741163" cy="0"/>
    <xdr:sp macro="" textlink="">
      <xdr:nvSpPr>
        <xdr:cNvPr id="45" name="Shape 44">
          <a:extLst>
            <a:ext uri="{FF2B5EF4-FFF2-40B4-BE49-F238E27FC236}">
              <a16:creationId xmlns:a16="http://schemas.microsoft.com/office/drawing/2014/main" id="{93C113F7-CA03-439C-81B5-06E7C6632DF2}"/>
            </a:ext>
          </a:extLst>
        </xdr:cNvPr>
        <xdr:cNvSpPr/>
      </xdr:nvSpPr>
      <xdr:spPr>
        <a:xfrm>
          <a:off x="0" y="5303520"/>
          <a:ext cx="4741163" cy="0"/>
        </a:xfrm>
        <a:custGeom>
          <a:avLst/>
          <a:gdLst/>
          <a:ahLst/>
          <a:cxnLst/>
          <a:rect l="0" t="0" r="0" b="0"/>
          <a:pathLst>
            <a:path w="4741163">
              <a:moveTo>
                <a:pt x="0" y="0"/>
              </a:moveTo>
              <a:lnTo>
                <a:pt x="4741163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108</xdr:row>
      <xdr:rowOff>0</xdr:rowOff>
    </xdr:from>
    <xdr:ext cx="4741163" cy="0"/>
    <xdr:sp macro="" textlink="">
      <xdr:nvSpPr>
        <xdr:cNvPr id="46" name="Shape 45">
          <a:extLst>
            <a:ext uri="{FF2B5EF4-FFF2-40B4-BE49-F238E27FC236}">
              <a16:creationId xmlns:a16="http://schemas.microsoft.com/office/drawing/2014/main" id="{4DD1B1F8-107A-4874-8DEB-5A142F849F2F}"/>
            </a:ext>
          </a:extLst>
        </xdr:cNvPr>
        <xdr:cNvSpPr/>
      </xdr:nvSpPr>
      <xdr:spPr>
        <a:xfrm>
          <a:off x="0" y="6202680"/>
          <a:ext cx="4741163" cy="0"/>
        </a:xfrm>
        <a:custGeom>
          <a:avLst/>
          <a:gdLst/>
          <a:ahLst/>
          <a:cxnLst/>
          <a:rect l="0" t="0" r="0" b="0"/>
          <a:pathLst>
            <a:path w="4741163">
              <a:moveTo>
                <a:pt x="0" y="0"/>
              </a:moveTo>
              <a:lnTo>
                <a:pt x="4741163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109</xdr:row>
      <xdr:rowOff>0</xdr:rowOff>
    </xdr:from>
    <xdr:ext cx="1237487" cy="0"/>
    <xdr:sp macro="" textlink="">
      <xdr:nvSpPr>
        <xdr:cNvPr id="47" name="Shape 46">
          <a:extLst>
            <a:ext uri="{FF2B5EF4-FFF2-40B4-BE49-F238E27FC236}">
              <a16:creationId xmlns:a16="http://schemas.microsoft.com/office/drawing/2014/main" id="{434C61CD-5286-4C8B-A371-E387F1587A67}"/>
            </a:ext>
          </a:extLst>
        </xdr:cNvPr>
        <xdr:cNvSpPr/>
      </xdr:nvSpPr>
      <xdr:spPr>
        <a:xfrm>
          <a:off x="0" y="6210300"/>
          <a:ext cx="1237487" cy="0"/>
        </a:xfrm>
        <a:custGeom>
          <a:avLst/>
          <a:gdLst/>
          <a:ahLst/>
          <a:cxnLst/>
          <a:rect l="0" t="0" r="0" b="0"/>
          <a:pathLst>
            <a:path w="1237487">
              <a:moveTo>
                <a:pt x="0" y="0"/>
              </a:moveTo>
              <a:lnTo>
                <a:pt x="1237487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110</xdr:row>
      <xdr:rowOff>0</xdr:rowOff>
    </xdr:from>
    <xdr:ext cx="4741163" cy="0"/>
    <xdr:sp macro="" textlink="">
      <xdr:nvSpPr>
        <xdr:cNvPr id="48" name="Shape 47">
          <a:extLst>
            <a:ext uri="{FF2B5EF4-FFF2-40B4-BE49-F238E27FC236}">
              <a16:creationId xmlns:a16="http://schemas.microsoft.com/office/drawing/2014/main" id="{8D6F8F4B-7626-4409-9B9E-5EE12118B556}"/>
            </a:ext>
          </a:extLst>
        </xdr:cNvPr>
        <xdr:cNvSpPr/>
      </xdr:nvSpPr>
      <xdr:spPr>
        <a:xfrm>
          <a:off x="0" y="6217920"/>
          <a:ext cx="4741163" cy="0"/>
        </a:xfrm>
        <a:custGeom>
          <a:avLst/>
          <a:gdLst/>
          <a:ahLst/>
          <a:cxnLst/>
          <a:rect l="0" t="0" r="0" b="0"/>
          <a:pathLst>
            <a:path w="4741163">
              <a:moveTo>
                <a:pt x="0" y="0"/>
              </a:moveTo>
              <a:lnTo>
                <a:pt x="4741163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111</xdr:row>
      <xdr:rowOff>0</xdr:rowOff>
    </xdr:from>
    <xdr:ext cx="4741163" cy="0"/>
    <xdr:sp macro="" textlink="">
      <xdr:nvSpPr>
        <xdr:cNvPr id="49" name="Shape 48">
          <a:extLst>
            <a:ext uri="{FF2B5EF4-FFF2-40B4-BE49-F238E27FC236}">
              <a16:creationId xmlns:a16="http://schemas.microsoft.com/office/drawing/2014/main" id="{5F0EE342-3192-4B20-8FF1-C0FA35435A36}"/>
            </a:ext>
          </a:extLst>
        </xdr:cNvPr>
        <xdr:cNvSpPr/>
      </xdr:nvSpPr>
      <xdr:spPr>
        <a:xfrm>
          <a:off x="0" y="6225540"/>
          <a:ext cx="4741163" cy="0"/>
        </a:xfrm>
        <a:custGeom>
          <a:avLst/>
          <a:gdLst/>
          <a:ahLst/>
          <a:cxnLst/>
          <a:rect l="0" t="0" r="0" b="0"/>
          <a:pathLst>
            <a:path w="4741163">
              <a:moveTo>
                <a:pt x="0" y="0"/>
              </a:moveTo>
              <a:lnTo>
                <a:pt x="4741163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112</xdr:row>
      <xdr:rowOff>0</xdr:rowOff>
    </xdr:from>
    <xdr:ext cx="4741163" cy="0"/>
    <xdr:sp macro="" textlink="">
      <xdr:nvSpPr>
        <xdr:cNvPr id="50" name="Shape 49">
          <a:extLst>
            <a:ext uri="{FF2B5EF4-FFF2-40B4-BE49-F238E27FC236}">
              <a16:creationId xmlns:a16="http://schemas.microsoft.com/office/drawing/2014/main" id="{E4775431-C616-4CEA-A0A2-53CA8DF787BF}"/>
            </a:ext>
          </a:extLst>
        </xdr:cNvPr>
        <xdr:cNvSpPr/>
      </xdr:nvSpPr>
      <xdr:spPr>
        <a:xfrm>
          <a:off x="0" y="6233160"/>
          <a:ext cx="4741163" cy="0"/>
        </a:xfrm>
        <a:custGeom>
          <a:avLst/>
          <a:gdLst/>
          <a:ahLst/>
          <a:cxnLst/>
          <a:rect l="0" t="0" r="0" b="0"/>
          <a:pathLst>
            <a:path w="4741163">
              <a:moveTo>
                <a:pt x="0" y="0"/>
              </a:moveTo>
              <a:lnTo>
                <a:pt x="4741163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113</xdr:row>
      <xdr:rowOff>0</xdr:rowOff>
    </xdr:from>
    <xdr:ext cx="4741163" cy="0"/>
    <xdr:sp macro="" textlink="">
      <xdr:nvSpPr>
        <xdr:cNvPr id="51" name="Shape 50">
          <a:extLst>
            <a:ext uri="{FF2B5EF4-FFF2-40B4-BE49-F238E27FC236}">
              <a16:creationId xmlns:a16="http://schemas.microsoft.com/office/drawing/2014/main" id="{EF09C6B2-6AF5-4B39-9DD5-535EF1F49ADF}"/>
            </a:ext>
          </a:extLst>
        </xdr:cNvPr>
        <xdr:cNvSpPr/>
      </xdr:nvSpPr>
      <xdr:spPr>
        <a:xfrm>
          <a:off x="0" y="6240780"/>
          <a:ext cx="4741163" cy="0"/>
        </a:xfrm>
        <a:custGeom>
          <a:avLst/>
          <a:gdLst/>
          <a:ahLst/>
          <a:cxnLst/>
          <a:rect l="0" t="0" r="0" b="0"/>
          <a:pathLst>
            <a:path w="4741163">
              <a:moveTo>
                <a:pt x="0" y="0"/>
              </a:moveTo>
              <a:lnTo>
                <a:pt x="4741163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114</xdr:row>
      <xdr:rowOff>0</xdr:rowOff>
    </xdr:from>
    <xdr:ext cx="4741163" cy="0"/>
    <xdr:sp macro="" textlink="">
      <xdr:nvSpPr>
        <xdr:cNvPr id="52" name="Shape 51">
          <a:extLst>
            <a:ext uri="{FF2B5EF4-FFF2-40B4-BE49-F238E27FC236}">
              <a16:creationId xmlns:a16="http://schemas.microsoft.com/office/drawing/2014/main" id="{2DEC6362-C1AE-4298-A44F-5BFB95F3DEED}"/>
            </a:ext>
          </a:extLst>
        </xdr:cNvPr>
        <xdr:cNvSpPr/>
      </xdr:nvSpPr>
      <xdr:spPr>
        <a:xfrm>
          <a:off x="0" y="6248400"/>
          <a:ext cx="4741163" cy="0"/>
        </a:xfrm>
        <a:custGeom>
          <a:avLst/>
          <a:gdLst/>
          <a:ahLst/>
          <a:cxnLst/>
          <a:rect l="0" t="0" r="0" b="0"/>
          <a:pathLst>
            <a:path w="4741163">
              <a:moveTo>
                <a:pt x="0" y="0"/>
              </a:moveTo>
              <a:lnTo>
                <a:pt x="4741163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125</xdr:row>
      <xdr:rowOff>0</xdr:rowOff>
    </xdr:from>
    <xdr:ext cx="6568440" cy="0"/>
    <xdr:sp macro="" textlink="">
      <xdr:nvSpPr>
        <xdr:cNvPr id="53" name="Shape 52">
          <a:extLst>
            <a:ext uri="{FF2B5EF4-FFF2-40B4-BE49-F238E27FC236}">
              <a16:creationId xmlns:a16="http://schemas.microsoft.com/office/drawing/2014/main" id="{AE391B9E-2BF4-4191-AAB9-33B58DBF2C3A}"/>
            </a:ext>
          </a:extLst>
        </xdr:cNvPr>
        <xdr:cNvSpPr/>
      </xdr:nvSpPr>
      <xdr:spPr>
        <a:xfrm>
          <a:off x="0" y="750570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138</xdr:row>
      <xdr:rowOff>0</xdr:rowOff>
    </xdr:from>
    <xdr:ext cx="6568440" cy="0"/>
    <xdr:sp macro="" textlink="">
      <xdr:nvSpPr>
        <xdr:cNvPr id="54" name="Shape 53">
          <a:extLst>
            <a:ext uri="{FF2B5EF4-FFF2-40B4-BE49-F238E27FC236}">
              <a16:creationId xmlns:a16="http://schemas.microsoft.com/office/drawing/2014/main" id="{7F722130-9941-4910-AC3D-112BF4F62107}"/>
            </a:ext>
          </a:extLst>
        </xdr:cNvPr>
        <xdr:cNvSpPr/>
      </xdr:nvSpPr>
      <xdr:spPr>
        <a:xfrm>
          <a:off x="0" y="890016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140</xdr:row>
      <xdr:rowOff>0</xdr:rowOff>
    </xdr:from>
    <xdr:ext cx="1827276" cy="0"/>
    <xdr:sp macro="" textlink="">
      <xdr:nvSpPr>
        <xdr:cNvPr id="55" name="Shape 54">
          <a:extLst>
            <a:ext uri="{FF2B5EF4-FFF2-40B4-BE49-F238E27FC236}">
              <a16:creationId xmlns:a16="http://schemas.microsoft.com/office/drawing/2014/main" id="{F42F16A0-505E-4529-9EEC-70CD73EE19E3}"/>
            </a:ext>
          </a:extLst>
        </xdr:cNvPr>
        <xdr:cNvSpPr/>
      </xdr:nvSpPr>
      <xdr:spPr>
        <a:xfrm>
          <a:off x="0" y="10027920"/>
          <a:ext cx="1827276" cy="0"/>
        </a:xfrm>
        <a:custGeom>
          <a:avLst/>
          <a:gdLst/>
          <a:ahLst/>
          <a:cxnLst/>
          <a:rect l="0" t="0" r="0" b="0"/>
          <a:pathLst>
            <a:path w="1827276">
              <a:moveTo>
                <a:pt x="0" y="0"/>
              </a:moveTo>
              <a:lnTo>
                <a:pt x="1827276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141</xdr:row>
      <xdr:rowOff>0</xdr:rowOff>
    </xdr:from>
    <xdr:ext cx="6568440" cy="0"/>
    <xdr:sp macro="" textlink="">
      <xdr:nvSpPr>
        <xdr:cNvPr id="56" name="Shape 55">
          <a:extLst>
            <a:ext uri="{FF2B5EF4-FFF2-40B4-BE49-F238E27FC236}">
              <a16:creationId xmlns:a16="http://schemas.microsoft.com/office/drawing/2014/main" id="{C169EF02-F465-4080-871D-594532C5D545}"/>
            </a:ext>
          </a:extLst>
        </xdr:cNvPr>
        <xdr:cNvSpPr/>
      </xdr:nvSpPr>
      <xdr:spPr>
        <a:xfrm>
          <a:off x="0" y="1003554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142</xdr:row>
      <xdr:rowOff>0</xdr:rowOff>
    </xdr:from>
    <xdr:ext cx="6568440" cy="0"/>
    <xdr:sp macro="" textlink="">
      <xdr:nvSpPr>
        <xdr:cNvPr id="57" name="Shape 56">
          <a:extLst>
            <a:ext uri="{FF2B5EF4-FFF2-40B4-BE49-F238E27FC236}">
              <a16:creationId xmlns:a16="http://schemas.microsoft.com/office/drawing/2014/main" id="{EE25D8B0-DAF0-4A05-8540-B6D6C9335FB8}"/>
            </a:ext>
          </a:extLst>
        </xdr:cNvPr>
        <xdr:cNvSpPr/>
      </xdr:nvSpPr>
      <xdr:spPr>
        <a:xfrm>
          <a:off x="0" y="1004316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143</xdr:row>
      <xdr:rowOff>0</xdr:rowOff>
    </xdr:from>
    <xdr:ext cx="6568440" cy="0"/>
    <xdr:sp macro="" textlink="">
      <xdr:nvSpPr>
        <xdr:cNvPr id="58" name="Shape 57">
          <a:extLst>
            <a:ext uri="{FF2B5EF4-FFF2-40B4-BE49-F238E27FC236}">
              <a16:creationId xmlns:a16="http://schemas.microsoft.com/office/drawing/2014/main" id="{FDB7552A-F5AC-4D52-A768-C2277722352A}"/>
            </a:ext>
          </a:extLst>
        </xdr:cNvPr>
        <xdr:cNvSpPr/>
      </xdr:nvSpPr>
      <xdr:spPr>
        <a:xfrm>
          <a:off x="0" y="1005078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144</xdr:row>
      <xdr:rowOff>0</xdr:rowOff>
    </xdr:from>
    <xdr:ext cx="6568440" cy="0"/>
    <xdr:sp macro="" textlink="">
      <xdr:nvSpPr>
        <xdr:cNvPr id="59" name="Shape 58">
          <a:extLst>
            <a:ext uri="{FF2B5EF4-FFF2-40B4-BE49-F238E27FC236}">
              <a16:creationId xmlns:a16="http://schemas.microsoft.com/office/drawing/2014/main" id="{7FE5AF47-C189-439E-8A90-256A947E0744}"/>
            </a:ext>
          </a:extLst>
        </xdr:cNvPr>
        <xdr:cNvSpPr/>
      </xdr:nvSpPr>
      <xdr:spPr>
        <a:xfrm>
          <a:off x="0" y="1005840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145</xdr:row>
      <xdr:rowOff>0</xdr:rowOff>
    </xdr:from>
    <xdr:ext cx="6568440" cy="0"/>
    <xdr:sp macro="" textlink="">
      <xdr:nvSpPr>
        <xdr:cNvPr id="60" name="Shape 59">
          <a:extLst>
            <a:ext uri="{FF2B5EF4-FFF2-40B4-BE49-F238E27FC236}">
              <a16:creationId xmlns:a16="http://schemas.microsoft.com/office/drawing/2014/main" id="{05CA0E9A-D23F-430F-A7CD-18CB7467D616}"/>
            </a:ext>
          </a:extLst>
        </xdr:cNvPr>
        <xdr:cNvSpPr/>
      </xdr:nvSpPr>
      <xdr:spPr>
        <a:xfrm>
          <a:off x="0" y="1006602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146</xdr:row>
      <xdr:rowOff>0</xdr:rowOff>
    </xdr:from>
    <xdr:ext cx="6568440" cy="0"/>
    <xdr:sp macro="" textlink="">
      <xdr:nvSpPr>
        <xdr:cNvPr id="61" name="Shape 60">
          <a:extLst>
            <a:ext uri="{FF2B5EF4-FFF2-40B4-BE49-F238E27FC236}">
              <a16:creationId xmlns:a16="http://schemas.microsoft.com/office/drawing/2014/main" id="{9A9B7924-1F3A-4F52-9975-D78D572E57C3}"/>
            </a:ext>
          </a:extLst>
        </xdr:cNvPr>
        <xdr:cNvSpPr/>
      </xdr:nvSpPr>
      <xdr:spPr>
        <a:xfrm>
          <a:off x="0" y="1007364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147</xdr:row>
      <xdr:rowOff>0</xdr:rowOff>
    </xdr:from>
    <xdr:ext cx="6568440" cy="0"/>
    <xdr:sp macro="" textlink="">
      <xdr:nvSpPr>
        <xdr:cNvPr id="62" name="Shape 61">
          <a:extLst>
            <a:ext uri="{FF2B5EF4-FFF2-40B4-BE49-F238E27FC236}">
              <a16:creationId xmlns:a16="http://schemas.microsoft.com/office/drawing/2014/main" id="{748039F7-AE9C-4DF5-A728-17D209752871}"/>
            </a:ext>
          </a:extLst>
        </xdr:cNvPr>
        <xdr:cNvSpPr/>
      </xdr:nvSpPr>
      <xdr:spPr>
        <a:xfrm>
          <a:off x="0" y="1008126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148</xdr:row>
      <xdr:rowOff>0</xdr:rowOff>
    </xdr:from>
    <xdr:ext cx="6568440" cy="0"/>
    <xdr:sp macro="" textlink="">
      <xdr:nvSpPr>
        <xdr:cNvPr id="63" name="Shape 62">
          <a:extLst>
            <a:ext uri="{FF2B5EF4-FFF2-40B4-BE49-F238E27FC236}">
              <a16:creationId xmlns:a16="http://schemas.microsoft.com/office/drawing/2014/main" id="{A3E9949D-B250-427D-BAD6-D630DB711ACB}"/>
            </a:ext>
          </a:extLst>
        </xdr:cNvPr>
        <xdr:cNvSpPr/>
      </xdr:nvSpPr>
      <xdr:spPr>
        <a:xfrm>
          <a:off x="0" y="1008888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5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149</xdr:row>
      <xdr:rowOff>0</xdr:rowOff>
    </xdr:from>
    <xdr:ext cx="6568440" cy="0"/>
    <xdr:sp macro="" textlink="">
      <xdr:nvSpPr>
        <xdr:cNvPr id="64" name="Shape 63">
          <a:extLst>
            <a:ext uri="{FF2B5EF4-FFF2-40B4-BE49-F238E27FC236}">
              <a16:creationId xmlns:a16="http://schemas.microsoft.com/office/drawing/2014/main" id="{1D9BB549-3F69-467C-AAB9-11D09547511D}"/>
            </a:ext>
          </a:extLst>
        </xdr:cNvPr>
        <xdr:cNvSpPr/>
      </xdr:nvSpPr>
      <xdr:spPr>
        <a:xfrm>
          <a:off x="0" y="10096500"/>
          <a:ext cx="6568440" cy="0"/>
        </a:xfrm>
        <a:custGeom>
          <a:avLst/>
          <a:gdLst/>
          <a:ahLst/>
          <a:cxnLst/>
          <a:rect l="0" t="0" r="0" b="0"/>
          <a:pathLst>
            <a:path w="6568440">
              <a:moveTo>
                <a:pt x="0" y="0"/>
              </a:moveTo>
              <a:lnTo>
                <a:pt x="6568440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  <xdr:oneCellAnchor>
    <xdr:from>
      <xdr:col>0</xdr:col>
      <xdr:colOff>0</xdr:colOff>
      <xdr:row>213</xdr:row>
      <xdr:rowOff>0</xdr:rowOff>
    </xdr:from>
    <xdr:ext cx="0" cy="86867"/>
    <xdr:sp macro="" textlink="">
      <xdr:nvSpPr>
        <xdr:cNvPr id="65" name="Shape 64">
          <a:extLst>
            <a:ext uri="{FF2B5EF4-FFF2-40B4-BE49-F238E27FC236}">
              <a16:creationId xmlns:a16="http://schemas.microsoft.com/office/drawing/2014/main" id="{AA9CB565-EBF6-4A6E-A055-7D45E09F3D90}"/>
            </a:ext>
          </a:extLst>
        </xdr:cNvPr>
        <xdr:cNvSpPr/>
      </xdr:nvSpPr>
      <xdr:spPr>
        <a:xfrm>
          <a:off x="0" y="17251680"/>
          <a:ext cx="0" cy="86867"/>
        </a:xfrm>
        <a:custGeom>
          <a:avLst/>
          <a:gdLst/>
          <a:ahLst/>
          <a:cxnLst/>
          <a:rect l="0" t="0" r="0" b="0"/>
          <a:pathLst>
            <a:path h="86867">
              <a:moveTo>
                <a:pt x="0" y="86867"/>
              </a:moveTo>
              <a:lnTo>
                <a:pt x="0" y="0"/>
              </a:lnTo>
            </a:path>
          </a:pathLst>
        </a:custGeom>
        <a:ln w="7366">
          <a:solidFill>
            <a:srgbClr val="00AF50"/>
          </a:solidFill>
          <a:prstDash val="solid"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view="pageBreakPreview" topLeftCell="A8" zoomScale="80" zoomScaleNormal="80" zoomScaleSheetLayoutView="80" workbookViewId="0">
      <selection activeCell="H19" sqref="H19:I19"/>
    </sheetView>
  </sheetViews>
  <sheetFormatPr baseColWidth="10" defaultColWidth="11.44140625" defaultRowHeight="14.4" x14ac:dyDescent="0.3"/>
  <cols>
    <col min="1" max="1" width="5.109375" style="2" customWidth="1"/>
    <col min="2" max="2" width="68.33203125" style="1" customWidth="1"/>
    <col min="3" max="3" width="10.6640625" style="1" customWidth="1"/>
    <col min="4" max="4" width="9.44140625" style="1" bestFit="1" customWidth="1"/>
    <col min="5" max="5" width="13.88671875" style="1" bestFit="1" customWidth="1"/>
    <col min="6" max="6" width="14.109375" style="1" bestFit="1" customWidth="1"/>
    <col min="7" max="7" width="12.44140625" style="1" bestFit="1" customWidth="1"/>
    <col min="8" max="8" width="14.5546875" style="1" bestFit="1" customWidth="1"/>
    <col min="9" max="9" width="17.6640625" style="1" customWidth="1"/>
    <col min="10" max="10" width="17.5546875" style="1" bestFit="1" customWidth="1"/>
    <col min="11" max="11" width="15" style="1" bestFit="1" customWidth="1"/>
    <col min="12" max="13" width="16.109375" style="1" bestFit="1" customWidth="1"/>
    <col min="14" max="14" width="17.44140625" style="1" bestFit="1" customWidth="1"/>
  </cols>
  <sheetData>
    <row r="1" spans="1:14" s="3" customFormat="1" ht="33" customHeight="1" x14ac:dyDescent="0.3">
      <c r="A1" s="80" t="s">
        <v>171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3" customFormat="1" x14ac:dyDescent="0.3">
      <c r="A2" s="82" t="s">
        <v>0</v>
      </c>
      <c r="B2" s="83" t="s">
        <v>1</v>
      </c>
      <c r="C2" s="83" t="s">
        <v>2</v>
      </c>
      <c r="D2" s="83" t="s">
        <v>3</v>
      </c>
      <c r="E2" s="81" t="s">
        <v>4</v>
      </c>
      <c r="F2" s="81"/>
      <c r="G2" s="81"/>
      <c r="H2" s="81"/>
      <c r="I2" s="81"/>
      <c r="J2" s="81" t="s">
        <v>5</v>
      </c>
      <c r="K2" s="81"/>
      <c r="L2" s="81"/>
      <c r="M2" s="81"/>
      <c r="N2" s="29"/>
    </row>
    <row r="3" spans="1:14" s="3" customFormat="1" x14ac:dyDescent="0.3">
      <c r="A3" s="82"/>
      <c r="B3" s="83"/>
      <c r="C3" s="83"/>
      <c r="D3" s="83"/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6</v>
      </c>
      <c r="K3" s="29" t="s">
        <v>11</v>
      </c>
      <c r="L3" s="29" t="s">
        <v>12</v>
      </c>
      <c r="M3" s="29" t="s">
        <v>13</v>
      </c>
      <c r="N3" s="29" t="s">
        <v>14</v>
      </c>
    </row>
    <row r="4" spans="1:14" s="3" customFormat="1" ht="22.2" customHeight="1" x14ac:dyDescent="0.3">
      <c r="A4" s="30"/>
      <c r="B4" s="85" t="s">
        <v>15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x14ac:dyDescent="0.3">
      <c r="A5" s="28">
        <v>1</v>
      </c>
      <c r="B5" s="84" t="s">
        <v>16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x14ac:dyDescent="0.3">
      <c r="A6" s="28">
        <v>1.1000000000000001</v>
      </c>
      <c r="B6" s="31" t="s">
        <v>17</v>
      </c>
      <c r="C6" s="32" t="s">
        <v>18</v>
      </c>
      <c r="D6" s="32">
        <v>317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f>+$D6*E6</f>
        <v>0</v>
      </c>
      <c r="K6" s="33">
        <f t="shared" ref="K6:N6" si="0">+$D$6*F6</f>
        <v>0</v>
      </c>
      <c r="L6" s="33">
        <f t="shared" si="0"/>
        <v>0</v>
      </c>
      <c r="M6" s="33">
        <f t="shared" si="0"/>
        <v>0</v>
      </c>
      <c r="N6" s="33">
        <f t="shared" si="0"/>
        <v>0</v>
      </c>
    </row>
    <row r="7" spans="1:14" ht="105" customHeight="1" x14ac:dyDescent="0.3">
      <c r="A7" s="28">
        <v>1.2</v>
      </c>
      <c r="B7" s="34" t="s">
        <v>19</v>
      </c>
      <c r="C7" s="32" t="s">
        <v>18</v>
      </c>
      <c r="D7" s="32">
        <v>317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f t="shared" ref="J7:J12" si="1">+$D7*E7</f>
        <v>0</v>
      </c>
      <c r="K7" s="33">
        <f t="shared" ref="K7:K12" si="2">+$D7*F7</f>
        <v>0</v>
      </c>
      <c r="L7" s="33">
        <f t="shared" ref="L7:L12" si="3">+$D7*G7</f>
        <v>0</v>
      </c>
      <c r="M7" s="33">
        <f t="shared" ref="M7:M12" si="4">+$D7*H7</f>
        <v>0</v>
      </c>
      <c r="N7" s="33">
        <f t="shared" ref="N7:N12" si="5">+$D7*I7</f>
        <v>0</v>
      </c>
    </row>
    <row r="8" spans="1:14" ht="55.2" x14ac:dyDescent="0.3">
      <c r="A8" s="28">
        <v>1.3</v>
      </c>
      <c r="B8" s="34" t="s">
        <v>20</v>
      </c>
      <c r="C8" s="32" t="s">
        <v>18</v>
      </c>
      <c r="D8" s="32">
        <v>317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f t="shared" si="1"/>
        <v>0</v>
      </c>
      <c r="K8" s="33">
        <f t="shared" si="2"/>
        <v>0</v>
      </c>
      <c r="L8" s="33">
        <f t="shared" si="3"/>
        <v>0</v>
      </c>
      <c r="M8" s="33">
        <f t="shared" si="4"/>
        <v>0</v>
      </c>
      <c r="N8" s="33">
        <f t="shared" si="5"/>
        <v>0</v>
      </c>
    </row>
    <row r="9" spans="1:14" ht="27.6" x14ac:dyDescent="0.3">
      <c r="A9" s="28">
        <v>1.4</v>
      </c>
      <c r="B9" s="34" t="s">
        <v>21</v>
      </c>
      <c r="C9" s="32" t="s">
        <v>18</v>
      </c>
      <c r="D9" s="32">
        <v>317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f t="shared" si="1"/>
        <v>0</v>
      </c>
      <c r="K9" s="33">
        <f t="shared" si="2"/>
        <v>0</v>
      </c>
      <c r="L9" s="33">
        <f t="shared" si="3"/>
        <v>0</v>
      </c>
      <c r="M9" s="33">
        <f t="shared" si="4"/>
        <v>0</v>
      </c>
      <c r="N9" s="33">
        <f t="shared" si="5"/>
        <v>0</v>
      </c>
    </row>
    <row r="10" spans="1:14" ht="41.4" x14ac:dyDescent="0.3">
      <c r="A10" s="28">
        <v>1.5</v>
      </c>
      <c r="B10" s="34" t="s">
        <v>22</v>
      </c>
      <c r="C10" s="32" t="s">
        <v>18</v>
      </c>
      <c r="D10" s="32">
        <v>317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f t="shared" si="1"/>
        <v>0</v>
      </c>
      <c r="K10" s="33">
        <f t="shared" si="2"/>
        <v>0</v>
      </c>
      <c r="L10" s="33">
        <f t="shared" si="3"/>
        <v>0</v>
      </c>
      <c r="M10" s="33">
        <f t="shared" si="4"/>
        <v>0</v>
      </c>
      <c r="N10" s="33">
        <f t="shared" si="5"/>
        <v>0</v>
      </c>
    </row>
    <row r="11" spans="1:14" ht="41.4" x14ac:dyDescent="0.3">
      <c r="A11" s="28">
        <v>1.6</v>
      </c>
      <c r="B11" s="34" t="s">
        <v>23</v>
      </c>
      <c r="C11" s="32" t="s">
        <v>18</v>
      </c>
      <c r="D11" s="32">
        <v>317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f t="shared" si="1"/>
        <v>0</v>
      </c>
      <c r="K11" s="33">
        <f t="shared" si="2"/>
        <v>0</v>
      </c>
      <c r="L11" s="33">
        <f t="shared" si="3"/>
        <v>0</v>
      </c>
      <c r="M11" s="33">
        <f t="shared" si="4"/>
        <v>0</v>
      </c>
      <c r="N11" s="33">
        <f t="shared" si="5"/>
        <v>0</v>
      </c>
    </row>
    <row r="12" spans="1:14" ht="41.4" x14ac:dyDescent="0.3">
      <c r="A12" s="28">
        <v>1.7</v>
      </c>
      <c r="B12" s="34" t="s">
        <v>24</v>
      </c>
      <c r="C12" s="32" t="s">
        <v>18</v>
      </c>
      <c r="D12" s="32">
        <v>317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f t="shared" si="1"/>
        <v>0</v>
      </c>
      <c r="K12" s="33">
        <f t="shared" si="2"/>
        <v>0</v>
      </c>
      <c r="L12" s="33">
        <f t="shared" si="3"/>
        <v>0</v>
      </c>
      <c r="M12" s="33">
        <f t="shared" si="4"/>
        <v>0</v>
      </c>
      <c r="N12" s="33">
        <f t="shared" si="5"/>
        <v>0</v>
      </c>
    </row>
    <row r="13" spans="1:14" x14ac:dyDescent="0.3">
      <c r="A13" s="28">
        <v>2</v>
      </c>
      <c r="B13" s="86" t="s">
        <v>25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</row>
    <row r="14" spans="1:14" ht="27.6" x14ac:dyDescent="0.3">
      <c r="A14" s="28">
        <v>2.1</v>
      </c>
      <c r="B14" s="34" t="s">
        <v>26</v>
      </c>
      <c r="C14" s="32" t="s">
        <v>18</v>
      </c>
      <c r="D14" s="32">
        <v>317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f>+$D14*E14</f>
        <v>0</v>
      </c>
      <c r="K14" s="33">
        <f t="shared" ref="K14:N16" si="6">+$D14*F14</f>
        <v>0</v>
      </c>
      <c r="L14" s="33">
        <f t="shared" si="6"/>
        <v>0</v>
      </c>
      <c r="M14" s="33">
        <f t="shared" si="6"/>
        <v>0</v>
      </c>
      <c r="N14" s="33">
        <f t="shared" si="6"/>
        <v>0</v>
      </c>
    </row>
    <row r="15" spans="1:14" ht="27.6" x14ac:dyDescent="0.3">
      <c r="A15" s="28">
        <v>2.2000000000000002</v>
      </c>
      <c r="B15" s="34" t="s">
        <v>27</v>
      </c>
      <c r="C15" s="32" t="s">
        <v>18</v>
      </c>
      <c r="D15" s="32">
        <v>317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f t="shared" ref="J15:J18" si="7">+$D15*E15</f>
        <v>0</v>
      </c>
      <c r="K15" s="33">
        <f t="shared" si="6"/>
        <v>0</v>
      </c>
      <c r="L15" s="33">
        <f t="shared" si="6"/>
        <v>0</v>
      </c>
      <c r="M15" s="33">
        <f t="shared" si="6"/>
        <v>0</v>
      </c>
      <c r="N15" s="33">
        <f t="shared" si="6"/>
        <v>0</v>
      </c>
    </row>
    <row r="16" spans="1:14" ht="41.4" x14ac:dyDescent="0.3">
      <c r="A16" s="28">
        <v>2.2999999999999998</v>
      </c>
      <c r="B16" s="34" t="s">
        <v>28</v>
      </c>
      <c r="C16" s="32" t="s">
        <v>18</v>
      </c>
      <c r="D16" s="32">
        <v>317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f t="shared" si="7"/>
        <v>0</v>
      </c>
      <c r="K16" s="33">
        <f t="shared" si="6"/>
        <v>0</v>
      </c>
      <c r="L16" s="33">
        <f t="shared" si="6"/>
        <v>0</v>
      </c>
      <c r="M16" s="33">
        <f t="shared" si="6"/>
        <v>0</v>
      </c>
      <c r="N16" s="33">
        <f t="shared" si="6"/>
        <v>0</v>
      </c>
    </row>
    <row r="17" spans="1:16" x14ac:dyDescent="0.3">
      <c r="A17" s="28">
        <v>3</v>
      </c>
      <c r="B17" s="86" t="s">
        <v>29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</row>
    <row r="18" spans="1:16" ht="41.4" x14ac:dyDescent="0.3">
      <c r="A18" s="28">
        <v>3.1</v>
      </c>
      <c r="B18" s="34" t="s">
        <v>30</v>
      </c>
      <c r="C18" s="32" t="s">
        <v>18</v>
      </c>
      <c r="D18" s="32">
        <v>317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f t="shared" si="7"/>
        <v>0</v>
      </c>
      <c r="K18" s="33">
        <f t="shared" ref="K18" si="8">+$D18*F18</f>
        <v>0</v>
      </c>
      <c r="L18" s="33">
        <f t="shared" ref="L18" si="9">+$D18*G18</f>
        <v>0</v>
      </c>
      <c r="M18" s="33">
        <f t="shared" ref="M18" si="10">+$D18*H18</f>
        <v>0</v>
      </c>
      <c r="N18" s="33">
        <f t="shared" ref="N18" si="11">+$D18*I18</f>
        <v>0</v>
      </c>
    </row>
    <row r="19" spans="1:16" x14ac:dyDescent="0.3">
      <c r="A19" s="35"/>
      <c r="B19" s="35"/>
      <c r="C19" s="35"/>
      <c r="D19" s="35"/>
      <c r="E19" s="36"/>
      <c r="F19" s="35"/>
      <c r="G19" s="35"/>
      <c r="H19" s="89" t="s">
        <v>176</v>
      </c>
      <c r="I19" s="90"/>
      <c r="J19" s="36">
        <f>+SUM(J6:J18)</f>
        <v>0</v>
      </c>
      <c r="K19" s="36">
        <f t="shared" ref="K19:N19" si="12">+SUM(K6:K18)</f>
        <v>0</v>
      </c>
      <c r="L19" s="36">
        <f t="shared" si="12"/>
        <v>0</v>
      </c>
      <c r="M19" s="36">
        <f t="shared" si="12"/>
        <v>0</v>
      </c>
      <c r="N19" s="36">
        <f t="shared" si="12"/>
        <v>0</v>
      </c>
    </row>
    <row r="20" spans="1:16" x14ac:dyDescent="0.3">
      <c r="A20" s="28"/>
      <c r="B20" s="74" t="s">
        <v>31</v>
      </c>
      <c r="C20" s="75"/>
      <c r="D20" s="75"/>
      <c r="E20" s="75"/>
      <c r="F20" s="75"/>
      <c r="G20" s="75"/>
      <c r="H20" s="76"/>
      <c r="I20" s="38">
        <f>+AIU.!$E$13</f>
        <v>0</v>
      </c>
      <c r="J20" s="39">
        <f>+$I$20*J19</f>
        <v>0</v>
      </c>
      <c r="K20" s="39">
        <f t="shared" ref="K20:N20" si="13">+$I$20*K19</f>
        <v>0</v>
      </c>
      <c r="L20" s="39">
        <f t="shared" si="13"/>
        <v>0</v>
      </c>
      <c r="M20" s="39">
        <f t="shared" si="13"/>
        <v>0</v>
      </c>
      <c r="N20" s="39">
        <f t="shared" si="13"/>
        <v>0</v>
      </c>
    </row>
    <row r="21" spans="1:16" x14ac:dyDescent="0.3">
      <c r="A21" s="28"/>
      <c r="B21" s="74" t="s">
        <v>32</v>
      </c>
      <c r="C21" s="75"/>
      <c r="D21" s="75"/>
      <c r="E21" s="75"/>
      <c r="F21" s="75"/>
      <c r="G21" s="75"/>
      <c r="H21" s="76"/>
      <c r="I21" s="38">
        <f>+AIU.!$E$16</f>
        <v>0</v>
      </c>
      <c r="J21" s="39">
        <f>+$I$21*J19</f>
        <v>0</v>
      </c>
      <c r="K21" s="39">
        <f t="shared" ref="K21:N21" si="14">+$I$21*K19</f>
        <v>0</v>
      </c>
      <c r="L21" s="39">
        <f t="shared" si="14"/>
        <v>0</v>
      </c>
      <c r="M21" s="39">
        <f t="shared" si="14"/>
        <v>0</v>
      </c>
      <c r="N21" s="39">
        <f t="shared" si="14"/>
        <v>0</v>
      </c>
    </row>
    <row r="22" spans="1:16" x14ac:dyDescent="0.3">
      <c r="A22" s="28"/>
      <c r="B22" s="74" t="s">
        <v>33</v>
      </c>
      <c r="C22" s="75"/>
      <c r="D22" s="75"/>
      <c r="E22" s="75"/>
      <c r="F22" s="75"/>
      <c r="G22" s="75"/>
      <c r="H22" s="76"/>
      <c r="I22" s="38">
        <f>+AIU.!$E$18</f>
        <v>0.05</v>
      </c>
      <c r="J22" s="39">
        <f>+$I$22*J19</f>
        <v>0</v>
      </c>
      <c r="K22" s="39">
        <f t="shared" ref="K22:N22" si="15">+$I$22*K19</f>
        <v>0</v>
      </c>
      <c r="L22" s="39">
        <f t="shared" si="15"/>
        <v>0</v>
      </c>
      <c r="M22" s="39">
        <f t="shared" si="15"/>
        <v>0</v>
      </c>
      <c r="N22" s="39">
        <f t="shared" si="15"/>
        <v>0</v>
      </c>
    </row>
    <row r="23" spans="1:16" x14ac:dyDescent="0.3">
      <c r="A23" s="28"/>
      <c r="B23" s="74" t="s">
        <v>34</v>
      </c>
      <c r="C23" s="75"/>
      <c r="D23" s="75"/>
      <c r="E23" s="75"/>
      <c r="F23" s="75"/>
      <c r="G23" s="75"/>
      <c r="H23" s="76"/>
      <c r="I23" s="38">
        <v>0.19</v>
      </c>
      <c r="J23" s="39">
        <f>+$I$23*J22</f>
        <v>0</v>
      </c>
      <c r="K23" s="39">
        <f t="shared" ref="K23:N23" si="16">+$I$23*K22</f>
        <v>0</v>
      </c>
      <c r="L23" s="39">
        <f t="shared" si="16"/>
        <v>0</v>
      </c>
      <c r="M23" s="39">
        <f t="shared" si="16"/>
        <v>0</v>
      </c>
      <c r="N23" s="39">
        <f t="shared" si="16"/>
        <v>0</v>
      </c>
    </row>
    <row r="24" spans="1:16" x14ac:dyDescent="0.3">
      <c r="A24" s="28"/>
      <c r="B24" s="74" t="s">
        <v>35</v>
      </c>
      <c r="C24" s="75"/>
      <c r="D24" s="75"/>
      <c r="E24" s="75"/>
      <c r="F24" s="75"/>
      <c r="G24" s="75"/>
      <c r="H24" s="76"/>
      <c r="I24" s="38">
        <f>+AIU.!$E$21</f>
        <v>0.05</v>
      </c>
      <c r="J24" s="39">
        <f>+SUM(J20:J23)</f>
        <v>0</v>
      </c>
      <c r="K24" s="39">
        <f t="shared" ref="K24:N24" si="17">+SUM(K20:K23)</f>
        <v>0</v>
      </c>
      <c r="L24" s="39">
        <f t="shared" si="17"/>
        <v>0</v>
      </c>
      <c r="M24" s="39">
        <f t="shared" si="17"/>
        <v>0</v>
      </c>
      <c r="N24" s="39">
        <f t="shared" si="17"/>
        <v>0</v>
      </c>
    </row>
    <row r="25" spans="1:16" x14ac:dyDescent="0.3">
      <c r="A25" s="28"/>
      <c r="B25" s="74" t="s">
        <v>36</v>
      </c>
      <c r="C25" s="75"/>
      <c r="D25" s="75"/>
      <c r="E25" s="75"/>
      <c r="F25" s="75"/>
      <c r="G25" s="75"/>
      <c r="H25" s="76"/>
      <c r="I25" s="28"/>
      <c r="J25" s="39">
        <f>+J19+J24</f>
        <v>0</v>
      </c>
      <c r="K25" s="39">
        <f t="shared" ref="K25:N26" si="18">+K19+K24</f>
        <v>0</v>
      </c>
      <c r="L25" s="39">
        <f t="shared" si="18"/>
        <v>0</v>
      </c>
      <c r="M25" s="39">
        <f t="shared" si="18"/>
        <v>0</v>
      </c>
      <c r="N25" s="39">
        <f t="shared" si="18"/>
        <v>0</v>
      </c>
    </row>
    <row r="26" spans="1:16" x14ac:dyDescent="0.3">
      <c r="A26" s="69"/>
      <c r="B26" s="74" t="s">
        <v>173</v>
      </c>
      <c r="C26" s="75"/>
      <c r="D26" s="75"/>
      <c r="E26" s="75"/>
      <c r="F26" s="75"/>
      <c r="G26" s="75"/>
      <c r="H26" s="76"/>
      <c r="I26" s="40">
        <v>0</v>
      </c>
      <c r="J26" s="39"/>
      <c r="K26" s="39"/>
      <c r="L26" s="39"/>
      <c r="M26" s="39"/>
      <c r="N26" s="39">
        <f t="shared" si="18"/>
        <v>0</v>
      </c>
    </row>
    <row r="27" spans="1:16" x14ac:dyDescent="0.3">
      <c r="A27" s="28"/>
      <c r="B27" s="74" t="s">
        <v>172</v>
      </c>
      <c r="C27" s="75"/>
      <c r="D27" s="75"/>
      <c r="E27" s="75"/>
      <c r="F27" s="75"/>
      <c r="G27" s="75"/>
      <c r="H27" s="76"/>
      <c r="I27" s="40">
        <v>0</v>
      </c>
      <c r="J27" s="28"/>
      <c r="K27" s="28"/>
      <c r="L27" s="28"/>
      <c r="M27" s="28"/>
      <c r="N27" s="39">
        <f t="shared" ref="N27:N28" si="19">+I27*$N$25</f>
        <v>0</v>
      </c>
      <c r="P27" s="67"/>
    </row>
    <row r="28" spans="1:16" x14ac:dyDescent="0.3">
      <c r="A28" s="28"/>
      <c r="B28" s="74" t="s">
        <v>37</v>
      </c>
      <c r="C28" s="75"/>
      <c r="D28" s="75"/>
      <c r="E28" s="75"/>
      <c r="F28" s="75"/>
      <c r="G28" s="75"/>
      <c r="H28" s="76"/>
      <c r="I28" s="40">
        <v>0</v>
      </c>
      <c r="J28" s="28"/>
      <c r="K28" s="28"/>
      <c r="L28" s="28"/>
      <c r="M28" s="28"/>
      <c r="N28" s="39">
        <f t="shared" si="19"/>
        <v>0</v>
      </c>
      <c r="P28" s="67"/>
    </row>
    <row r="29" spans="1:16" x14ac:dyDescent="0.3">
      <c r="A29" s="43"/>
      <c r="B29" s="77" t="s">
        <v>174</v>
      </c>
      <c r="C29" s="78"/>
      <c r="D29" s="78"/>
      <c r="E29" s="78"/>
      <c r="F29" s="78"/>
      <c r="G29" s="78"/>
      <c r="H29" s="78"/>
      <c r="I29" s="79"/>
      <c r="J29" s="44"/>
      <c r="K29" s="44"/>
      <c r="L29" s="43"/>
      <c r="M29" s="43"/>
      <c r="N29" s="45">
        <f>+SUM(N25:N28)</f>
        <v>0</v>
      </c>
      <c r="O29" s="68"/>
    </row>
    <row r="30" spans="1:16" x14ac:dyDescent="0.3">
      <c r="A30" s="28"/>
      <c r="B30" s="28"/>
      <c r="C30" s="28"/>
      <c r="D30" s="28"/>
      <c r="E30" s="73" t="s">
        <v>38</v>
      </c>
      <c r="F30" s="73"/>
      <c r="G30" s="73"/>
      <c r="H30" s="73"/>
      <c r="I30" s="73"/>
      <c r="J30" s="28"/>
      <c r="K30" s="28"/>
      <c r="L30" s="28"/>
      <c r="M30" s="28"/>
      <c r="N30" s="37">
        <v>317</v>
      </c>
    </row>
    <row r="31" spans="1:16" x14ac:dyDescent="0.3">
      <c r="A31" s="41"/>
      <c r="B31" s="41"/>
      <c r="C31" s="41"/>
      <c r="D31" s="41"/>
      <c r="E31" s="72" t="s">
        <v>39</v>
      </c>
      <c r="F31" s="72"/>
      <c r="G31" s="72"/>
      <c r="H31" s="72"/>
      <c r="I31" s="72"/>
      <c r="J31" s="41"/>
      <c r="K31" s="41"/>
      <c r="L31" s="41"/>
      <c r="M31" s="41"/>
      <c r="N31" s="42">
        <f>+N29/N30</f>
        <v>0</v>
      </c>
    </row>
  </sheetData>
  <mergeCells count="24">
    <mergeCell ref="B5:N5"/>
    <mergeCell ref="D2:D3"/>
    <mergeCell ref="B4:N4"/>
    <mergeCell ref="B21:H21"/>
    <mergeCell ref="B20:H20"/>
    <mergeCell ref="B17:N17"/>
    <mergeCell ref="B13:N13"/>
    <mergeCell ref="H19:I19"/>
    <mergeCell ref="A1:N1"/>
    <mergeCell ref="E2:I2"/>
    <mergeCell ref="A2:A3"/>
    <mergeCell ref="B2:B3"/>
    <mergeCell ref="C2:C3"/>
    <mergeCell ref="J2:M2"/>
    <mergeCell ref="E31:I31"/>
    <mergeCell ref="E30:I30"/>
    <mergeCell ref="B24:H24"/>
    <mergeCell ref="B23:H23"/>
    <mergeCell ref="B22:H22"/>
    <mergeCell ref="B25:H25"/>
    <mergeCell ref="B27:H27"/>
    <mergeCell ref="B28:H28"/>
    <mergeCell ref="B29:I29"/>
    <mergeCell ref="B26:H26"/>
  </mergeCells>
  <pageMargins left="0.7" right="0.7" top="0.75" bottom="0.75" header="0.3" footer="0.3"/>
  <pageSetup scale="49" fitToHeight="0" orientation="landscape" r:id="rId1"/>
  <rowBreaks count="1" manualBreakCount="1">
    <brk id="3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5"/>
  <sheetViews>
    <sheetView tabSelected="1" zoomScaleNormal="100" zoomScaleSheetLayoutView="80" workbookViewId="0">
      <selection activeCell="B14" sqref="B14:C14"/>
    </sheetView>
  </sheetViews>
  <sheetFormatPr baseColWidth="10" defaultColWidth="8.88671875" defaultRowHeight="14.4" x14ac:dyDescent="0.3"/>
  <cols>
    <col min="1" max="1" width="5" style="15" bestFit="1" customWidth="1"/>
    <col min="2" max="2" width="39.6640625" style="15" bestFit="1" customWidth="1"/>
    <col min="3" max="3" width="2.88671875" style="15" customWidth="1"/>
    <col min="4" max="4" width="17.6640625" style="26" bestFit="1" customWidth="1"/>
    <col min="5" max="5" width="16.5546875" style="27" bestFit="1" customWidth="1"/>
    <col min="6" max="6" width="1.88671875" style="4" customWidth="1"/>
    <col min="7" max="7" width="1" style="4" customWidth="1"/>
    <col min="8" max="8" width="20.109375" style="4" customWidth="1"/>
    <col min="9" max="10" width="1" style="4" customWidth="1"/>
    <col min="11" max="11" width="5.88671875" style="4" customWidth="1"/>
    <col min="12" max="12" width="1.88671875" style="4" customWidth="1"/>
    <col min="13" max="13" width="1" style="4" customWidth="1"/>
    <col min="14" max="14" width="8" style="4" customWidth="1"/>
    <col min="15" max="15" width="1.88671875" style="4" customWidth="1"/>
    <col min="16" max="16" width="8" style="4" customWidth="1"/>
    <col min="17" max="17" width="9.88671875" style="4" customWidth="1"/>
    <col min="18" max="18" width="1.88671875" style="4" customWidth="1"/>
    <col min="19" max="20" width="6.6640625" style="4" customWidth="1"/>
    <col min="21" max="21" width="2.88671875" style="4" customWidth="1"/>
    <col min="22" max="22" width="12.88671875" style="4" customWidth="1"/>
    <col min="23" max="23" width="1" style="70" customWidth="1"/>
    <col min="24" max="24" width="8" style="4" customWidth="1"/>
    <col min="25" max="16384" width="8.88671875" style="4"/>
  </cols>
  <sheetData>
    <row r="1" spans="1:23" ht="0.6" customHeight="1" thickBot="1" x14ac:dyDescent="0.35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6"/>
    </row>
    <row r="2" spans="1:23" x14ac:dyDescent="0.3">
      <c r="A2" s="252" t="s">
        <v>40</v>
      </c>
      <c r="B2" s="253"/>
      <c r="C2" s="253"/>
      <c r="D2" s="253"/>
      <c r="E2" s="254"/>
    </row>
    <row r="3" spans="1:23" x14ac:dyDescent="0.3">
      <c r="A3" s="51" t="s">
        <v>0</v>
      </c>
      <c r="B3" s="46" t="s">
        <v>1</v>
      </c>
      <c r="C3" s="46"/>
      <c r="D3" s="46" t="s">
        <v>41</v>
      </c>
      <c r="E3" s="58" t="s">
        <v>42</v>
      </c>
      <c r="H3" s="65" t="s">
        <v>43</v>
      </c>
    </row>
    <row r="4" spans="1:23" x14ac:dyDescent="0.3">
      <c r="A4" s="52">
        <v>1</v>
      </c>
      <c r="B4" s="251" t="s">
        <v>31</v>
      </c>
      <c r="C4" s="251"/>
      <c r="D4" s="47"/>
      <c r="E4" s="59"/>
      <c r="H4" s="66">
        <f>+PRESUPUESTO!N19</f>
        <v>0</v>
      </c>
    </row>
    <row r="5" spans="1:23" x14ac:dyDescent="0.3">
      <c r="A5" s="257" t="s">
        <v>175</v>
      </c>
      <c r="B5" s="242" t="s">
        <v>45</v>
      </c>
      <c r="C5" s="242"/>
      <c r="D5" s="48">
        <f t="shared" ref="D5:D12" si="0">+$H$4*E5</f>
        <v>0</v>
      </c>
      <c r="E5" s="60"/>
    </row>
    <row r="6" spans="1:23" x14ac:dyDescent="0.3">
      <c r="A6" s="258"/>
      <c r="B6" s="242" t="s">
        <v>46</v>
      </c>
      <c r="C6" s="242"/>
      <c r="D6" s="48">
        <f t="shared" si="0"/>
        <v>0</v>
      </c>
      <c r="E6" s="61">
        <v>0</v>
      </c>
    </row>
    <row r="7" spans="1:23" x14ac:dyDescent="0.3">
      <c r="A7" s="258"/>
      <c r="B7" s="242" t="s">
        <v>47</v>
      </c>
      <c r="C7" s="242"/>
      <c r="D7" s="48">
        <f t="shared" si="0"/>
        <v>0</v>
      </c>
      <c r="E7" s="61">
        <v>0</v>
      </c>
    </row>
    <row r="8" spans="1:23" x14ac:dyDescent="0.3">
      <c r="A8" s="259"/>
      <c r="B8" s="242" t="s">
        <v>48</v>
      </c>
      <c r="C8" s="242"/>
      <c r="D8" s="48">
        <f t="shared" si="0"/>
        <v>0</v>
      </c>
      <c r="E8" s="60">
        <v>0</v>
      </c>
    </row>
    <row r="9" spans="1:23" x14ac:dyDescent="0.3">
      <c r="A9" s="257" t="s">
        <v>44</v>
      </c>
      <c r="B9" s="242" t="s">
        <v>49</v>
      </c>
      <c r="C9" s="242"/>
      <c r="D9" s="48">
        <f t="shared" si="0"/>
        <v>0</v>
      </c>
      <c r="E9" s="60"/>
    </row>
    <row r="10" spans="1:23" x14ac:dyDescent="0.3">
      <c r="A10" s="258"/>
      <c r="B10" s="242" t="s">
        <v>50</v>
      </c>
      <c r="C10" s="242"/>
      <c r="D10" s="48">
        <f t="shared" si="0"/>
        <v>0</v>
      </c>
      <c r="E10" s="61">
        <v>0</v>
      </c>
    </row>
    <row r="11" spans="1:23" x14ac:dyDescent="0.3">
      <c r="A11" s="258"/>
      <c r="B11" s="242" t="s">
        <v>51</v>
      </c>
      <c r="C11" s="242"/>
      <c r="D11" s="48">
        <f t="shared" si="0"/>
        <v>0</v>
      </c>
      <c r="E11" s="61">
        <v>0</v>
      </c>
    </row>
    <row r="12" spans="1:23" x14ac:dyDescent="0.3">
      <c r="A12" s="259"/>
      <c r="B12" s="242" t="s">
        <v>52</v>
      </c>
      <c r="C12" s="242"/>
      <c r="D12" s="48">
        <f t="shared" si="0"/>
        <v>0</v>
      </c>
      <c r="E12" s="60">
        <v>0</v>
      </c>
    </row>
    <row r="13" spans="1:23" x14ac:dyDescent="0.3">
      <c r="A13" s="52"/>
      <c r="B13" s="251" t="s">
        <v>177</v>
      </c>
      <c r="C13" s="251"/>
      <c r="D13" s="47">
        <f>+SUM(D5:D12)</f>
        <v>0</v>
      </c>
      <c r="E13" s="59">
        <f>+SUM(E5:E12)</f>
        <v>0</v>
      </c>
    </row>
    <row r="14" spans="1:23" x14ac:dyDescent="0.3">
      <c r="A14" s="249">
        <v>2</v>
      </c>
      <c r="B14" s="255" t="s">
        <v>32</v>
      </c>
      <c r="C14" s="255"/>
      <c r="D14" s="49"/>
      <c r="E14" s="62"/>
    </row>
    <row r="15" spans="1:23" ht="28.2" customHeight="1" x14ac:dyDescent="0.3">
      <c r="A15" s="250"/>
      <c r="B15" s="256" t="s">
        <v>53</v>
      </c>
      <c r="C15" s="256"/>
      <c r="D15" s="48">
        <f>+E15*H4</f>
        <v>0</v>
      </c>
      <c r="E15" s="61">
        <v>0</v>
      </c>
    </row>
    <row r="16" spans="1:23" x14ac:dyDescent="0.3">
      <c r="A16" s="54"/>
      <c r="B16" s="255" t="s">
        <v>54</v>
      </c>
      <c r="C16" s="255"/>
      <c r="D16" s="49">
        <f>+D15</f>
        <v>0</v>
      </c>
      <c r="E16" s="62">
        <f>+E15</f>
        <v>0</v>
      </c>
    </row>
    <row r="17" spans="1:23" x14ac:dyDescent="0.3">
      <c r="A17" s="247">
        <v>3</v>
      </c>
      <c r="B17" s="243" t="s">
        <v>33</v>
      </c>
      <c r="C17" s="243"/>
      <c r="D17" s="50"/>
      <c r="E17" s="63"/>
    </row>
    <row r="18" spans="1:23" x14ac:dyDescent="0.3">
      <c r="A18" s="248"/>
      <c r="B18" s="242" t="s">
        <v>33</v>
      </c>
      <c r="C18" s="242"/>
      <c r="D18" s="48">
        <f>+H4*E18</f>
        <v>0</v>
      </c>
      <c r="E18" s="61">
        <v>0.05</v>
      </c>
    </row>
    <row r="19" spans="1:23" x14ac:dyDescent="0.3">
      <c r="A19" s="53"/>
      <c r="B19" s="242" t="s">
        <v>34</v>
      </c>
      <c r="C19" s="242"/>
      <c r="D19" s="48">
        <f>19%*D18</f>
        <v>0</v>
      </c>
      <c r="E19" s="61">
        <v>0</v>
      </c>
    </row>
    <row r="20" spans="1:23" x14ac:dyDescent="0.3">
      <c r="A20" s="55"/>
      <c r="B20" s="243" t="s">
        <v>55</v>
      </c>
      <c r="C20" s="243"/>
      <c r="D20" s="50">
        <f>+D18+D19</f>
        <v>0</v>
      </c>
      <c r="E20" s="63">
        <f>+E18+E19</f>
        <v>0.05</v>
      </c>
    </row>
    <row r="21" spans="1:23" ht="15" thickBot="1" x14ac:dyDescent="0.35">
      <c r="A21" s="56"/>
      <c r="B21" s="240" t="s">
        <v>56</v>
      </c>
      <c r="C21" s="240"/>
      <c r="D21" s="57">
        <f>+D13+D16+D20</f>
        <v>0</v>
      </c>
      <c r="E21" s="64">
        <f>+E13+E16+E20</f>
        <v>0.05</v>
      </c>
    </row>
    <row r="22" spans="1:23" x14ac:dyDescent="0.3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</row>
    <row r="23" spans="1:23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1"/>
    </row>
    <row r="24" spans="1:23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1"/>
    </row>
    <row r="25" spans="1:23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1"/>
    </row>
    <row r="26" spans="1:23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1"/>
    </row>
    <row r="27" spans="1:23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1"/>
    </row>
    <row r="28" spans="1:23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1"/>
    </row>
    <row r="29" spans="1:23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1"/>
    </row>
    <row r="30" spans="1:23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1"/>
    </row>
    <row r="31" spans="1:23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1"/>
    </row>
    <row r="32" spans="1:23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1"/>
    </row>
    <row r="33" spans="1:23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1"/>
    </row>
    <row r="34" spans="1:23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1"/>
    </row>
    <row r="35" spans="1:23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1"/>
    </row>
    <row r="36" spans="1:23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1"/>
    </row>
    <row r="37" spans="1:23" ht="15" customHeight="1" x14ac:dyDescent="0.3"/>
    <row r="38" spans="1:23" ht="0.6" customHeight="1" x14ac:dyDescent="0.3"/>
    <row r="39" spans="1:23" ht="0.6" customHeight="1" x14ac:dyDescent="0.3"/>
    <row r="40" spans="1:23" ht="6.6" hidden="1" customHeight="1" x14ac:dyDescent="0.3"/>
    <row r="41" spans="1:23" ht="0.6" hidden="1" customHeight="1" x14ac:dyDescent="0.3"/>
    <row r="42" spans="1:23" ht="6.6" hidden="1" customHeight="1" x14ac:dyDescent="0.3"/>
    <row r="43" spans="1:23" ht="0.6" hidden="1" customHeight="1" x14ac:dyDescent="0.3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</row>
    <row r="44" spans="1:23" ht="0.6" hidden="1" customHeight="1" x14ac:dyDescent="0.3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</row>
    <row r="45" spans="1:23" ht="0.6" hidden="1" customHeight="1" x14ac:dyDescent="0.3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</row>
    <row r="46" spans="1:23" ht="0.6" hidden="1" customHeight="1" x14ac:dyDescent="0.3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</row>
    <row r="47" spans="1:23" ht="0.6" hidden="1" customHeight="1" x14ac:dyDescent="0.3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</row>
    <row r="48" spans="1:23" ht="0.6" hidden="1" customHeight="1" x14ac:dyDescent="0.3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</row>
    <row r="49" spans="1:23" ht="0.6" hidden="1" customHeight="1" x14ac:dyDescent="0.3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</row>
    <row r="50" spans="1:23" ht="0.6" hidden="1" customHeight="1" x14ac:dyDescent="0.3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</row>
    <row r="51" spans="1:23" ht="0.6" hidden="1" customHeight="1" x14ac:dyDescent="0.3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</row>
    <row r="52" spans="1:23" ht="0.6" hidden="1" customHeight="1" x14ac:dyDescent="0.3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</row>
    <row r="53" spans="1:23" ht="0.6" hidden="1" customHeight="1" x14ac:dyDescent="0.3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</row>
    <row r="54" spans="1:23" ht="0.6" hidden="1" customHeight="1" x14ac:dyDescent="0.3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</row>
    <row r="55" spans="1:23" ht="0.6" hidden="1" customHeight="1" x14ac:dyDescent="0.3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</row>
    <row r="56" spans="1:23" ht="0.6" hidden="1" customHeight="1" x14ac:dyDescent="0.3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</row>
    <row r="57" spans="1:23" ht="0.6" hidden="1" customHeight="1" x14ac:dyDescent="0.3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</row>
    <row r="58" spans="1:23" ht="0.6" hidden="1" customHeight="1" x14ac:dyDescent="0.3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</row>
    <row r="59" spans="1:23" ht="0.6" hidden="1" customHeight="1" x14ac:dyDescent="0.3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</row>
    <row r="60" spans="1:23" ht="0.6" hidden="1" customHeight="1" x14ac:dyDescent="0.3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</row>
    <row r="61" spans="1:23" ht="0.6" hidden="1" customHeight="1" x14ac:dyDescent="0.3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</row>
    <row r="62" spans="1:23" ht="0.6" hidden="1" customHeight="1" x14ac:dyDescent="0.3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</row>
    <row r="63" spans="1:23" ht="8.25" hidden="1" customHeight="1" x14ac:dyDescent="0.3">
      <c r="A63" s="91" t="s">
        <v>57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1:23" ht="8.25" hidden="1" customHeight="1" x14ac:dyDescent="0.3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1:23" ht="8.25" hidden="1" customHeight="1" x14ac:dyDescent="0.3">
      <c r="A65" s="94" t="s">
        <v>58</v>
      </c>
      <c r="B65" s="94" t="s">
        <v>59</v>
      </c>
      <c r="C65" s="94"/>
      <c r="D65" s="229" t="s">
        <v>60</v>
      </c>
      <c r="E65" s="229"/>
      <c r="F65" s="100" t="s">
        <v>61</v>
      </c>
      <c r="G65" s="100"/>
      <c r="H65" s="100"/>
      <c r="I65" s="100"/>
      <c r="J65" s="100"/>
      <c r="K65" s="100"/>
    </row>
    <row r="66" spans="1:23" ht="9.6" hidden="1" customHeight="1" x14ac:dyDescent="0.3">
      <c r="A66" s="95"/>
      <c r="B66" s="95"/>
      <c r="C66" s="96"/>
      <c r="D66" s="230"/>
      <c r="E66" s="96"/>
      <c r="F66" s="233">
        <v>825000</v>
      </c>
      <c r="G66" s="197"/>
      <c r="H66" s="208"/>
      <c r="I66" s="233">
        <v>7425000</v>
      </c>
      <c r="J66" s="197"/>
      <c r="K66" s="208"/>
    </row>
    <row r="67" spans="1:23" ht="8.85" hidden="1" customHeight="1" x14ac:dyDescent="0.3">
      <c r="A67" s="16">
        <v>2</v>
      </c>
      <c r="B67" s="205" t="s">
        <v>62</v>
      </c>
      <c r="C67" s="206"/>
      <c r="D67" s="118">
        <v>9</v>
      </c>
      <c r="E67" s="119"/>
      <c r="F67" s="207"/>
      <c r="G67" s="197"/>
      <c r="H67" s="7" t="s">
        <v>63</v>
      </c>
      <c r="I67" s="207"/>
      <c r="J67" s="197"/>
      <c r="K67" s="7" t="s">
        <v>64</v>
      </c>
    </row>
    <row r="68" spans="1:23" ht="9.6" hidden="1" customHeight="1" x14ac:dyDescent="0.3">
      <c r="A68" s="16">
        <v>3</v>
      </c>
      <c r="B68" s="205" t="s">
        <v>65</v>
      </c>
      <c r="C68" s="206"/>
      <c r="D68" s="118">
        <v>9</v>
      </c>
      <c r="E68" s="119"/>
      <c r="F68" s="207"/>
      <c r="G68" s="197"/>
      <c r="H68" s="7" t="s">
        <v>66</v>
      </c>
      <c r="I68" s="207"/>
      <c r="J68" s="197"/>
      <c r="K68" s="7" t="s">
        <v>67</v>
      </c>
    </row>
    <row r="69" spans="1:23" ht="9.6" hidden="1" customHeight="1" x14ac:dyDescent="0.3">
      <c r="A69" s="16">
        <v>4</v>
      </c>
      <c r="B69" s="205" t="s">
        <v>68</v>
      </c>
      <c r="C69" s="206"/>
      <c r="D69" s="118">
        <v>9</v>
      </c>
      <c r="E69" s="119"/>
      <c r="F69" s="207"/>
      <c r="G69" s="197"/>
      <c r="H69" s="7" t="s">
        <v>69</v>
      </c>
      <c r="I69" s="207"/>
      <c r="J69" s="197"/>
      <c r="K69" s="7" t="s">
        <v>70</v>
      </c>
    </row>
    <row r="70" spans="1:23" ht="8.85" hidden="1" customHeight="1" x14ac:dyDescent="0.3">
      <c r="A70" s="16">
        <v>5</v>
      </c>
      <c r="B70" s="205" t="s">
        <v>71</v>
      </c>
      <c r="C70" s="206"/>
      <c r="D70" s="118">
        <v>9</v>
      </c>
      <c r="E70" s="119"/>
      <c r="F70" s="207"/>
      <c r="G70" s="197"/>
      <c r="H70" s="7" t="s">
        <v>69</v>
      </c>
      <c r="I70" s="207"/>
      <c r="J70" s="197"/>
      <c r="K70" s="7" t="s">
        <v>70</v>
      </c>
    </row>
    <row r="71" spans="1:23" ht="8.85" hidden="1" customHeight="1" x14ac:dyDescent="0.3">
      <c r="A71" s="16">
        <v>6</v>
      </c>
      <c r="B71" s="205" t="s">
        <v>72</v>
      </c>
      <c r="C71" s="206"/>
      <c r="D71" s="118">
        <v>9</v>
      </c>
      <c r="E71" s="119"/>
      <c r="F71" s="207"/>
      <c r="G71" s="197"/>
      <c r="H71" s="7" t="s">
        <v>73</v>
      </c>
      <c r="I71" s="207"/>
      <c r="J71" s="197"/>
      <c r="K71" s="7" t="s">
        <v>74</v>
      </c>
    </row>
    <row r="72" spans="1:23" ht="8.85" hidden="1" customHeight="1" x14ac:dyDescent="0.3">
      <c r="A72" s="16">
        <v>7</v>
      </c>
      <c r="B72" s="205" t="s">
        <v>75</v>
      </c>
      <c r="C72" s="206"/>
      <c r="D72" s="118">
        <v>9</v>
      </c>
      <c r="E72" s="119"/>
      <c r="F72" s="207"/>
      <c r="G72" s="197"/>
      <c r="H72" s="7" t="s">
        <v>66</v>
      </c>
      <c r="I72" s="207"/>
      <c r="J72" s="197"/>
      <c r="K72" s="7" t="s">
        <v>67</v>
      </c>
    </row>
    <row r="73" spans="1:23" ht="8.85" hidden="1" customHeight="1" x14ac:dyDescent="0.3">
      <c r="A73" s="16">
        <v>8</v>
      </c>
      <c r="B73" s="205" t="s">
        <v>76</v>
      </c>
      <c r="C73" s="206"/>
      <c r="D73" s="118">
        <v>9</v>
      </c>
      <c r="E73" s="119"/>
      <c r="F73" s="207"/>
      <c r="G73" s="197"/>
      <c r="H73" s="7" t="s">
        <v>69</v>
      </c>
      <c r="I73" s="207"/>
      <c r="J73" s="197"/>
      <c r="K73" s="7" t="s">
        <v>70</v>
      </c>
    </row>
    <row r="74" spans="1:23" ht="8.85" hidden="1" customHeight="1" x14ac:dyDescent="0.3">
      <c r="A74" s="17"/>
      <c r="B74" s="227" t="s">
        <v>77</v>
      </c>
      <c r="C74" s="227"/>
      <c r="D74" s="227"/>
      <c r="E74" s="227"/>
      <c r="F74" s="200"/>
      <c r="G74" s="200"/>
      <c r="H74" s="201"/>
      <c r="I74" s="228"/>
      <c r="J74" s="239"/>
      <c r="K74" s="8" t="s">
        <v>78</v>
      </c>
    </row>
    <row r="75" spans="1:23" ht="0.6" hidden="1" customHeight="1" x14ac:dyDescent="0.3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</row>
    <row r="76" spans="1:23" ht="0.6" hidden="1" customHeight="1" x14ac:dyDescent="0.3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</row>
    <row r="77" spans="1:23" ht="0.6" hidden="1" customHeight="1" x14ac:dyDescent="0.3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</row>
    <row r="78" spans="1:23" ht="0.6" hidden="1" customHeight="1" x14ac:dyDescent="0.3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</row>
    <row r="79" spans="1:23" ht="0.6" hidden="1" customHeight="1" x14ac:dyDescent="0.3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</row>
    <row r="80" spans="1:23" ht="0.6" hidden="1" customHeight="1" x14ac:dyDescent="0.3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</row>
    <row r="81" spans="1:23" ht="0.6" hidden="1" customHeight="1" x14ac:dyDescent="0.3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</row>
    <row r="82" spans="1:23" ht="0.6" hidden="1" customHeight="1" x14ac:dyDescent="0.3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</row>
    <row r="83" spans="1:23" ht="0.6" hidden="1" customHeight="1" x14ac:dyDescent="0.3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</row>
    <row r="84" spans="1:23" ht="0.6" hidden="1" customHeight="1" x14ac:dyDescent="0.3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</row>
    <row r="85" spans="1:23" ht="0.6" hidden="1" customHeight="1" x14ac:dyDescent="0.3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</row>
    <row r="86" spans="1:23" ht="0.6" hidden="1" customHeight="1" x14ac:dyDescent="0.3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</row>
    <row r="87" spans="1:23" ht="8.25" hidden="1" customHeight="1" x14ac:dyDescent="0.3">
      <c r="A87" s="91" t="s">
        <v>79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1:23" ht="8.25" hidden="1" customHeight="1" x14ac:dyDescent="0.3">
      <c r="A88" s="92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1:23" ht="8.25" hidden="1" customHeight="1" x14ac:dyDescent="0.3">
      <c r="A89" s="94" t="s">
        <v>58</v>
      </c>
      <c r="B89" s="94" t="s">
        <v>80</v>
      </c>
      <c r="C89" s="94"/>
      <c r="D89" s="97"/>
      <c r="E89" s="97"/>
      <c r="F89" s="98" t="s">
        <v>81</v>
      </c>
      <c r="G89" s="98"/>
      <c r="H89" s="98"/>
      <c r="I89" s="99"/>
      <c r="J89" s="99"/>
      <c r="K89" s="99"/>
      <c r="L89" s="100" t="s">
        <v>82</v>
      </c>
      <c r="M89" s="100"/>
      <c r="N89" s="100"/>
      <c r="O89" s="100"/>
      <c r="P89" s="100"/>
    </row>
    <row r="90" spans="1:23" ht="8.85" hidden="1" customHeight="1" x14ac:dyDescent="0.3">
      <c r="A90" s="95"/>
      <c r="B90" s="95"/>
      <c r="C90" s="96"/>
      <c r="D90" s="97"/>
      <c r="E90" s="96"/>
      <c r="F90" s="99"/>
      <c r="G90" s="93"/>
      <c r="H90" s="93"/>
      <c r="I90" s="99"/>
      <c r="J90" s="93"/>
      <c r="K90" s="93"/>
      <c r="L90" s="101">
        <v>857224</v>
      </c>
      <c r="M90" s="102"/>
      <c r="N90" s="102"/>
      <c r="O90" s="101">
        <v>9429464</v>
      </c>
      <c r="P90" s="102"/>
    </row>
    <row r="91" spans="1:23" ht="8.85" hidden="1" customHeight="1" x14ac:dyDescent="0.3">
      <c r="A91" s="16">
        <v>2</v>
      </c>
      <c r="B91" s="205" t="s">
        <v>83</v>
      </c>
      <c r="C91" s="206"/>
      <c r="D91" s="234">
        <v>5</v>
      </c>
      <c r="E91" s="234"/>
      <c r="F91" s="121">
        <v>11</v>
      </c>
      <c r="G91" s="122"/>
      <c r="H91" s="123"/>
      <c r="I91" s="235"/>
      <c r="J91" s="129"/>
      <c r="K91" s="236"/>
      <c r="L91" s="101">
        <v>825000</v>
      </c>
      <c r="M91" s="102"/>
      <c r="N91" s="102"/>
      <c r="O91" s="101">
        <v>45375000</v>
      </c>
      <c r="P91" s="102"/>
    </row>
    <row r="92" spans="1:23" ht="9.6" hidden="1" customHeight="1" x14ac:dyDescent="0.3">
      <c r="A92" s="16">
        <v>3</v>
      </c>
      <c r="B92" s="205" t="s">
        <v>84</v>
      </c>
      <c r="C92" s="206"/>
      <c r="D92" s="216"/>
      <c r="E92" s="96"/>
      <c r="F92" s="235"/>
      <c r="G92" s="129"/>
      <c r="H92" s="236"/>
      <c r="I92" s="237">
        <v>6</v>
      </c>
      <c r="J92" s="237"/>
      <c r="K92" s="237"/>
      <c r="L92" s="101">
        <v>857224</v>
      </c>
      <c r="M92" s="102"/>
      <c r="N92" s="102"/>
      <c r="O92" s="101">
        <v>5143344</v>
      </c>
      <c r="P92" s="102"/>
    </row>
    <row r="93" spans="1:23" ht="8.85" hidden="1" customHeight="1" x14ac:dyDescent="0.3">
      <c r="A93" s="17"/>
      <c r="B93" s="120"/>
      <c r="C93" s="120"/>
      <c r="D93" s="120"/>
      <c r="E93" s="120"/>
      <c r="F93" s="129"/>
      <c r="G93" s="129"/>
      <c r="H93" s="236"/>
      <c r="I93" s="238"/>
      <c r="J93" s="93"/>
      <c r="K93" s="93"/>
      <c r="L93" s="129"/>
      <c r="M93" s="129"/>
      <c r="N93" s="129"/>
      <c r="O93" s="202">
        <v>59947808</v>
      </c>
      <c r="P93" s="203"/>
    </row>
    <row r="94" spans="1:23" ht="0.6" hidden="1" customHeight="1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</row>
    <row r="95" spans="1:23" ht="0.6" hidden="1" customHeight="1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</row>
    <row r="96" spans="1:23" ht="0.6" hidden="1" customHeight="1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</row>
    <row r="97" spans="1:23" ht="0.6" hidden="1" customHeight="1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</row>
    <row r="98" spans="1:23" ht="0.6" hidden="1" customHeight="1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</row>
    <row r="99" spans="1:23" ht="0.6" hidden="1" customHeight="1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</row>
    <row r="100" spans="1:23" ht="0.6" hidden="1" customHeight="1" x14ac:dyDescent="0.3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</row>
    <row r="101" spans="1:23" ht="8.25" hidden="1" customHeight="1" x14ac:dyDescent="0.3">
      <c r="A101" s="91" t="s">
        <v>85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</row>
    <row r="102" spans="1:23" ht="8.25" hidden="1" customHeight="1" x14ac:dyDescent="0.3">
      <c r="A102" s="92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</row>
    <row r="103" spans="1:23" ht="8.25" hidden="1" customHeight="1" x14ac:dyDescent="0.3">
      <c r="A103" s="94" t="s">
        <v>58</v>
      </c>
      <c r="B103" s="94" t="s">
        <v>86</v>
      </c>
      <c r="C103" s="94"/>
      <c r="D103" s="229" t="s">
        <v>87</v>
      </c>
      <c r="E103" s="229"/>
      <c r="F103" s="231" t="s">
        <v>81</v>
      </c>
      <c r="G103" s="231"/>
      <c r="H103" s="231"/>
      <c r="I103" s="100" t="s">
        <v>88</v>
      </c>
      <c r="J103" s="100"/>
      <c r="K103" s="100"/>
      <c r="L103" s="100"/>
      <c r="M103" s="100"/>
      <c r="N103" s="100"/>
    </row>
    <row r="104" spans="1:23" ht="9.6" hidden="1" customHeight="1" x14ac:dyDescent="0.3">
      <c r="A104" s="95"/>
      <c r="B104" s="95"/>
      <c r="C104" s="96"/>
      <c r="D104" s="230"/>
      <c r="E104" s="96"/>
      <c r="F104" s="232"/>
      <c r="G104" s="93"/>
      <c r="H104" s="93"/>
      <c r="I104" s="233">
        <v>990000</v>
      </c>
      <c r="J104" s="197"/>
      <c r="K104" s="208"/>
      <c r="L104" s="101">
        <v>54450000</v>
      </c>
      <c r="M104" s="102"/>
      <c r="N104" s="102"/>
    </row>
    <row r="105" spans="1:23" ht="9.6" hidden="1" customHeight="1" x14ac:dyDescent="0.3">
      <c r="A105" s="16">
        <v>2</v>
      </c>
      <c r="B105" s="205" t="s">
        <v>89</v>
      </c>
      <c r="C105" s="206"/>
      <c r="D105" s="118">
        <v>5</v>
      </c>
      <c r="E105" s="119"/>
      <c r="F105" s="121">
        <v>11</v>
      </c>
      <c r="G105" s="122"/>
      <c r="H105" s="123"/>
      <c r="I105" s="207"/>
      <c r="J105" s="197"/>
      <c r="K105" s="7" t="s">
        <v>90</v>
      </c>
      <c r="L105" s="207"/>
      <c r="M105" s="207"/>
      <c r="N105" s="7" t="s">
        <v>91</v>
      </c>
    </row>
    <row r="106" spans="1:23" ht="9.6" hidden="1" customHeight="1" x14ac:dyDescent="0.3">
      <c r="A106" s="16">
        <v>3</v>
      </c>
      <c r="B106" s="205" t="s">
        <v>92</v>
      </c>
      <c r="C106" s="206"/>
      <c r="D106" s="118">
        <v>5</v>
      </c>
      <c r="E106" s="119"/>
      <c r="F106" s="121">
        <v>3</v>
      </c>
      <c r="G106" s="122"/>
      <c r="H106" s="123"/>
      <c r="I106" s="207"/>
      <c r="J106" s="197"/>
      <c r="K106" s="7" t="s">
        <v>93</v>
      </c>
      <c r="L106" s="207"/>
      <c r="M106" s="207"/>
      <c r="N106" s="7" t="s">
        <v>94</v>
      </c>
    </row>
    <row r="107" spans="1:23" ht="9.6" hidden="1" customHeight="1" x14ac:dyDescent="0.3">
      <c r="A107" s="16">
        <v>4</v>
      </c>
      <c r="B107" s="205" t="s">
        <v>95</v>
      </c>
      <c r="C107" s="206"/>
      <c r="D107" s="118">
        <v>5</v>
      </c>
      <c r="E107" s="119"/>
      <c r="F107" s="121">
        <v>3</v>
      </c>
      <c r="G107" s="122"/>
      <c r="H107" s="123"/>
      <c r="I107" s="207"/>
      <c r="J107" s="197"/>
      <c r="K107" s="7" t="s">
        <v>90</v>
      </c>
      <c r="L107" s="207"/>
      <c r="M107" s="207"/>
      <c r="N107" s="7" t="s">
        <v>96</v>
      </c>
    </row>
    <row r="108" spans="1:23" ht="8.85" hidden="1" customHeight="1" x14ac:dyDescent="0.3">
      <c r="A108" s="17"/>
      <c r="B108" s="226" t="s">
        <v>97</v>
      </c>
      <c r="C108" s="226"/>
      <c r="D108" s="227" t="s">
        <v>98</v>
      </c>
      <c r="E108" s="227"/>
      <c r="F108" s="200"/>
      <c r="G108" s="200"/>
      <c r="H108" s="200"/>
      <c r="I108" s="200"/>
      <c r="J108" s="200"/>
      <c r="K108" s="201"/>
      <c r="L108" s="228"/>
      <c r="M108" s="228"/>
      <c r="N108" s="8" t="s">
        <v>99</v>
      </c>
    </row>
    <row r="109" spans="1:23" ht="0.6" hidden="1" customHeight="1" x14ac:dyDescent="0.3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</row>
    <row r="110" spans="1:23" ht="0.6" hidden="1" customHeight="1" x14ac:dyDescent="0.3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</row>
    <row r="111" spans="1:23" ht="0.6" hidden="1" customHeight="1" x14ac:dyDescent="0.3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</row>
    <row r="112" spans="1:23" ht="0.6" hidden="1" customHeight="1" x14ac:dyDescent="0.3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</row>
    <row r="113" spans="1:24" ht="0.6" hidden="1" customHeight="1" x14ac:dyDescent="0.3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</row>
    <row r="114" spans="1:24" ht="0.6" hidden="1" customHeight="1" x14ac:dyDescent="0.3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</row>
    <row r="115" spans="1:24" ht="0.6" hidden="1" customHeight="1" x14ac:dyDescent="0.3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</row>
    <row r="116" spans="1:24" ht="8.25" hidden="1" customHeight="1" x14ac:dyDescent="0.3">
      <c r="A116" s="225" t="s">
        <v>46</v>
      </c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</row>
    <row r="117" spans="1:24" ht="8.25" hidden="1" customHeight="1" x14ac:dyDescent="0.3">
      <c r="A117" s="185" t="s">
        <v>100</v>
      </c>
      <c r="B117" s="187" t="s">
        <v>101</v>
      </c>
      <c r="C117" s="187"/>
      <c r="D117" s="185" t="s">
        <v>102</v>
      </c>
      <c r="E117" s="185"/>
      <c r="F117" s="191" t="s">
        <v>103</v>
      </c>
      <c r="G117" s="191"/>
      <c r="H117" s="191"/>
      <c r="I117" s="191" t="s">
        <v>104</v>
      </c>
      <c r="J117" s="191"/>
      <c r="K117" s="191"/>
      <c r="L117" s="191" t="s">
        <v>105</v>
      </c>
      <c r="M117" s="191"/>
      <c r="N117" s="191"/>
      <c r="O117" s="193" t="s">
        <v>106</v>
      </c>
      <c r="P117" s="193"/>
      <c r="Q117" s="193"/>
    </row>
    <row r="118" spans="1:24" ht="8.25" hidden="1" customHeight="1" x14ac:dyDescent="0.3">
      <c r="A118" s="186"/>
      <c r="B118" s="188"/>
      <c r="C118" s="96"/>
      <c r="D118" s="186"/>
      <c r="E118" s="96"/>
      <c r="F118" s="192"/>
      <c r="G118" s="93"/>
      <c r="H118" s="93"/>
      <c r="I118" s="192"/>
      <c r="J118" s="93"/>
      <c r="K118" s="93"/>
      <c r="L118" s="192"/>
      <c r="M118" s="93"/>
      <c r="N118" s="93"/>
      <c r="O118" s="191" t="s">
        <v>107</v>
      </c>
      <c r="P118" s="191"/>
      <c r="Q118" s="9" t="s">
        <v>108</v>
      </c>
    </row>
    <row r="119" spans="1:24" ht="9.6" hidden="1" customHeight="1" x14ac:dyDescent="0.3">
      <c r="A119" s="18">
        <v>1</v>
      </c>
      <c r="B119" s="219" t="s">
        <v>109</v>
      </c>
      <c r="C119" s="220"/>
      <c r="D119" s="164">
        <v>9</v>
      </c>
      <c r="E119" s="165"/>
      <c r="F119" s="221">
        <v>1</v>
      </c>
      <c r="G119" s="222"/>
      <c r="H119" s="223"/>
      <c r="I119" s="180" t="s">
        <v>110</v>
      </c>
      <c r="J119" s="181"/>
      <c r="K119" s="182"/>
      <c r="L119" s="224">
        <v>1.61</v>
      </c>
      <c r="M119" s="224"/>
      <c r="N119" s="224"/>
      <c r="O119" s="171">
        <v>4848533</v>
      </c>
      <c r="P119" s="172"/>
      <c r="Q119" s="13">
        <v>35127622</v>
      </c>
    </row>
    <row r="120" spans="1:24" ht="16.350000000000001" hidden="1" customHeight="1" x14ac:dyDescent="0.3">
      <c r="A120" s="212" t="s">
        <v>111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</row>
    <row r="121" spans="1:24" ht="8.25" hidden="1" customHeight="1" x14ac:dyDescent="0.3">
      <c r="A121" s="225" t="s">
        <v>47</v>
      </c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</row>
    <row r="122" spans="1:24" ht="8.25" hidden="1" customHeight="1" x14ac:dyDescent="0.3">
      <c r="A122" s="185" t="s">
        <v>100</v>
      </c>
      <c r="B122" s="187" t="s">
        <v>101</v>
      </c>
      <c r="C122" s="187"/>
      <c r="D122" s="185" t="s">
        <v>102</v>
      </c>
      <c r="E122" s="185"/>
      <c r="F122" s="191" t="s">
        <v>103</v>
      </c>
      <c r="G122" s="191"/>
      <c r="H122" s="191"/>
      <c r="I122" s="191" t="s">
        <v>104</v>
      </c>
      <c r="J122" s="191"/>
      <c r="K122" s="191"/>
      <c r="L122" s="191" t="s">
        <v>105</v>
      </c>
      <c r="M122" s="191"/>
      <c r="N122" s="191"/>
      <c r="O122" s="193" t="s">
        <v>106</v>
      </c>
      <c r="P122" s="193"/>
      <c r="Q122" s="193"/>
    </row>
    <row r="123" spans="1:24" ht="8.25" hidden="1" customHeight="1" x14ac:dyDescent="0.3">
      <c r="A123" s="186"/>
      <c r="B123" s="188"/>
      <c r="C123" s="96"/>
      <c r="D123" s="186"/>
      <c r="E123" s="96"/>
      <c r="F123" s="192"/>
      <c r="G123" s="93"/>
      <c r="H123" s="93"/>
      <c r="I123" s="192"/>
      <c r="J123" s="93"/>
      <c r="K123" s="93"/>
      <c r="L123" s="192"/>
      <c r="M123" s="93"/>
      <c r="N123" s="93"/>
      <c r="O123" s="191" t="s">
        <v>107</v>
      </c>
      <c r="P123" s="191"/>
      <c r="Q123" s="9" t="s">
        <v>108</v>
      </c>
    </row>
    <row r="124" spans="1:24" ht="9.6" hidden="1" customHeight="1" x14ac:dyDescent="0.3">
      <c r="A124" s="18">
        <v>1</v>
      </c>
      <c r="B124" s="219" t="s">
        <v>112</v>
      </c>
      <c r="C124" s="220"/>
      <c r="D124" s="164">
        <v>9</v>
      </c>
      <c r="E124" s="165"/>
      <c r="F124" s="221">
        <v>1</v>
      </c>
      <c r="G124" s="222"/>
      <c r="H124" s="223"/>
      <c r="I124" s="167" t="s">
        <v>113</v>
      </c>
      <c r="J124" s="168"/>
      <c r="K124" s="169"/>
      <c r="L124" s="224">
        <v>1.61</v>
      </c>
      <c r="M124" s="224"/>
      <c r="N124" s="224"/>
      <c r="O124" s="171">
        <v>2657228</v>
      </c>
      <c r="P124" s="172"/>
      <c r="Q124" s="13">
        <v>38503234</v>
      </c>
    </row>
    <row r="125" spans="1:24" ht="16.5" hidden="1" customHeight="1" x14ac:dyDescent="0.3">
      <c r="A125" s="212" t="s">
        <v>114</v>
      </c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</row>
    <row r="126" spans="1:24" ht="0.6" hidden="1" customHeight="1" x14ac:dyDescent="0.3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</row>
    <row r="127" spans="1:24" ht="8.1" hidden="1" customHeight="1" x14ac:dyDescent="0.3">
      <c r="A127" s="91" t="s">
        <v>115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1:24" ht="8.25" hidden="1" customHeight="1" x14ac:dyDescent="0.3">
      <c r="A128" s="92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1:24" ht="8.25" hidden="1" customHeight="1" x14ac:dyDescent="0.3">
      <c r="A129" s="213" t="s">
        <v>116</v>
      </c>
      <c r="B129" s="213" t="s">
        <v>117</v>
      </c>
      <c r="C129" s="213"/>
      <c r="D129" s="215" t="s">
        <v>118</v>
      </c>
      <c r="E129" s="215"/>
      <c r="F129" s="217" t="s">
        <v>119</v>
      </c>
      <c r="G129" s="217"/>
      <c r="H129" s="217"/>
      <c r="I129" s="217" t="s">
        <v>120</v>
      </c>
      <c r="J129" s="217"/>
      <c r="K129" s="217"/>
      <c r="L129" s="217" t="s">
        <v>121</v>
      </c>
      <c r="M129" s="217"/>
      <c r="N129" s="217"/>
      <c r="O129" s="100" t="s">
        <v>122</v>
      </c>
      <c r="P129" s="100"/>
      <c r="Q129" s="100"/>
      <c r="R129" s="100"/>
      <c r="S129" s="100"/>
    </row>
    <row r="130" spans="1:24" ht="9.6" hidden="1" customHeight="1" x14ac:dyDescent="0.3">
      <c r="A130" s="214"/>
      <c r="B130" s="214"/>
      <c r="C130" s="96"/>
      <c r="D130" s="216"/>
      <c r="E130" s="96"/>
      <c r="F130" s="218"/>
      <c r="G130" s="93"/>
      <c r="H130" s="93"/>
      <c r="I130" s="218"/>
      <c r="J130" s="93"/>
      <c r="K130" s="93"/>
      <c r="L130" s="218"/>
      <c r="M130" s="93"/>
      <c r="N130" s="93"/>
      <c r="O130" s="101">
        <v>3272464</v>
      </c>
      <c r="P130" s="102"/>
      <c r="Q130" s="5"/>
      <c r="R130" s="101">
        <v>23709002</v>
      </c>
      <c r="S130" s="102"/>
    </row>
    <row r="131" spans="1:24" ht="9.6" hidden="1" customHeight="1" x14ac:dyDescent="0.3">
      <c r="A131" s="16">
        <v>2</v>
      </c>
      <c r="B131" s="205" t="s">
        <v>123</v>
      </c>
      <c r="C131" s="206"/>
      <c r="D131" s="118">
        <v>9</v>
      </c>
      <c r="E131" s="119"/>
      <c r="F131" s="121">
        <v>1</v>
      </c>
      <c r="G131" s="122"/>
      <c r="H131" s="123"/>
      <c r="I131" s="209" t="s">
        <v>110</v>
      </c>
      <c r="J131" s="210"/>
      <c r="K131" s="211"/>
      <c r="L131" s="204">
        <v>1.61</v>
      </c>
      <c r="M131" s="204"/>
      <c r="N131" s="204"/>
      <c r="O131" s="101">
        <v>2466784</v>
      </c>
      <c r="P131" s="102"/>
      <c r="Q131" s="5"/>
      <c r="R131" s="101">
        <v>17871850</v>
      </c>
      <c r="S131" s="102"/>
    </row>
    <row r="132" spans="1:24" ht="9.6" hidden="1" customHeight="1" x14ac:dyDescent="0.3">
      <c r="A132" s="16">
        <v>3</v>
      </c>
      <c r="B132" s="205" t="s">
        <v>124</v>
      </c>
      <c r="C132" s="206"/>
      <c r="D132" s="118">
        <v>9</v>
      </c>
      <c r="E132" s="119"/>
      <c r="F132" s="121">
        <v>1</v>
      </c>
      <c r="G132" s="122"/>
      <c r="H132" s="123"/>
      <c r="I132" s="209" t="s">
        <v>110</v>
      </c>
      <c r="J132" s="210"/>
      <c r="K132" s="211"/>
      <c r="L132" s="204">
        <v>1.61</v>
      </c>
      <c r="M132" s="204"/>
      <c r="N132" s="204"/>
      <c r="O132" s="101">
        <v>2559185</v>
      </c>
      <c r="P132" s="102"/>
      <c r="Q132" s="5"/>
      <c r="R132" s="101">
        <v>18541295</v>
      </c>
      <c r="S132" s="102"/>
    </row>
    <row r="133" spans="1:24" ht="9.6" hidden="1" customHeight="1" x14ac:dyDescent="0.3">
      <c r="A133" s="16">
        <v>4</v>
      </c>
      <c r="B133" s="205" t="s">
        <v>125</v>
      </c>
      <c r="C133" s="206"/>
      <c r="D133" s="118">
        <v>9</v>
      </c>
      <c r="E133" s="119"/>
      <c r="F133" s="121">
        <v>1</v>
      </c>
      <c r="G133" s="122"/>
      <c r="H133" s="123"/>
      <c r="I133" s="207" t="s">
        <v>113</v>
      </c>
      <c r="J133" s="197"/>
      <c r="K133" s="208"/>
      <c r="L133" s="204">
        <v>1.61</v>
      </c>
      <c r="M133" s="204"/>
      <c r="N133" s="204"/>
      <c r="O133" s="101">
        <v>2343473</v>
      </c>
      <c r="P133" s="102"/>
      <c r="Q133" s="5"/>
      <c r="R133" s="101">
        <v>33956924</v>
      </c>
      <c r="S133" s="102"/>
    </row>
    <row r="134" spans="1:24" ht="9.6" hidden="1" customHeight="1" x14ac:dyDescent="0.3">
      <c r="A134" s="16">
        <v>5</v>
      </c>
      <c r="B134" s="205" t="s">
        <v>126</v>
      </c>
      <c r="C134" s="206"/>
      <c r="D134" s="118">
        <v>9</v>
      </c>
      <c r="E134" s="119"/>
      <c r="F134" s="121">
        <v>1</v>
      </c>
      <c r="G134" s="122"/>
      <c r="H134" s="123"/>
      <c r="I134" s="207" t="s">
        <v>113</v>
      </c>
      <c r="J134" s="197"/>
      <c r="K134" s="208"/>
      <c r="L134" s="204">
        <v>1.61</v>
      </c>
      <c r="M134" s="204"/>
      <c r="N134" s="204"/>
      <c r="O134" s="101">
        <v>1405455</v>
      </c>
      <c r="P134" s="102"/>
      <c r="Q134" s="12">
        <v>117172</v>
      </c>
      <c r="R134" s="101">
        <v>22062865</v>
      </c>
      <c r="S134" s="102"/>
    </row>
    <row r="135" spans="1:24" ht="9.6" hidden="1" customHeight="1" x14ac:dyDescent="0.3">
      <c r="A135" s="16">
        <v>6</v>
      </c>
      <c r="B135" s="205" t="s">
        <v>127</v>
      </c>
      <c r="C135" s="206"/>
      <c r="D135" s="118">
        <v>9</v>
      </c>
      <c r="E135" s="119"/>
      <c r="F135" s="121">
        <v>1</v>
      </c>
      <c r="G135" s="122"/>
      <c r="H135" s="123"/>
      <c r="I135" s="207" t="s">
        <v>113</v>
      </c>
      <c r="J135" s="197"/>
      <c r="K135" s="208"/>
      <c r="L135" s="204">
        <v>1.61</v>
      </c>
      <c r="M135" s="204"/>
      <c r="N135" s="204"/>
      <c r="O135" s="101">
        <v>2896958</v>
      </c>
      <c r="P135" s="102"/>
      <c r="Q135" s="5"/>
      <c r="R135" s="101">
        <v>41976921</v>
      </c>
      <c r="S135" s="102"/>
    </row>
    <row r="136" spans="1:24" ht="9.6" hidden="1" customHeight="1" x14ac:dyDescent="0.3">
      <c r="A136" s="16">
        <v>7</v>
      </c>
      <c r="B136" s="205" t="s">
        <v>128</v>
      </c>
      <c r="C136" s="206"/>
      <c r="D136" s="118">
        <v>9</v>
      </c>
      <c r="E136" s="119"/>
      <c r="F136" s="121">
        <v>1</v>
      </c>
      <c r="G136" s="122"/>
      <c r="H136" s="123"/>
      <c r="I136" s="207" t="s">
        <v>113</v>
      </c>
      <c r="J136" s="197"/>
      <c r="K136" s="208"/>
      <c r="L136" s="204">
        <v>1.61</v>
      </c>
      <c r="M136" s="204"/>
      <c r="N136" s="204"/>
      <c r="O136" s="101">
        <v>1806625</v>
      </c>
      <c r="P136" s="102"/>
      <c r="Q136" s="12">
        <v>117172</v>
      </c>
      <c r="R136" s="101">
        <v>27875819</v>
      </c>
      <c r="S136" s="102"/>
    </row>
    <row r="137" spans="1:24" ht="9.6" hidden="1" customHeight="1" x14ac:dyDescent="0.3">
      <c r="A137" s="16">
        <v>8</v>
      </c>
      <c r="B137" s="205" t="s">
        <v>129</v>
      </c>
      <c r="C137" s="206"/>
      <c r="D137" s="118">
        <v>9</v>
      </c>
      <c r="E137" s="119"/>
      <c r="F137" s="121">
        <v>1</v>
      </c>
      <c r="G137" s="122"/>
      <c r="H137" s="123"/>
      <c r="I137" s="207" t="s">
        <v>113</v>
      </c>
      <c r="J137" s="197"/>
      <c r="K137" s="208"/>
      <c r="L137" s="204">
        <v>1.61</v>
      </c>
      <c r="M137" s="204"/>
      <c r="N137" s="204"/>
      <c r="O137" s="101">
        <v>1000000</v>
      </c>
      <c r="P137" s="102"/>
      <c r="Q137" s="12">
        <v>117172</v>
      </c>
      <c r="R137" s="101">
        <v>16187822</v>
      </c>
      <c r="S137" s="102"/>
    </row>
    <row r="138" spans="1:24" ht="9" hidden="1" customHeight="1" x14ac:dyDescent="0.3">
      <c r="A138" s="17"/>
      <c r="B138" s="198"/>
      <c r="C138" s="198"/>
      <c r="D138" s="199" t="s">
        <v>130</v>
      </c>
      <c r="E138" s="199"/>
      <c r="F138" s="199"/>
      <c r="G138" s="199"/>
      <c r="H138" s="199"/>
      <c r="I138" s="200"/>
      <c r="J138" s="200"/>
      <c r="K138" s="200"/>
      <c r="L138" s="200"/>
      <c r="M138" s="200"/>
      <c r="N138" s="200"/>
      <c r="O138" s="201"/>
      <c r="P138" s="201"/>
      <c r="Q138" s="10"/>
      <c r="R138" s="202">
        <v>202182498</v>
      </c>
      <c r="S138" s="203"/>
    </row>
    <row r="139" spans="1:24" ht="0.6" hidden="1" customHeight="1" x14ac:dyDescent="0.3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</row>
    <row r="140" spans="1:24" ht="88.65" hidden="1" customHeight="1" x14ac:dyDescent="0.3">
      <c r="A140" s="197" t="s">
        <v>131</v>
      </c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</row>
    <row r="141" spans="1:24" ht="0.6" hidden="1" customHeight="1" x14ac:dyDescent="0.3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</row>
    <row r="142" spans="1:24" ht="0.6" hidden="1" customHeight="1" x14ac:dyDescent="0.3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</row>
    <row r="143" spans="1:24" ht="0.6" hidden="1" customHeight="1" x14ac:dyDescent="0.3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</row>
    <row r="144" spans="1:24" ht="0.6" hidden="1" customHeight="1" x14ac:dyDescent="0.3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</row>
    <row r="145" spans="1:24" ht="0.6" hidden="1" customHeight="1" x14ac:dyDescent="0.3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</row>
    <row r="146" spans="1:24" ht="0.6" hidden="1" customHeight="1" x14ac:dyDescent="0.3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</row>
    <row r="147" spans="1:24" ht="0.6" hidden="1" customHeight="1" x14ac:dyDescent="0.3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</row>
    <row r="148" spans="1:24" ht="0.6" hidden="1" customHeight="1" x14ac:dyDescent="0.3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</row>
    <row r="149" spans="1:24" ht="0.6" hidden="1" customHeight="1" x14ac:dyDescent="0.3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</row>
    <row r="150" spans="1:24" ht="0.6" hidden="1" customHeight="1" x14ac:dyDescent="0.3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</row>
    <row r="151" spans="1:24" ht="8.4" hidden="1" customHeight="1" x14ac:dyDescent="0.3">
      <c r="A151" s="183" t="s">
        <v>132</v>
      </c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4"/>
      <c r="R151" s="184"/>
      <c r="S151" s="184"/>
      <c r="T151" s="184"/>
      <c r="U151" s="184"/>
    </row>
    <row r="152" spans="1:24" ht="8.6999999999999993" hidden="1" customHeight="1" x14ac:dyDescent="0.3">
      <c r="A152" s="185" t="s">
        <v>100</v>
      </c>
      <c r="B152" s="187" t="s">
        <v>101</v>
      </c>
      <c r="C152" s="185" t="s">
        <v>102</v>
      </c>
      <c r="D152" s="189"/>
      <c r="E152" s="191" t="s">
        <v>103</v>
      </c>
      <c r="F152" s="191"/>
      <c r="G152" s="191" t="s">
        <v>104</v>
      </c>
      <c r="H152" s="191"/>
      <c r="I152" s="191"/>
      <c r="J152" s="193" t="s">
        <v>106</v>
      </c>
      <c r="K152" s="193"/>
      <c r="L152" s="193"/>
      <c r="M152" s="193"/>
      <c r="N152" s="193"/>
      <c r="O152" s="193"/>
      <c r="P152" s="193"/>
      <c r="Q152" s="184"/>
      <c r="R152" s="93"/>
      <c r="S152" s="93"/>
      <c r="T152" s="93"/>
      <c r="U152" s="93"/>
    </row>
    <row r="153" spans="1:24" ht="8.4" hidden="1" customHeight="1" x14ac:dyDescent="0.3">
      <c r="A153" s="186"/>
      <c r="B153" s="188"/>
      <c r="C153" s="186"/>
      <c r="D153" s="190"/>
      <c r="E153" s="192"/>
      <c r="F153" s="93"/>
      <c r="G153" s="192"/>
      <c r="H153" s="93"/>
      <c r="I153" s="93"/>
      <c r="J153" s="194" t="s">
        <v>107</v>
      </c>
      <c r="K153" s="195"/>
      <c r="L153" s="196"/>
      <c r="M153" s="191" t="s">
        <v>133</v>
      </c>
      <c r="N153" s="191"/>
      <c r="O153" s="191"/>
      <c r="P153" s="9" t="s">
        <v>108</v>
      </c>
      <c r="Q153" s="184"/>
      <c r="R153" s="93"/>
      <c r="S153" s="93"/>
      <c r="T153" s="93"/>
      <c r="U153" s="93"/>
    </row>
    <row r="154" spans="1:24" ht="8.4" hidden="1" customHeight="1" x14ac:dyDescent="0.3">
      <c r="A154" s="19">
        <v>1.1000000000000001</v>
      </c>
      <c r="B154" s="19" t="s">
        <v>134</v>
      </c>
      <c r="C154" s="164">
        <v>11</v>
      </c>
      <c r="D154" s="165"/>
      <c r="E154" s="166">
        <v>1</v>
      </c>
      <c r="F154" s="166"/>
      <c r="G154" s="180" t="s">
        <v>110</v>
      </c>
      <c r="H154" s="181"/>
      <c r="I154" s="182"/>
      <c r="J154" s="170">
        <v>4848533</v>
      </c>
      <c r="K154" s="168"/>
      <c r="L154" s="169"/>
      <c r="M154" s="179"/>
      <c r="N154" s="179"/>
      <c r="O154" s="179"/>
      <c r="P154" s="13">
        <v>26666932</v>
      </c>
      <c r="Q154" s="184"/>
      <c r="R154" s="93"/>
      <c r="S154" s="93"/>
      <c r="T154" s="93"/>
      <c r="U154" s="93"/>
    </row>
    <row r="155" spans="1:24" ht="8.4" hidden="1" customHeight="1" x14ac:dyDescent="0.3">
      <c r="A155" s="19">
        <v>1.2</v>
      </c>
      <c r="B155" s="19" t="s">
        <v>112</v>
      </c>
      <c r="C155" s="164">
        <v>11</v>
      </c>
      <c r="D155" s="165"/>
      <c r="E155" s="166">
        <v>1</v>
      </c>
      <c r="F155" s="166"/>
      <c r="G155" s="167" t="s">
        <v>113</v>
      </c>
      <c r="H155" s="168"/>
      <c r="I155" s="169"/>
      <c r="J155" s="170">
        <v>2657228</v>
      </c>
      <c r="K155" s="168"/>
      <c r="L155" s="169"/>
      <c r="M155" s="179"/>
      <c r="N155" s="179"/>
      <c r="O155" s="179"/>
      <c r="P155" s="13">
        <v>29229508</v>
      </c>
      <c r="Q155" s="184"/>
      <c r="R155" s="93"/>
      <c r="S155" s="93"/>
      <c r="T155" s="93"/>
      <c r="U155" s="93"/>
    </row>
    <row r="156" spans="1:24" ht="8.4" hidden="1" customHeight="1" x14ac:dyDescent="0.3">
      <c r="A156" s="19">
        <v>1.3</v>
      </c>
      <c r="B156" s="19" t="s">
        <v>135</v>
      </c>
      <c r="C156" s="164">
        <v>11</v>
      </c>
      <c r="D156" s="165"/>
      <c r="E156" s="166">
        <v>1</v>
      </c>
      <c r="F156" s="166"/>
      <c r="G156" s="180" t="s">
        <v>110</v>
      </c>
      <c r="H156" s="181"/>
      <c r="I156" s="182"/>
      <c r="J156" s="170">
        <v>3272464</v>
      </c>
      <c r="K156" s="168"/>
      <c r="L156" s="169"/>
      <c r="M156" s="179"/>
      <c r="N156" s="179"/>
      <c r="O156" s="179"/>
      <c r="P156" s="13">
        <v>17998552</v>
      </c>
      <c r="Q156" s="184"/>
      <c r="R156" s="93"/>
      <c r="S156" s="93"/>
      <c r="T156" s="93"/>
      <c r="U156" s="93"/>
    </row>
    <row r="157" spans="1:24" ht="8.4" hidden="1" customHeight="1" x14ac:dyDescent="0.3">
      <c r="A157" s="19">
        <v>1.4</v>
      </c>
      <c r="B157" s="19" t="s">
        <v>136</v>
      </c>
      <c r="C157" s="164">
        <v>11</v>
      </c>
      <c r="D157" s="165"/>
      <c r="E157" s="166">
        <v>1</v>
      </c>
      <c r="F157" s="166"/>
      <c r="G157" s="167" t="s">
        <v>113</v>
      </c>
      <c r="H157" s="168"/>
      <c r="I157" s="169"/>
      <c r="J157" s="170">
        <v>1267258</v>
      </c>
      <c r="K157" s="168"/>
      <c r="L157" s="169"/>
      <c r="M157" s="171">
        <v>117172</v>
      </c>
      <c r="N157" s="172"/>
      <c r="O157" s="172"/>
      <c r="P157" s="13">
        <v>15228730</v>
      </c>
      <c r="Q157" s="184"/>
      <c r="R157" s="93"/>
      <c r="S157" s="93"/>
      <c r="T157" s="93"/>
      <c r="U157" s="93"/>
    </row>
    <row r="158" spans="1:24" ht="8.4" hidden="1" customHeight="1" x14ac:dyDescent="0.3">
      <c r="A158" s="19">
        <v>1.5</v>
      </c>
      <c r="B158" s="19" t="s">
        <v>123</v>
      </c>
      <c r="C158" s="164">
        <v>11</v>
      </c>
      <c r="D158" s="165"/>
      <c r="E158" s="166">
        <v>1</v>
      </c>
      <c r="F158" s="166"/>
      <c r="G158" s="180" t="s">
        <v>110</v>
      </c>
      <c r="H158" s="181"/>
      <c r="I158" s="182"/>
      <c r="J158" s="170">
        <v>2466784</v>
      </c>
      <c r="K158" s="168"/>
      <c r="L158" s="169"/>
      <c r="M158" s="179"/>
      <c r="N158" s="179"/>
      <c r="O158" s="179"/>
      <c r="P158" s="13">
        <v>13567312</v>
      </c>
      <c r="Q158" s="184"/>
      <c r="R158" s="93"/>
      <c r="S158" s="93"/>
      <c r="T158" s="93"/>
      <c r="U158" s="93"/>
    </row>
    <row r="159" spans="1:24" ht="8.4" hidden="1" customHeight="1" x14ac:dyDescent="0.3">
      <c r="A159" s="19">
        <v>1.6</v>
      </c>
      <c r="B159" s="19" t="s">
        <v>124</v>
      </c>
      <c r="C159" s="164">
        <v>11</v>
      </c>
      <c r="D159" s="165"/>
      <c r="E159" s="166">
        <v>1</v>
      </c>
      <c r="F159" s="166"/>
      <c r="G159" s="180" t="s">
        <v>110</v>
      </c>
      <c r="H159" s="181"/>
      <c r="I159" s="182"/>
      <c r="J159" s="170">
        <v>2559185</v>
      </c>
      <c r="K159" s="168"/>
      <c r="L159" s="169"/>
      <c r="M159" s="179"/>
      <c r="N159" s="179"/>
      <c r="O159" s="179"/>
      <c r="P159" s="13">
        <v>14075518</v>
      </c>
      <c r="Q159" s="184"/>
      <c r="R159" s="93"/>
      <c r="S159" s="93"/>
      <c r="T159" s="93"/>
      <c r="U159" s="93"/>
    </row>
    <row r="160" spans="1:24" ht="8.4" hidden="1" customHeight="1" x14ac:dyDescent="0.3">
      <c r="A160" s="19">
        <v>1.7</v>
      </c>
      <c r="B160" s="19" t="s">
        <v>125</v>
      </c>
      <c r="C160" s="164">
        <v>11</v>
      </c>
      <c r="D160" s="165"/>
      <c r="E160" s="166">
        <v>1</v>
      </c>
      <c r="F160" s="166"/>
      <c r="G160" s="167" t="s">
        <v>113</v>
      </c>
      <c r="H160" s="168"/>
      <c r="I160" s="169"/>
      <c r="J160" s="170">
        <v>2343473</v>
      </c>
      <c r="K160" s="168"/>
      <c r="L160" s="169"/>
      <c r="M160" s="179"/>
      <c r="N160" s="179"/>
      <c r="O160" s="179"/>
      <c r="P160" s="13">
        <v>25778203</v>
      </c>
      <c r="Q160" s="184"/>
      <c r="R160" s="93"/>
      <c r="S160" s="93"/>
      <c r="T160" s="93"/>
      <c r="U160" s="93"/>
    </row>
    <row r="161" spans="1:22" ht="8.4" hidden="1" customHeight="1" x14ac:dyDescent="0.3">
      <c r="A161" s="19">
        <v>1.8</v>
      </c>
      <c r="B161" s="19" t="s">
        <v>126</v>
      </c>
      <c r="C161" s="164">
        <v>11</v>
      </c>
      <c r="D161" s="165"/>
      <c r="E161" s="166">
        <v>1</v>
      </c>
      <c r="F161" s="166"/>
      <c r="G161" s="167" t="s">
        <v>113</v>
      </c>
      <c r="H161" s="168"/>
      <c r="I161" s="169"/>
      <c r="J161" s="170">
        <v>1405455</v>
      </c>
      <c r="K161" s="168"/>
      <c r="L161" s="169"/>
      <c r="M161" s="171">
        <v>117172</v>
      </c>
      <c r="N161" s="172"/>
      <c r="O161" s="172"/>
      <c r="P161" s="13">
        <v>16748897</v>
      </c>
      <c r="Q161" s="184"/>
      <c r="R161" s="93"/>
      <c r="S161" s="93"/>
      <c r="T161" s="93"/>
      <c r="U161" s="93"/>
    </row>
    <row r="162" spans="1:22" ht="8.4" hidden="1" customHeight="1" x14ac:dyDescent="0.3">
      <c r="A162" s="19">
        <v>1.9</v>
      </c>
      <c r="B162" s="19" t="s">
        <v>127</v>
      </c>
      <c r="C162" s="164">
        <v>11</v>
      </c>
      <c r="D162" s="165"/>
      <c r="E162" s="166">
        <v>1</v>
      </c>
      <c r="F162" s="166"/>
      <c r="G162" s="167" t="s">
        <v>113</v>
      </c>
      <c r="H162" s="168"/>
      <c r="I162" s="169"/>
      <c r="J162" s="170">
        <v>2896958</v>
      </c>
      <c r="K162" s="168"/>
      <c r="L162" s="169"/>
      <c r="M162" s="179"/>
      <c r="N162" s="179"/>
      <c r="O162" s="179"/>
      <c r="P162" s="13">
        <v>31866538</v>
      </c>
      <c r="Q162" s="184"/>
      <c r="R162" s="93"/>
      <c r="S162" s="93"/>
      <c r="T162" s="93"/>
      <c r="U162" s="93"/>
      <c r="V162" s="4">
        <f>+J162+P162</f>
        <v>34763496</v>
      </c>
    </row>
    <row r="163" spans="1:22" ht="8.4" hidden="1" customHeight="1" x14ac:dyDescent="0.3">
      <c r="A163" s="19">
        <v>1.1000000000000001</v>
      </c>
      <c r="B163" s="19" t="s">
        <v>128</v>
      </c>
      <c r="C163" s="164">
        <v>11</v>
      </c>
      <c r="D163" s="165"/>
      <c r="E163" s="166">
        <v>1</v>
      </c>
      <c r="F163" s="166"/>
      <c r="G163" s="167" t="s">
        <v>113</v>
      </c>
      <c r="H163" s="168"/>
      <c r="I163" s="169"/>
      <c r="J163" s="170">
        <v>1806625</v>
      </c>
      <c r="K163" s="168"/>
      <c r="L163" s="169"/>
      <c r="M163" s="171">
        <v>117172</v>
      </c>
      <c r="N163" s="172"/>
      <c r="O163" s="172"/>
      <c r="P163" s="13">
        <v>21161767</v>
      </c>
      <c r="Q163" s="184"/>
      <c r="R163" s="93"/>
      <c r="S163" s="93"/>
      <c r="T163" s="93"/>
      <c r="U163" s="93"/>
    </row>
    <row r="164" spans="1:22" ht="8.4" hidden="1" customHeight="1" x14ac:dyDescent="0.3">
      <c r="A164" s="19">
        <v>1.1100000000000001</v>
      </c>
      <c r="B164" s="19" t="s">
        <v>137</v>
      </c>
      <c r="C164" s="164">
        <v>11</v>
      </c>
      <c r="D164" s="165"/>
      <c r="E164" s="166">
        <v>1</v>
      </c>
      <c r="F164" s="166"/>
      <c r="G164" s="167" t="s">
        <v>113</v>
      </c>
      <c r="H164" s="168"/>
      <c r="I164" s="169"/>
      <c r="J164" s="170">
        <v>1376398</v>
      </c>
      <c r="K164" s="168"/>
      <c r="L164" s="169"/>
      <c r="M164" s="171">
        <v>117172</v>
      </c>
      <c r="N164" s="172"/>
      <c r="O164" s="172"/>
      <c r="P164" s="13">
        <v>16429270</v>
      </c>
      <c r="Q164" s="178" t="s">
        <v>138</v>
      </c>
      <c r="R164" s="178"/>
      <c r="S164" s="178"/>
      <c r="T164" s="178"/>
      <c r="U164" s="173"/>
    </row>
    <row r="165" spans="1:22" ht="8.4" hidden="1" customHeight="1" x14ac:dyDescent="0.3">
      <c r="A165" s="19">
        <v>1.1200000000000001</v>
      </c>
      <c r="B165" s="19" t="s">
        <v>129</v>
      </c>
      <c r="C165" s="164">
        <v>11</v>
      </c>
      <c r="D165" s="165"/>
      <c r="E165" s="166">
        <v>1</v>
      </c>
      <c r="F165" s="166"/>
      <c r="G165" s="167" t="s">
        <v>113</v>
      </c>
      <c r="H165" s="168"/>
      <c r="I165" s="169"/>
      <c r="J165" s="170">
        <v>1000000</v>
      </c>
      <c r="K165" s="168"/>
      <c r="L165" s="169"/>
      <c r="M165" s="171">
        <v>117172</v>
      </c>
      <c r="N165" s="172"/>
      <c r="O165" s="172"/>
      <c r="P165" s="13">
        <v>12288892</v>
      </c>
      <c r="Q165" s="174" t="s">
        <v>139</v>
      </c>
      <c r="R165" s="174"/>
      <c r="S165" s="174"/>
      <c r="T165" s="174"/>
      <c r="U165" s="173"/>
    </row>
    <row r="166" spans="1:22" ht="9.4499999999999993" hidden="1" customHeight="1" x14ac:dyDescent="0.3">
      <c r="A166" s="176" t="s">
        <v>140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7"/>
      <c r="N166" s="177"/>
      <c r="O166" s="177"/>
      <c r="P166" s="14">
        <v>241040119</v>
      </c>
      <c r="Q166" s="175"/>
      <c r="R166" s="93"/>
      <c r="S166" s="93"/>
      <c r="T166" s="93"/>
      <c r="U166" s="173"/>
    </row>
    <row r="167" spans="1:22" ht="9.4499999999999993" hidden="1" customHeight="1" x14ac:dyDescent="0.3">
      <c r="A167" s="176" t="s">
        <v>105</v>
      </c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7"/>
      <c r="N167" s="177"/>
      <c r="O167" s="177"/>
      <c r="P167" s="11">
        <v>1.61</v>
      </c>
      <c r="Q167" s="175"/>
      <c r="R167" s="93"/>
      <c r="S167" s="93"/>
      <c r="T167" s="93"/>
      <c r="U167" s="173"/>
    </row>
    <row r="168" spans="1:22" ht="9.4499999999999993" hidden="1" customHeight="1" x14ac:dyDescent="0.3">
      <c r="A168" s="176" t="s">
        <v>141</v>
      </c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7"/>
      <c r="N168" s="177"/>
      <c r="O168" s="177"/>
      <c r="P168" s="14">
        <v>388074592</v>
      </c>
      <c r="Q168" s="175"/>
      <c r="R168" s="93"/>
      <c r="S168" s="93"/>
      <c r="T168" s="93"/>
      <c r="U168" s="173"/>
    </row>
    <row r="169" spans="1:22" ht="8.4" hidden="1" customHeight="1" x14ac:dyDescent="0.3">
      <c r="A169" s="159" t="s">
        <v>142</v>
      </c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60"/>
      <c r="N169" s="160"/>
      <c r="O169" s="160"/>
      <c r="P169" s="160"/>
      <c r="Q169" s="160"/>
      <c r="R169" s="160"/>
      <c r="S169" s="160"/>
      <c r="T169" s="160"/>
      <c r="U169" s="173"/>
    </row>
    <row r="170" spans="1:22" ht="8.4" hidden="1" customHeight="1" x14ac:dyDescent="0.3">
      <c r="A170" s="142" t="s">
        <v>100</v>
      </c>
      <c r="B170" s="144" t="s">
        <v>101</v>
      </c>
      <c r="C170" s="142" t="s">
        <v>102</v>
      </c>
      <c r="D170" s="146"/>
      <c r="E170" s="134" t="s">
        <v>103</v>
      </c>
      <c r="F170" s="134"/>
      <c r="G170" s="148" t="s">
        <v>106</v>
      </c>
      <c r="H170" s="148"/>
      <c r="I170" s="148"/>
      <c r="J170" s="148"/>
      <c r="K170" s="148"/>
      <c r="L170" s="148"/>
      <c r="M170" s="160"/>
      <c r="N170" s="93"/>
      <c r="O170" s="93"/>
      <c r="P170" s="93"/>
      <c r="Q170" s="93"/>
      <c r="R170" s="93"/>
      <c r="S170" s="93"/>
      <c r="T170" s="93"/>
      <c r="U170" s="173"/>
    </row>
    <row r="171" spans="1:22" ht="8.4" hidden="1" customHeight="1" x14ac:dyDescent="0.3">
      <c r="A171" s="143"/>
      <c r="B171" s="145"/>
      <c r="C171" s="143"/>
      <c r="D171" s="147"/>
      <c r="E171" s="152"/>
      <c r="F171" s="93"/>
      <c r="G171" s="149" t="s">
        <v>143</v>
      </c>
      <c r="H171" s="150"/>
      <c r="I171" s="151"/>
      <c r="J171" s="161" t="s">
        <v>108</v>
      </c>
      <c r="K171" s="162"/>
      <c r="L171" s="163"/>
      <c r="M171" s="160"/>
      <c r="N171" s="93"/>
      <c r="O171" s="93"/>
      <c r="P171" s="93"/>
      <c r="Q171" s="93"/>
      <c r="R171" s="93"/>
      <c r="S171" s="93"/>
      <c r="T171" s="93"/>
      <c r="U171" s="173"/>
    </row>
    <row r="172" spans="1:22" ht="8.4" hidden="1" customHeight="1" x14ac:dyDescent="0.3">
      <c r="A172" s="22">
        <v>2.1</v>
      </c>
      <c r="B172" s="22" t="s">
        <v>86</v>
      </c>
      <c r="C172" s="110">
        <v>6</v>
      </c>
      <c r="D172" s="111"/>
      <c r="E172" s="112">
        <v>2</v>
      </c>
      <c r="F172" s="112"/>
      <c r="G172" s="106">
        <v>990000</v>
      </c>
      <c r="H172" s="107"/>
      <c r="I172" s="108"/>
      <c r="J172" s="106">
        <v>11880000</v>
      </c>
      <c r="K172" s="107"/>
      <c r="L172" s="108"/>
      <c r="M172" s="160"/>
      <c r="N172" s="93"/>
      <c r="O172" s="93"/>
      <c r="P172" s="93"/>
      <c r="Q172" s="93"/>
      <c r="R172" s="93"/>
      <c r="S172" s="93"/>
      <c r="T172" s="93"/>
      <c r="U172" s="173"/>
    </row>
    <row r="173" spans="1:22" ht="8.4" hidden="1" customHeight="1" x14ac:dyDescent="0.3">
      <c r="A173" s="22">
        <v>2.2000000000000002</v>
      </c>
      <c r="B173" s="22" t="s">
        <v>89</v>
      </c>
      <c r="C173" s="110">
        <v>6</v>
      </c>
      <c r="D173" s="111"/>
      <c r="E173" s="112">
        <v>2</v>
      </c>
      <c r="F173" s="112"/>
      <c r="G173" s="106">
        <v>275000</v>
      </c>
      <c r="H173" s="107"/>
      <c r="I173" s="108"/>
      <c r="J173" s="106">
        <v>3300000</v>
      </c>
      <c r="K173" s="107"/>
      <c r="L173" s="108"/>
      <c r="M173" s="160"/>
      <c r="N173" s="93"/>
      <c r="O173" s="93"/>
      <c r="P173" s="93"/>
      <c r="Q173" s="93"/>
      <c r="R173" s="93"/>
      <c r="S173" s="93"/>
      <c r="T173" s="93"/>
      <c r="U173" s="173"/>
    </row>
    <row r="174" spans="1:22" ht="8.4" hidden="1" customHeight="1" x14ac:dyDescent="0.3">
      <c r="A174" s="22">
        <v>2.2999999999999998</v>
      </c>
      <c r="B174" s="22" t="s">
        <v>92</v>
      </c>
      <c r="C174" s="110">
        <v>6</v>
      </c>
      <c r="D174" s="111"/>
      <c r="E174" s="112">
        <v>3</v>
      </c>
      <c r="F174" s="112"/>
      <c r="G174" s="106">
        <v>990000</v>
      </c>
      <c r="H174" s="107"/>
      <c r="I174" s="108"/>
      <c r="J174" s="106">
        <v>17820000</v>
      </c>
      <c r="K174" s="107"/>
      <c r="L174" s="108"/>
      <c r="M174" s="160"/>
      <c r="N174" s="93"/>
      <c r="O174" s="93"/>
      <c r="P174" s="93"/>
      <c r="Q174" s="93"/>
      <c r="R174" s="93"/>
      <c r="S174" s="93"/>
      <c r="T174" s="93"/>
      <c r="U174" s="173"/>
    </row>
    <row r="175" spans="1:22" ht="8.4" hidden="1" customHeight="1" x14ac:dyDescent="0.3">
      <c r="A175" s="22">
        <v>2.4</v>
      </c>
      <c r="B175" s="22" t="s">
        <v>95</v>
      </c>
      <c r="C175" s="110">
        <v>6</v>
      </c>
      <c r="D175" s="111"/>
      <c r="E175" s="112">
        <v>3</v>
      </c>
      <c r="F175" s="112"/>
      <c r="G175" s="106">
        <v>275000</v>
      </c>
      <c r="H175" s="107"/>
      <c r="I175" s="108"/>
      <c r="J175" s="106">
        <v>4950000</v>
      </c>
      <c r="K175" s="107"/>
      <c r="L175" s="108"/>
      <c r="M175" s="160"/>
      <c r="N175" s="93"/>
      <c r="O175" s="93"/>
      <c r="P175" s="93"/>
      <c r="Q175" s="93"/>
      <c r="R175" s="93"/>
      <c r="S175" s="93"/>
      <c r="T175" s="93"/>
      <c r="U175" s="173"/>
    </row>
    <row r="176" spans="1:22" ht="8.4" hidden="1" customHeight="1" x14ac:dyDescent="0.3">
      <c r="A176" s="113" t="s">
        <v>144</v>
      </c>
      <c r="B176" s="113"/>
      <c r="C176" s="113"/>
      <c r="D176" s="113"/>
      <c r="E176" s="113"/>
      <c r="F176" s="113"/>
      <c r="G176" s="113"/>
      <c r="H176" s="113"/>
      <c r="I176" s="113"/>
      <c r="J176" s="114">
        <v>37950000</v>
      </c>
      <c r="K176" s="115"/>
      <c r="L176" s="116"/>
      <c r="M176" s="160"/>
      <c r="N176" s="93"/>
      <c r="O176" s="93"/>
      <c r="P176" s="93"/>
      <c r="Q176" s="93"/>
      <c r="R176" s="93"/>
      <c r="S176" s="93"/>
      <c r="T176" s="93"/>
      <c r="U176" s="173"/>
    </row>
    <row r="177" spans="1:21" ht="8.4" hidden="1" customHeight="1" x14ac:dyDescent="0.3">
      <c r="A177" s="109" t="s">
        <v>145</v>
      </c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31"/>
      <c r="Q177" s="131"/>
      <c r="R177" s="131"/>
      <c r="S177" s="131"/>
      <c r="T177" s="131"/>
      <c r="U177" s="173"/>
    </row>
    <row r="178" spans="1:21" ht="8.4" hidden="1" customHeight="1" x14ac:dyDescent="0.3">
      <c r="A178" s="142" t="s">
        <v>100</v>
      </c>
      <c r="B178" s="144" t="s">
        <v>101</v>
      </c>
      <c r="C178" s="142" t="s">
        <v>102</v>
      </c>
      <c r="D178" s="146"/>
      <c r="E178" s="134" t="s">
        <v>103</v>
      </c>
      <c r="F178" s="134"/>
      <c r="G178" s="134" t="s">
        <v>146</v>
      </c>
      <c r="H178" s="134"/>
      <c r="I178" s="134"/>
      <c r="J178" s="148" t="s">
        <v>106</v>
      </c>
      <c r="K178" s="148"/>
      <c r="L178" s="148"/>
      <c r="M178" s="148"/>
      <c r="N178" s="148"/>
      <c r="O178" s="148"/>
      <c r="P178" s="131"/>
      <c r="Q178" s="93"/>
      <c r="R178" s="93"/>
      <c r="S178" s="93"/>
      <c r="T178" s="93"/>
      <c r="U178" s="173"/>
    </row>
    <row r="179" spans="1:21" ht="8.4" hidden="1" customHeight="1" x14ac:dyDescent="0.3">
      <c r="A179" s="143"/>
      <c r="B179" s="145"/>
      <c r="C179" s="143"/>
      <c r="D179" s="147"/>
      <c r="E179" s="152"/>
      <c r="F179" s="93"/>
      <c r="G179" s="152"/>
      <c r="H179" s="93"/>
      <c r="I179" s="93"/>
      <c r="J179" s="149" t="s">
        <v>147</v>
      </c>
      <c r="K179" s="150"/>
      <c r="L179" s="151"/>
      <c r="M179" s="148" t="s">
        <v>108</v>
      </c>
      <c r="N179" s="148"/>
      <c r="O179" s="148"/>
      <c r="P179" s="131"/>
      <c r="Q179" s="93"/>
      <c r="R179" s="93"/>
      <c r="S179" s="93"/>
      <c r="T179" s="93"/>
      <c r="U179" s="173"/>
    </row>
    <row r="180" spans="1:21" ht="8.6999999999999993" hidden="1" customHeight="1" x14ac:dyDescent="0.3">
      <c r="A180" s="22">
        <v>3.1</v>
      </c>
      <c r="B180" s="22" t="s">
        <v>80</v>
      </c>
      <c r="C180" s="153"/>
      <c r="D180" s="154"/>
      <c r="E180" s="112">
        <v>2</v>
      </c>
      <c r="F180" s="112"/>
      <c r="G180" s="155"/>
      <c r="H180" s="156"/>
      <c r="I180" s="157"/>
      <c r="J180" s="106">
        <v>857224</v>
      </c>
      <c r="K180" s="107"/>
      <c r="L180" s="108"/>
      <c r="M180" s="136">
        <v>1714448</v>
      </c>
      <c r="N180" s="137"/>
      <c r="O180" s="137"/>
      <c r="P180" s="131"/>
      <c r="Q180" s="93"/>
      <c r="R180" s="93"/>
      <c r="S180" s="93"/>
      <c r="T180" s="93"/>
      <c r="U180" s="173"/>
    </row>
    <row r="181" spans="1:21" ht="8.6999999999999993" hidden="1" customHeight="1" x14ac:dyDescent="0.3">
      <c r="A181" s="22">
        <v>3.2</v>
      </c>
      <c r="B181" s="22" t="s">
        <v>83</v>
      </c>
      <c r="C181" s="110">
        <v>6</v>
      </c>
      <c r="D181" s="111"/>
      <c r="E181" s="112">
        <v>2</v>
      </c>
      <c r="F181" s="112"/>
      <c r="G181" s="155"/>
      <c r="H181" s="156"/>
      <c r="I181" s="157"/>
      <c r="J181" s="106">
        <v>825000</v>
      </c>
      <c r="K181" s="107"/>
      <c r="L181" s="108"/>
      <c r="M181" s="136">
        <v>9900000</v>
      </c>
      <c r="N181" s="137"/>
      <c r="O181" s="137"/>
      <c r="P181" s="131"/>
      <c r="Q181" s="93"/>
      <c r="R181" s="93"/>
      <c r="S181" s="93"/>
      <c r="T181" s="93"/>
      <c r="U181" s="173"/>
    </row>
    <row r="182" spans="1:21" ht="8.4" hidden="1" customHeight="1" x14ac:dyDescent="0.3">
      <c r="A182" s="22">
        <v>3.3</v>
      </c>
      <c r="B182" s="22" t="s">
        <v>84</v>
      </c>
      <c r="C182" s="153"/>
      <c r="D182" s="154"/>
      <c r="E182" s="158"/>
      <c r="F182" s="158"/>
      <c r="G182" s="103">
        <v>6</v>
      </c>
      <c r="H182" s="104"/>
      <c r="I182" s="105"/>
      <c r="J182" s="106">
        <v>857224</v>
      </c>
      <c r="K182" s="107"/>
      <c r="L182" s="108"/>
      <c r="M182" s="136">
        <v>5143344</v>
      </c>
      <c r="N182" s="137"/>
      <c r="O182" s="137"/>
      <c r="P182" s="131"/>
      <c r="Q182" s="93"/>
      <c r="R182" s="93"/>
      <c r="S182" s="93"/>
      <c r="T182" s="93"/>
      <c r="U182" s="173"/>
    </row>
    <row r="183" spans="1:21" ht="8.4" hidden="1" customHeight="1" x14ac:dyDescent="0.3">
      <c r="A183" s="113" t="s">
        <v>148</v>
      </c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39">
        <v>16757792</v>
      </c>
      <c r="N183" s="140"/>
      <c r="O183" s="140"/>
      <c r="P183" s="131"/>
      <c r="Q183" s="93"/>
      <c r="R183" s="93"/>
      <c r="S183" s="93"/>
      <c r="T183" s="93"/>
      <c r="U183" s="173"/>
    </row>
    <row r="184" spans="1:21" ht="8.4" hidden="1" customHeight="1" x14ac:dyDescent="0.3">
      <c r="A184" s="109" t="s">
        <v>149</v>
      </c>
      <c r="B184" s="109"/>
      <c r="C184" s="109"/>
      <c r="D184" s="109"/>
      <c r="E184" s="109"/>
      <c r="F184" s="109"/>
      <c r="G184" s="109"/>
      <c r="H184" s="109"/>
      <c r="I184" s="109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73"/>
    </row>
    <row r="185" spans="1:21" ht="8.4" hidden="1" customHeight="1" x14ac:dyDescent="0.3">
      <c r="A185" s="142" t="s">
        <v>100</v>
      </c>
      <c r="B185" s="144" t="s">
        <v>101</v>
      </c>
      <c r="C185" s="142" t="s">
        <v>102</v>
      </c>
      <c r="D185" s="146"/>
      <c r="E185" s="148" t="s">
        <v>106</v>
      </c>
      <c r="F185" s="148"/>
      <c r="G185" s="148"/>
      <c r="H185" s="148"/>
      <c r="I185" s="148"/>
      <c r="J185" s="141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173"/>
    </row>
    <row r="186" spans="1:21" ht="8.4" hidden="1" customHeight="1" x14ac:dyDescent="0.3">
      <c r="A186" s="143"/>
      <c r="B186" s="145"/>
      <c r="C186" s="143"/>
      <c r="D186" s="147"/>
      <c r="E186" s="134" t="s">
        <v>143</v>
      </c>
      <c r="F186" s="134"/>
      <c r="G186" s="149" t="s">
        <v>108</v>
      </c>
      <c r="H186" s="150"/>
      <c r="I186" s="151"/>
      <c r="J186" s="141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173"/>
    </row>
    <row r="187" spans="1:21" ht="8.6999999999999993" hidden="1" customHeight="1" x14ac:dyDescent="0.3">
      <c r="A187" s="22">
        <v>4.0999999999999996</v>
      </c>
      <c r="B187" s="22" t="s">
        <v>59</v>
      </c>
      <c r="C187" s="110">
        <v>11</v>
      </c>
      <c r="D187" s="111"/>
      <c r="E187" s="136">
        <v>825000</v>
      </c>
      <c r="F187" s="137"/>
      <c r="G187" s="106">
        <v>9075000</v>
      </c>
      <c r="H187" s="107"/>
      <c r="I187" s="108"/>
      <c r="J187" s="141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173"/>
    </row>
    <row r="188" spans="1:21" ht="8.6999999999999993" hidden="1" customHeight="1" x14ac:dyDescent="0.3">
      <c r="A188" s="22">
        <v>4.2</v>
      </c>
      <c r="B188" s="22" t="s">
        <v>62</v>
      </c>
      <c r="C188" s="110">
        <v>11</v>
      </c>
      <c r="D188" s="111"/>
      <c r="E188" s="136">
        <v>550000</v>
      </c>
      <c r="F188" s="137"/>
      <c r="G188" s="106">
        <v>6050000</v>
      </c>
      <c r="H188" s="107"/>
      <c r="I188" s="108"/>
      <c r="J188" s="141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173"/>
    </row>
    <row r="189" spans="1:21" ht="8.6999999999999993" hidden="1" customHeight="1" x14ac:dyDescent="0.3">
      <c r="A189" s="22">
        <v>4.3</v>
      </c>
      <c r="B189" s="22" t="s">
        <v>65</v>
      </c>
      <c r="C189" s="110">
        <v>11</v>
      </c>
      <c r="D189" s="111"/>
      <c r="E189" s="136">
        <v>330000</v>
      </c>
      <c r="F189" s="137"/>
      <c r="G189" s="106">
        <v>3630000</v>
      </c>
      <c r="H189" s="107"/>
      <c r="I189" s="108"/>
      <c r="J189" s="141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173"/>
    </row>
    <row r="190" spans="1:21" ht="8.6999999999999993" hidden="1" customHeight="1" x14ac:dyDescent="0.3">
      <c r="A190" s="22">
        <v>4.4000000000000004</v>
      </c>
      <c r="B190" s="22" t="s">
        <v>68</v>
      </c>
      <c r="C190" s="110">
        <v>11</v>
      </c>
      <c r="D190" s="111"/>
      <c r="E190" s="136">
        <v>220000</v>
      </c>
      <c r="F190" s="137"/>
      <c r="G190" s="106">
        <v>2420000</v>
      </c>
      <c r="H190" s="107"/>
      <c r="I190" s="108"/>
      <c r="J190" s="141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173"/>
    </row>
    <row r="191" spans="1:21" ht="8.6999999999999993" hidden="1" customHeight="1" x14ac:dyDescent="0.3">
      <c r="A191" s="22">
        <v>4.5</v>
      </c>
      <c r="B191" s="22" t="s">
        <v>71</v>
      </c>
      <c r="C191" s="110">
        <v>11</v>
      </c>
      <c r="D191" s="111"/>
      <c r="E191" s="136">
        <v>220000</v>
      </c>
      <c r="F191" s="137"/>
      <c r="G191" s="106">
        <v>2420000</v>
      </c>
      <c r="H191" s="107"/>
      <c r="I191" s="108"/>
      <c r="J191" s="141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173"/>
    </row>
    <row r="192" spans="1:21" ht="8.6999999999999993" hidden="1" customHeight="1" x14ac:dyDescent="0.3">
      <c r="A192" s="22">
        <v>4.5999999999999996</v>
      </c>
      <c r="B192" s="22" t="s">
        <v>72</v>
      </c>
      <c r="C192" s="110">
        <v>11</v>
      </c>
      <c r="D192" s="111"/>
      <c r="E192" s="136">
        <v>165000</v>
      </c>
      <c r="F192" s="137"/>
      <c r="G192" s="106">
        <v>1815000</v>
      </c>
      <c r="H192" s="107"/>
      <c r="I192" s="108"/>
      <c r="J192" s="141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173"/>
    </row>
    <row r="193" spans="1:21" ht="8.6999999999999993" hidden="1" customHeight="1" x14ac:dyDescent="0.3">
      <c r="A193" s="22">
        <v>4.7</v>
      </c>
      <c r="B193" s="22" t="s">
        <v>75</v>
      </c>
      <c r="C193" s="110">
        <v>11</v>
      </c>
      <c r="D193" s="111"/>
      <c r="E193" s="136">
        <v>330000</v>
      </c>
      <c r="F193" s="137"/>
      <c r="G193" s="106">
        <v>3630000</v>
      </c>
      <c r="H193" s="107"/>
      <c r="I193" s="108"/>
      <c r="J193" s="141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173"/>
    </row>
    <row r="194" spans="1:21" ht="8.6999999999999993" hidden="1" customHeight="1" x14ac:dyDescent="0.3">
      <c r="A194" s="22">
        <v>4.8</v>
      </c>
      <c r="B194" s="22" t="s">
        <v>150</v>
      </c>
      <c r="C194" s="110">
        <v>6</v>
      </c>
      <c r="D194" s="111"/>
      <c r="E194" s="136">
        <v>550000</v>
      </c>
      <c r="F194" s="137"/>
      <c r="G194" s="106">
        <v>3300000</v>
      </c>
      <c r="H194" s="107"/>
      <c r="I194" s="108"/>
      <c r="J194" s="141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173"/>
    </row>
    <row r="195" spans="1:21" ht="8.6999999999999993" hidden="1" customHeight="1" x14ac:dyDescent="0.3">
      <c r="A195" s="22">
        <v>4.9000000000000004</v>
      </c>
      <c r="B195" s="22" t="s">
        <v>76</v>
      </c>
      <c r="C195" s="110">
        <v>11</v>
      </c>
      <c r="D195" s="111"/>
      <c r="E195" s="136">
        <v>220000</v>
      </c>
      <c r="F195" s="137"/>
      <c r="G195" s="106">
        <v>2420000</v>
      </c>
      <c r="H195" s="107"/>
      <c r="I195" s="108"/>
      <c r="J195" s="141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173"/>
    </row>
    <row r="196" spans="1:21" ht="8.4" hidden="1" customHeight="1" x14ac:dyDescent="0.3">
      <c r="A196" s="113" t="s">
        <v>151</v>
      </c>
      <c r="B196" s="113"/>
      <c r="C196" s="113"/>
      <c r="D196" s="113"/>
      <c r="E196" s="113"/>
      <c r="F196" s="113"/>
      <c r="G196" s="114">
        <v>34760000</v>
      </c>
      <c r="H196" s="115"/>
      <c r="I196" s="116"/>
      <c r="J196" s="141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173"/>
    </row>
    <row r="197" spans="1:21" ht="8.4" hidden="1" customHeight="1" x14ac:dyDescent="0.3">
      <c r="A197" s="109" t="s">
        <v>152</v>
      </c>
      <c r="B197" s="109"/>
      <c r="C197" s="109"/>
      <c r="D197" s="109"/>
      <c r="E197" s="109"/>
      <c r="F197" s="109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73"/>
    </row>
    <row r="198" spans="1:21" ht="16.95" hidden="1" customHeight="1" x14ac:dyDescent="0.3">
      <c r="A198" s="20" t="s">
        <v>100</v>
      </c>
      <c r="B198" s="21" t="s">
        <v>101</v>
      </c>
      <c r="C198" s="132" t="s">
        <v>153</v>
      </c>
      <c r="D198" s="133"/>
      <c r="E198" s="134" t="s">
        <v>106</v>
      </c>
      <c r="F198" s="134"/>
      <c r="G198" s="131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173"/>
    </row>
    <row r="199" spans="1:21" ht="8.4" hidden="1" customHeight="1" x14ac:dyDescent="0.3">
      <c r="A199" s="22">
        <v>5.0999999999999996</v>
      </c>
      <c r="B199" s="22" t="s">
        <v>154</v>
      </c>
      <c r="C199" s="135" t="s">
        <v>155</v>
      </c>
      <c r="D199" s="125"/>
      <c r="E199" s="136">
        <v>4239682</v>
      </c>
      <c r="F199" s="137"/>
      <c r="G199" s="131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173"/>
    </row>
    <row r="200" spans="1:21" ht="8.4" hidden="1" customHeight="1" x14ac:dyDescent="0.3">
      <c r="A200" s="138" t="s">
        <v>156</v>
      </c>
      <c r="B200" s="138"/>
      <c r="C200" s="138"/>
      <c r="D200" s="138"/>
      <c r="E200" s="139">
        <v>4239682</v>
      </c>
      <c r="F200" s="140"/>
      <c r="G200" s="131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173"/>
    </row>
    <row r="201" spans="1:21" ht="8.4" hidden="1" customHeight="1" x14ac:dyDescent="0.3">
      <c r="A201" s="130" t="s">
        <v>157</v>
      </c>
      <c r="B201" s="130"/>
      <c r="C201" s="130"/>
      <c r="D201" s="130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73"/>
    </row>
    <row r="202" spans="1:21" ht="16.95" hidden="1" customHeight="1" x14ac:dyDescent="0.3">
      <c r="A202" s="20" t="s">
        <v>100</v>
      </c>
      <c r="B202" s="21" t="s">
        <v>101</v>
      </c>
      <c r="C202" s="132" t="s">
        <v>106</v>
      </c>
      <c r="D202" s="133"/>
      <c r="E202" s="131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173"/>
    </row>
    <row r="203" spans="1:21" ht="8.4" hidden="1" customHeight="1" x14ac:dyDescent="0.3">
      <c r="A203" s="23">
        <v>1</v>
      </c>
      <c r="B203" s="22" t="s">
        <v>158</v>
      </c>
      <c r="C203" s="124">
        <v>388074592</v>
      </c>
      <c r="D203" s="125"/>
      <c r="E203" s="131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173"/>
    </row>
    <row r="204" spans="1:21" ht="8.4" hidden="1" customHeight="1" x14ac:dyDescent="0.3">
      <c r="A204" s="23">
        <v>2</v>
      </c>
      <c r="B204" s="22" t="s">
        <v>159</v>
      </c>
      <c r="C204" s="124">
        <v>37950000</v>
      </c>
      <c r="D204" s="125"/>
      <c r="E204" s="131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173"/>
    </row>
    <row r="205" spans="1:21" ht="8.4" hidden="1" customHeight="1" x14ac:dyDescent="0.3">
      <c r="A205" s="23">
        <v>3</v>
      </c>
      <c r="B205" s="22" t="s">
        <v>160</v>
      </c>
      <c r="C205" s="124">
        <v>16757792</v>
      </c>
      <c r="D205" s="125"/>
      <c r="E205" s="131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173"/>
    </row>
    <row r="206" spans="1:21" ht="8.4" hidden="1" customHeight="1" x14ac:dyDescent="0.3">
      <c r="A206" s="23">
        <v>4</v>
      </c>
      <c r="B206" s="22" t="s">
        <v>161</v>
      </c>
      <c r="C206" s="124">
        <v>34760000</v>
      </c>
      <c r="D206" s="125"/>
      <c r="E206" s="131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173"/>
    </row>
    <row r="207" spans="1:21" ht="8.4" hidden="1" customHeight="1" x14ac:dyDescent="0.3">
      <c r="A207" s="23">
        <v>5</v>
      </c>
      <c r="B207" s="22" t="s">
        <v>162</v>
      </c>
      <c r="C207" s="124">
        <v>4239682</v>
      </c>
      <c r="D207" s="125"/>
      <c r="E207" s="131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173"/>
    </row>
    <row r="208" spans="1:21" ht="8.4" hidden="1" customHeight="1" x14ac:dyDescent="0.3">
      <c r="A208" s="23">
        <v>6</v>
      </c>
      <c r="B208" s="22" t="s">
        <v>163</v>
      </c>
      <c r="C208" s="124">
        <v>481782066</v>
      </c>
      <c r="D208" s="125"/>
      <c r="E208" s="131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173"/>
    </row>
    <row r="209" spans="1:22" ht="8.4" hidden="1" customHeight="1" x14ac:dyDescent="0.3">
      <c r="A209" s="23">
        <v>7</v>
      </c>
      <c r="B209" s="22" t="s">
        <v>164</v>
      </c>
      <c r="C209" s="124">
        <v>48178207</v>
      </c>
      <c r="D209" s="125"/>
      <c r="E209" s="131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173"/>
    </row>
    <row r="210" spans="1:22" ht="8.4" hidden="1" customHeight="1" x14ac:dyDescent="0.3">
      <c r="A210" s="23">
        <v>8</v>
      </c>
      <c r="B210" s="22" t="s">
        <v>165</v>
      </c>
      <c r="C210" s="124">
        <v>529960273</v>
      </c>
      <c r="D210" s="125"/>
      <c r="E210" s="131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173"/>
    </row>
    <row r="211" spans="1:22" ht="8.4" hidden="1" customHeight="1" x14ac:dyDescent="0.3">
      <c r="A211" s="23">
        <v>9</v>
      </c>
      <c r="B211" s="22" t="s">
        <v>166</v>
      </c>
      <c r="C211" s="124">
        <v>100692452</v>
      </c>
      <c r="D211" s="125"/>
      <c r="E211" s="131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173"/>
    </row>
    <row r="212" spans="1:22" ht="8.4" hidden="1" customHeight="1" x14ac:dyDescent="0.3">
      <c r="A212" s="24">
        <v>10</v>
      </c>
      <c r="B212" s="25" t="s">
        <v>167</v>
      </c>
      <c r="C212" s="126">
        <v>630652725</v>
      </c>
      <c r="D212" s="127"/>
      <c r="E212" s="131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173"/>
    </row>
    <row r="213" spans="1:22" ht="23.7" hidden="1" customHeight="1" x14ac:dyDescent="0.3">
      <c r="A213" s="128" t="s">
        <v>168</v>
      </c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 t="s">
        <v>169</v>
      </c>
      <c r="T213" s="128"/>
      <c r="U213" s="128"/>
      <c r="V213" s="128"/>
    </row>
    <row r="214" spans="1:22" ht="7.35" hidden="1" customHeight="1" x14ac:dyDescent="0.3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</row>
    <row r="215" spans="1:22" ht="85.95" hidden="1" customHeight="1" x14ac:dyDescent="0.3">
      <c r="A215" s="117" t="s">
        <v>170</v>
      </c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</row>
  </sheetData>
  <mergeCells count="467">
    <mergeCell ref="A1:W1"/>
    <mergeCell ref="A17:A18"/>
    <mergeCell ref="B17:C17"/>
    <mergeCell ref="B18:C18"/>
    <mergeCell ref="A14:A15"/>
    <mergeCell ref="B12:C12"/>
    <mergeCell ref="B13:C13"/>
    <mergeCell ref="B10:C10"/>
    <mergeCell ref="B11:C11"/>
    <mergeCell ref="B8:C8"/>
    <mergeCell ref="B9:C9"/>
    <mergeCell ref="B4:C4"/>
    <mergeCell ref="A2:E2"/>
    <mergeCell ref="B7:C7"/>
    <mergeCell ref="B6:C6"/>
    <mergeCell ref="B5:C5"/>
    <mergeCell ref="B16:C16"/>
    <mergeCell ref="B15:C15"/>
    <mergeCell ref="B14:C14"/>
    <mergeCell ref="A5:A8"/>
    <mergeCell ref="A9:A12"/>
    <mergeCell ref="A43:W43"/>
    <mergeCell ref="A44:W44"/>
    <mergeCell ref="A45:W45"/>
    <mergeCell ref="A46:W46"/>
    <mergeCell ref="A47:W47"/>
    <mergeCell ref="A48:W48"/>
    <mergeCell ref="B21:C21"/>
    <mergeCell ref="A22:W22"/>
    <mergeCell ref="B19:C19"/>
    <mergeCell ref="B20:C20"/>
    <mergeCell ref="A55:W55"/>
    <mergeCell ref="A56:W56"/>
    <mergeCell ref="A57:W57"/>
    <mergeCell ref="A58:W58"/>
    <mergeCell ref="A59:W59"/>
    <mergeCell ref="A60:W60"/>
    <mergeCell ref="A49:W49"/>
    <mergeCell ref="A50:W50"/>
    <mergeCell ref="A51:W51"/>
    <mergeCell ref="A52:W52"/>
    <mergeCell ref="A53:W53"/>
    <mergeCell ref="A54:W54"/>
    <mergeCell ref="B67:C67"/>
    <mergeCell ref="D67:E67"/>
    <mergeCell ref="F67:G67"/>
    <mergeCell ref="I67:J67"/>
    <mergeCell ref="B68:C68"/>
    <mergeCell ref="D68:E68"/>
    <mergeCell ref="F68:G68"/>
    <mergeCell ref="I68:J68"/>
    <mergeCell ref="A61:W61"/>
    <mergeCell ref="A62:W62"/>
    <mergeCell ref="A63:K64"/>
    <mergeCell ref="A65:A66"/>
    <mergeCell ref="B65:C66"/>
    <mergeCell ref="D65:E66"/>
    <mergeCell ref="F65:K65"/>
    <mergeCell ref="F66:H66"/>
    <mergeCell ref="I66:K66"/>
    <mergeCell ref="B71:C71"/>
    <mergeCell ref="D71:E71"/>
    <mergeCell ref="F71:G71"/>
    <mergeCell ref="I71:J71"/>
    <mergeCell ref="B72:C72"/>
    <mergeCell ref="D72:E72"/>
    <mergeCell ref="F72:G72"/>
    <mergeCell ref="I72:J72"/>
    <mergeCell ref="B69:C69"/>
    <mergeCell ref="D69:E69"/>
    <mergeCell ref="F69:G69"/>
    <mergeCell ref="I69:J69"/>
    <mergeCell ref="B70:C70"/>
    <mergeCell ref="D70:E70"/>
    <mergeCell ref="F70:G70"/>
    <mergeCell ref="I70:J70"/>
    <mergeCell ref="A86:W86"/>
    <mergeCell ref="A75:W75"/>
    <mergeCell ref="A76:W76"/>
    <mergeCell ref="A77:W77"/>
    <mergeCell ref="A78:W78"/>
    <mergeCell ref="A79:W79"/>
    <mergeCell ref="A80:W80"/>
    <mergeCell ref="B73:C73"/>
    <mergeCell ref="D73:E73"/>
    <mergeCell ref="F73:G73"/>
    <mergeCell ref="I73:J73"/>
    <mergeCell ref="B74:E74"/>
    <mergeCell ref="F74:H74"/>
    <mergeCell ref="I74:J74"/>
    <mergeCell ref="A81:W81"/>
    <mergeCell ref="A82:W82"/>
    <mergeCell ref="A83:W83"/>
    <mergeCell ref="A84:W84"/>
    <mergeCell ref="A85:W85"/>
    <mergeCell ref="A94:W94"/>
    <mergeCell ref="A95:W95"/>
    <mergeCell ref="A96:W96"/>
    <mergeCell ref="A97:W97"/>
    <mergeCell ref="A98:W98"/>
    <mergeCell ref="A99:W99"/>
    <mergeCell ref="O92:P92"/>
    <mergeCell ref="L93:N93"/>
    <mergeCell ref="O93:P93"/>
    <mergeCell ref="D91:E92"/>
    <mergeCell ref="F91:H91"/>
    <mergeCell ref="I91:K91"/>
    <mergeCell ref="L91:N91"/>
    <mergeCell ref="O91:P91"/>
    <mergeCell ref="B92:C92"/>
    <mergeCell ref="F92:H92"/>
    <mergeCell ref="I92:K93"/>
    <mergeCell ref="L92:N92"/>
    <mergeCell ref="F93:H93"/>
    <mergeCell ref="B93:C93"/>
    <mergeCell ref="B91:C91"/>
    <mergeCell ref="A100:W100"/>
    <mergeCell ref="A101:N102"/>
    <mergeCell ref="A103:A104"/>
    <mergeCell ref="B103:C104"/>
    <mergeCell ref="D103:E104"/>
    <mergeCell ref="F103:H104"/>
    <mergeCell ref="I103:N103"/>
    <mergeCell ref="I104:K104"/>
    <mergeCell ref="L104:N104"/>
    <mergeCell ref="B105:C105"/>
    <mergeCell ref="D105:E105"/>
    <mergeCell ref="F105:H105"/>
    <mergeCell ref="I105:J105"/>
    <mergeCell ref="L105:M105"/>
    <mergeCell ref="B106:C106"/>
    <mergeCell ref="D106:E106"/>
    <mergeCell ref="F106:H106"/>
    <mergeCell ref="I106:J106"/>
    <mergeCell ref="L106:M106"/>
    <mergeCell ref="A109:W109"/>
    <mergeCell ref="A110:W110"/>
    <mergeCell ref="A111:W111"/>
    <mergeCell ref="A112:W112"/>
    <mergeCell ref="A113:W113"/>
    <mergeCell ref="A114:W114"/>
    <mergeCell ref="B107:C107"/>
    <mergeCell ref="D107:E107"/>
    <mergeCell ref="F107:H107"/>
    <mergeCell ref="I107:J107"/>
    <mergeCell ref="L107:M107"/>
    <mergeCell ref="B108:C108"/>
    <mergeCell ref="D108:E108"/>
    <mergeCell ref="F108:H108"/>
    <mergeCell ref="I108:K108"/>
    <mergeCell ref="L108:M108"/>
    <mergeCell ref="B119:C119"/>
    <mergeCell ref="D119:E119"/>
    <mergeCell ref="F119:H119"/>
    <mergeCell ref="I119:K119"/>
    <mergeCell ref="L119:N119"/>
    <mergeCell ref="O119:P119"/>
    <mergeCell ref="A115:W115"/>
    <mergeCell ref="A116:Q116"/>
    <mergeCell ref="A117:A118"/>
    <mergeCell ref="B117:C118"/>
    <mergeCell ref="D117:E118"/>
    <mergeCell ref="F117:H118"/>
    <mergeCell ref="I117:K118"/>
    <mergeCell ref="L117:N118"/>
    <mergeCell ref="O117:Q117"/>
    <mergeCell ref="O118:P118"/>
    <mergeCell ref="B124:C124"/>
    <mergeCell ref="D124:E124"/>
    <mergeCell ref="F124:H124"/>
    <mergeCell ref="I124:K124"/>
    <mergeCell ref="L124:N124"/>
    <mergeCell ref="O124:P124"/>
    <mergeCell ref="A120:W120"/>
    <mergeCell ref="A121:Q121"/>
    <mergeCell ref="A122:A123"/>
    <mergeCell ref="B122:C123"/>
    <mergeCell ref="D122:E123"/>
    <mergeCell ref="F122:H123"/>
    <mergeCell ref="I122:K123"/>
    <mergeCell ref="L122:N123"/>
    <mergeCell ref="O122:Q122"/>
    <mergeCell ref="O123:P123"/>
    <mergeCell ref="O130:P130"/>
    <mergeCell ref="R130:S130"/>
    <mergeCell ref="L131:N131"/>
    <mergeCell ref="O131:P131"/>
    <mergeCell ref="R131:S131"/>
    <mergeCell ref="A125:W125"/>
    <mergeCell ref="A126:X126"/>
    <mergeCell ref="A127:S128"/>
    <mergeCell ref="A129:A130"/>
    <mergeCell ref="B129:C130"/>
    <mergeCell ref="D129:E130"/>
    <mergeCell ref="F129:H130"/>
    <mergeCell ref="I129:K130"/>
    <mergeCell ref="L129:N130"/>
    <mergeCell ref="O129:S129"/>
    <mergeCell ref="B131:C131"/>
    <mergeCell ref="I131:K131"/>
    <mergeCell ref="R132:S132"/>
    <mergeCell ref="L133:N133"/>
    <mergeCell ref="O133:P133"/>
    <mergeCell ref="R133:S133"/>
    <mergeCell ref="B132:C132"/>
    <mergeCell ref="D132:E132"/>
    <mergeCell ref="F132:H132"/>
    <mergeCell ref="I132:K132"/>
    <mergeCell ref="L132:N132"/>
    <mergeCell ref="O132:P132"/>
    <mergeCell ref="B133:C133"/>
    <mergeCell ref="I133:K133"/>
    <mergeCell ref="R134:S134"/>
    <mergeCell ref="L135:N135"/>
    <mergeCell ref="O135:P135"/>
    <mergeCell ref="R135:S135"/>
    <mergeCell ref="B134:C134"/>
    <mergeCell ref="D134:E134"/>
    <mergeCell ref="F134:H134"/>
    <mergeCell ref="I134:K134"/>
    <mergeCell ref="L134:N134"/>
    <mergeCell ref="O134:P134"/>
    <mergeCell ref="B135:C135"/>
    <mergeCell ref="I135:K135"/>
    <mergeCell ref="B138:C138"/>
    <mergeCell ref="D138:H138"/>
    <mergeCell ref="I138:K138"/>
    <mergeCell ref="L138:N138"/>
    <mergeCell ref="O138:P138"/>
    <mergeCell ref="R138:S138"/>
    <mergeCell ref="R136:S136"/>
    <mergeCell ref="L137:N137"/>
    <mergeCell ref="O137:P137"/>
    <mergeCell ref="R137:S137"/>
    <mergeCell ref="B136:C136"/>
    <mergeCell ref="D136:E136"/>
    <mergeCell ref="F136:H136"/>
    <mergeCell ref="I136:K136"/>
    <mergeCell ref="L136:N136"/>
    <mergeCell ref="O136:P136"/>
    <mergeCell ref="B137:C137"/>
    <mergeCell ref="I137:K137"/>
    <mergeCell ref="A145:X145"/>
    <mergeCell ref="A146:X146"/>
    <mergeCell ref="A147:X147"/>
    <mergeCell ref="A148:X148"/>
    <mergeCell ref="A149:X149"/>
    <mergeCell ref="A150:X150"/>
    <mergeCell ref="A139:X139"/>
    <mergeCell ref="A140:X140"/>
    <mergeCell ref="A141:X141"/>
    <mergeCell ref="A142:X142"/>
    <mergeCell ref="A143:X143"/>
    <mergeCell ref="A144:X144"/>
    <mergeCell ref="A151:P151"/>
    <mergeCell ref="Q151:U163"/>
    <mergeCell ref="A152:A153"/>
    <mergeCell ref="B152:B153"/>
    <mergeCell ref="C152:D153"/>
    <mergeCell ref="E152:F153"/>
    <mergeCell ref="G152:I153"/>
    <mergeCell ref="J152:P152"/>
    <mergeCell ref="J153:L153"/>
    <mergeCell ref="M153:O153"/>
    <mergeCell ref="C154:D154"/>
    <mergeCell ref="E154:F154"/>
    <mergeCell ref="G154:I154"/>
    <mergeCell ref="J154:L154"/>
    <mergeCell ref="M154:O154"/>
    <mergeCell ref="C155:D155"/>
    <mergeCell ref="E155:F155"/>
    <mergeCell ref="G155:I155"/>
    <mergeCell ref="J155:L155"/>
    <mergeCell ref="M155:O155"/>
    <mergeCell ref="C156:D156"/>
    <mergeCell ref="E156:F156"/>
    <mergeCell ref="G156:I156"/>
    <mergeCell ref="J156:L156"/>
    <mergeCell ref="M156:O156"/>
    <mergeCell ref="C157:D157"/>
    <mergeCell ref="E157:F157"/>
    <mergeCell ref="G157:I157"/>
    <mergeCell ref="J157:L157"/>
    <mergeCell ref="M157:O157"/>
    <mergeCell ref="C158:D158"/>
    <mergeCell ref="E158:F158"/>
    <mergeCell ref="G158:I158"/>
    <mergeCell ref="J158:L158"/>
    <mergeCell ref="M158:O158"/>
    <mergeCell ref="C159:D159"/>
    <mergeCell ref="E159:F159"/>
    <mergeCell ref="G159:I159"/>
    <mergeCell ref="J159:L159"/>
    <mergeCell ref="M159:O159"/>
    <mergeCell ref="C160:D160"/>
    <mergeCell ref="E160:F160"/>
    <mergeCell ref="G160:I160"/>
    <mergeCell ref="J160:L160"/>
    <mergeCell ref="M160:O160"/>
    <mergeCell ref="C161:D161"/>
    <mergeCell ref="E161:F161"/>
    <mergeCell ref="G161:I161"/>
    <mergeCell ref="J161:L161"/>
    <mergeCell ref="M161:O161"/>
    <mergeCell ref="C162:D162"/>
    <mergeCell ref="E162:F162"/>
    <mergeCell ref="G162:I162"/>
    <mergeCell ref="J162:L162"/>
    <mergeCell ref="M162:O162"/>
    <mergeCell ref="C163:D163"/>
    <mergeCell ref="E163:F163"/>
    <mergeCell ref="G163:I163"/>
    <mergeCell ref="J163:L163"/>
    <mergeCell ref="M163:O163"/>
    <mergeCell ref="U164:U212"/>
    <mergeCell ref="C165:D165"/>
    <mergeCell ref="E165:F165"/>
    <mergeCell ref="G165:I165"/>
    <mergeCell ref="J165:L165"/>
    <mergeCell ref="M165:O165"/>
    <mergeCell ref="Q165:T168"/>
    <mergeCell ref="A166:L166"/>
    <mergeCell ref="M166:O166"/>
    <mergeCell ref="A167:L167"/>
    <mergeCell ref="C164:D164"/>
    <mergeCell ref="E164:F164"/>
    <mergeCell ref="G164:I164"/>
    <mergeCell ref="J164:L164"/>
    <mergeCell ref="M164:O164"/>
    <mergeCell ref="Q164:T164"/>
    <mergeCell ref="M167:O167"/>
    <mergeCell ref="A168:L168"/>
    <mergeCell ref="M168:O168"/>
    <mergeCell ref="A169:L169"/>
    <mergeCell ref="M169:T176"/>
    <mergeCell ref="A170:A171"/>
    <mergeCell ref="B170:B171"/>
    <mergeCell ref="C170:D171"/>
    <mergeCell ref="E170:F171"/>
    <mergeCell ref="G170:L170"/>
    <mergeCell ref="E173:F173"/>
    <mergeCell ref="G173:I173"/>
    <mergeCell ref="J173:L173"/>
    <mergeCell ref="C174:D174"/>
    <mergeCell ref="E174:F174"/>
    <mergeCell ref="G174:I174"/>
    <mergeCell ref="J174:L174"/>
    <mergeCell ref="G171:I171"/>
    <mergeCell ref="J171:L171"/>
    <mergeCell ref="E172:F172"/>
    <mergeCell ref="G172:I172"/>
    <mergeCell ref="J172:L172"/>
    <mergeCell ref="C172:D172"/>
    <mergeCell ref="C173:D173"/>
    <mergeCell ref="P177:T183"/>
    <mergeCell ref="A178:A179"/>
    <mergeCell ref="B178:B179"/>
    <mergeCell ref="C178:D179"/>
    <mergeCell ref="E178:F179"/>
    <mergeCell ref="G178:I179"/>
    <mergeCell ref="J178:O178"/>
    <mergeCell ref="J179:L179"/>
    <mergeCell ref="M179:O179"/>
    <mergeCell ref="M182:O182"/>
    <mergeCell ref="A183:L183"/>
    <mergeCell ref="M183:O183"/>
    <mergeCell ref="C180:D180"/>
    <mergeCell ref="E180:F180"/>
    <mergeCell ref="G180:I180"/>
    <mergeCell ref="J180:L180"/>
    <mergeCell ref="M180:O180"/>
    <mergeCell ref="C181:D181"/>
    <mergeCell ref="E181:F181"/>
    <mergeCell ref="G181:I181"/>
    <mergeCell ref="J181:L181"/>
    <mergeCell ref="M181:O181"/>
    <mergeCell ref="C182:D182"/>
    <mergeCell ref="E182:F182"/>
    <mergeCell ref="C190:D190"/>
    <mergeCell ref="E190:F190"/>
    <mergeCell ref="G190:I190"/>
    <mergeCell ref="C191:D191"/>
    <mergeCell ref="E191:F191"/>
    <mergeCell ref="G191:I191"/>
    <mergeCell ref="G187:I187"/>
    <mergeCell ref="E188:F188"/>
    <mergeCell ref="G188:I188"/>
    <mergeCell ref="E189:F189"/>
    <mergeCell ref="G189:I189"/>
    <mergeCell ref="C187:D187"/>
    <mergeCell ref="E187:F187"/>
    <mergeCell ref="G194:I194"/>
    <mergeCell ref="C195:D195"/>
    <mergeCell ref="E195:F195"/>
    <mergeCell ref="G195:I195"/>
    <mergeCell ref="C192:D192"/>
    <mergeCell ref="E192:F192"/>
    <mergeCell ref="G192:I192"/>
    <mergeCell ref="C193:D193"/>
    <mergeCell ref="E193:F193"/>
    <mergeCell ref="G193:I193"/>
    <mergeCell ref="C207:D207"/>
    <mergeCell ref="C208:D208"/>
    <mergeCell ref="C209:D209"/>
    <mergeCell ref="A196:F196"/>
    <mergeCell ref="G196:I196"/>
    <mergeCell ref="A197:F197"/>
    <mergeCell ref="G197:T200"/>
    <mergeCell ref="C198:D198"/>
    <mergeCell ref="E198:F198"/>
    <mergeCell ref="C199:D199"/>
    <mergeCell ref="E199:F199"/>
    <mergeCell ref="A200:D200"/>
    <mergeCell ref="E200:F200"/>
    <mergeCell ref="J184:T196"/>
    <mergeCell ref="A185:A186"/>
    <mergeCell ref="B185:B186"/>
    <mergeCell ref="C185:D186"/>
    <mergeCell ref="E185:I185"/>
    <mergeCell ref="E186:F186"/>
    <mergeCell ref="G186:I186"/>
    <mergeCell ref="C188:D188"/>
    <mergeCell ref="A184:I184"/>
    <mergeCell ref="C194:D194"/>
    <mergeCell ref="E194:F194"/>
    <mergeCell ref="A215:V215"/>
    <mergeCell ref="D131:E131"/>
    <mergeCell ref="D133:E133"/>
    <mergeCell ref="D135:E135"/>
    <mergeCell ref="D137:E137"/>
    <mergeCell ref="D93:E93"/>
    <mergeCell ref="F131:H131"/>
    <mergeCell ref="F133:H133"/>
    <mergeCell ref="F135:H135"/>
    <mergeCell ref="F137:H137"/>
    <mergeCell ref="C210:D210"/>
    <mergeCell ref="C211:D211"/>
    <mergeCell ref="C212:D212"/>
    <mergeCell ref="A213:R213"/>
    <mergeCell ref="S213:V213"/>
    <mergeCell ref="A214:V214"/>
    <mergeCell ref="A201:D201"/>
    <mergeCell ref="E201:T212"/>
    <mergeCell ref="C202:D202"/>
    <mergeCell ref="C203:D203"/>
    <mergeCell ref="C204:D204"/>
    <mergeCell ref="C205:D205"/>
    <mergeCell ref="C206:D206"/>
    <mergeCell ref="C189:D189"/>
    <mergeCell ref="G182:I182"/>
    <mergeCell ref="J182:L182"/>
    <mergeCell ref="A177:O177"/>
    <mergeCell ref="C175:D175"/>
    <mergeCell ref="E175:F175"/>
    <mergeCell ref="G175:I175"/>
    <mergeCell ref="J175:L175"/>
    <mergeCell ref="A176:I176"/>
    <mergeCell ref="J176:L176"/>
    <mergeCell ref="A87:P88"/>
    <mergeCell ref="A89:A90"/>
    <mergeCell ref="B89:C90"/>
    <mergeCell ref="D89:E90"/>
    <mergeCell ref="F89:H90"/>
    <mergeCell ref="I89:K90"/>
    <mergeCell ref="L89:P89"/>
    <mergeCell ref="L90:N90"/>
    <mergeCell ref="O90:P9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54BC86-76EF-4DA2-8192-ED0A304297B2}">
  <ds:schemaRefs>
    <ds:schemaRef ds:uri="http://purl.org/dc/elements/1.1/"/>
    <ds:schemaRef ds:uri="http://schemas.openxmlformats.org/package/2006/metadata/core-properties"/>
    <ds:schemaRef ds:uri="http://purl.org/dc/terms/"/>
    <ds:schemaRef ds:uri="65ffc7d2-f2ba-46cb-bc31-53a0e0a083fc"/>
    <ds:schemaRef ds:uri="c24d51c7-ecaf-48f0-9932-761c0f95892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07BF4A-2379-468A-B0F4-539DF83728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FA189-E0B6-4BC6-80CF-35E94E2B28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</vt:lpstr>
      <vt:lpstr>AIU.</vt:lpstr>
      <vt:lpstr>AIU.!Área_de_impresión</vt:lpstr>
      <vt:lpstr>PRESUPUESTO!Área_de_impresión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Camilo Gallo Ortiz</dc:creator>
  <cp:keywords/>
  <dc:description/>
  <cp:lastModifiedBy>Dirección de Proyectos</cp:lastModifiedBy>
  <cp:revision/>
  <cp:lastPrinted>2023-03-20T00:00:10Z</cp:lastPrinted>
  <dcterms:created xsi:type="dcterms:W3CDTF">2023-02-18T22:29:01Z</dcterms:created>
  <dcterms:modified xsi:type="dcterms:W3CDTF">2023-11-10T21:58:10Z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