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iduprevisora.sharepoint.com/sites/TDRydocumentosdeOXI/Documentos compartidos/General/GL 855 - P.A. ECOPETROL 2022 - 2024/EJECUTORES/DOTACIÓN META/V1/ANEXOS/"/>
    </mc:Choice>
  </mc:AlternateContent>
  <xr:revisionPtr revIDLastSave="3" documentId="8_{0288FABB-1E79-48DE-A167-C0282104D67F}" xr6:coauthVersionLast="47" xr6:coauthVersionMax="47" xr10:uidLastSave="{33F284A1-1851-4C53-B8FC-17BD81606F4F}"/>
  <bookViews>
    <workbookView xWindow="-120" yWindow="-120" windowWidth="20730" windowHeight="11160" xr2:uid="{26DA39B0-4ED8-4BE6-94E7-8D7DF905C94C}"/>
  </bookViews>
  <sheets>
    <sheet name="Dot CDI Meta" sheetId="2" r:id="rId1"/>
  </sheets>
  <definedNames>
    <definedName name="_xlnm._FilterDatabase" localSheetId="0" hidden="1">'Dot CDI Meta'!$A$12:$V$12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2" l="1"/>
  <c r="K19" i="2" s="1"/>
  <c r="Q19" i="2"/>
  <c r="R19" i="2" s="1"/>
  <c r="Q22" i="2"/>
  <c r="R22" i="2" s="1"/>
  <c r="J22" i="2"/>
  <c r="K22" i="2" s="1"/>
  <c r="Q21" i="2"/>
  <c r="R21" i="2" s="1"/>
  <c r="J21" i="2"/>
  <c r="K21" i="2" s="1"/>
  <c r="R20" i="2"/>
  <c r="Q20" i="2"/>
  <c r="J20" i="2"/>
  <c r="K20" i="2" s="1"/>
  <c r="Q18" i="2"/>
  <c r="R18" i="2" s="1"/>
  <c r="J18" i="2"/>
  <c r="K18" i="2" s="1"/>
  <c r="Q17" i="2"/>
  <c r="R17" i="2" s="1"/>
  <c r="J17" i="2"/>
  <c r="K17" i="2" s="1"/>
  <c r="Q16" i="2"/>
  <c r="R16" i="2" s="1"/>
  <c r="J16" i="2"/>
  <c r="K16" i="2" s="1"/>
  <c r="Q15" i="2"/>
  <c r="R15" i="2" s="1"/>
  <c r="J15" i="2"/>
  <c r="K15" i="2" s="1"/>
  <c r="Q14" i="2"/>
  <c r="R14" i="2" s="1"/>
  <c r="J14" i="2"/>
  <c r="K14" i="2" s="1"/>
  <c r="A14" i="2"/>
  <c r="A15" i="2" s="1"/>
  <c r="A16" i="2" s="1"/>
  <c r="A17" i="2" s="1"/>
  <c r="A18" i="2" s="1"/>
  <c r="A22" i="2" s="1"/>
  <c r="Q13" i="2"/>
  <c r="R13" i="2" s="1"/>
  <c r="J13" i="2"/>
  <c r="K13" i="2" s="1"/>
</calcChain>
</file>

<file path=xl/sharedStrings.xml><?xml version="1.0" encoding="utf-8"?>
<sst xmlns="http://schemas.openxmlformats.org/spreadsheetml/2006/main" count="158" uniqueCount="87">
  <si>
    <t>N°</t>
  </si>
  <si>
    <t>Clase</t>
  </si>
  <si>
    <t>Fuente</t>
  </si>
  <si>
    <t>Etapa</t>
  </si>
  <si>
    <t>Tipo</t>
  </si>
  <si>
    <t>Descripción
(Qué puede pasar
y cómo puede ocurrir)</t>
  </si>
  <si>
    <t xml:space="preserve">Consecuencias
de la ocurrencia
del evento </t>
  </si>
  <si>
    <t>Riesgo antes de control</t>
  </si>
  <si>
    <t xml:space="preserve">Tratamiento / Control
a ser implementados </t>
  </si>
  <si>
    <t>Impacto después
del control</t>
  </si>
  <si>
    <t>Plan de Acción</t>
  </si>
  <si>
    <t>Monitoreo y Revisión</t>
  </si>
  <si>
    <t xml:space="preserve">Probabilidad </t>
  </si>
  <si>
    <t xml:space="preserve">Impacto </t>
  </si>
  <si>
    <t xml:space="preserve">Valoración del riesgo </t>
  </si>
  <si>
    <t xml:space="preserve">Categoría </t>
  </si>
  <si>
    <t>¿A quién se le asignan?</t>
  </si>
  <si>
    <t>Tratamiento del riesgo</t>
  </si>
  <si>
    <t>Control</t>
  </si>
  <si>
    <t>Afecta la ejecución del contrato?</t>
  </si>
  <si>
    <t>Persona responsable por implementar el tratamiento</t>
  </si>
  <si>
    <t>Cómo se realiza el monitoreo?</t>
  </si>
  <si>
    <t>Periodicidad ¿Cuándo?</t>
  </si>
  <si>
    <t>General</t>
  </si>
  <si>
    <t>Externo</t>
  </si>
  <si>
    <t>Ejecución</t>
  </si>
  <si>
    <t xml:space="preserve">Operacional </t>
  </si>
  <si>
    <t>Demora en el proceso de firma del contrato del ejecutor</t>
  </si>
  <si>
    <t>1. No cumplimiento con el cronograma del proyecto.</t>
  </si>
  <si>
    <t>CONTRATISTA</t>
  </si>
  <si>
    <t>Evitar el Riesgo</t>
  </si>
  <si>
    <t>Terminación del contrato
Como requisito habilitante, desde la
presentación de la oferta se le exige al
contratista una póliza de garantía de
seriedad en la oferta</t>
  </si>
  <si>
    <t>SI</t>
  </si>
  <si>
    <t xml:space="preserve">CONTRATISTA </t>
  </si>
  <si>
    <t xml:space="preserve">Supervisión </t>
  </si>
  <si>
    <t>Permanente</t>
  </si>
  <si>
    <t>Específico</t>
  </si>
  <si>
    <t>Operacional</t>
  </si>
  <si>
    <t>Desplazamiento en el inicio de contrato</t>
  </si>
  <si>
    <t xml:space="preserve"> 1. No cumplimiento con el cronograma del proyecto.
 2. Dar por terminado el contrato de manera anticipada, aplicando la cláusula  penal.</t>
  </si>
  <si>
    <t>Considerando para la ejecución del suministro de las dotaciones , es necesario generar planes de acción para garantizar la  continuidad del contrato, mitigando su impacto con los debidos avales de la interventoría y el supervisor como el continúo contacto entre las partes involucradas.</t>
  </si>
  <si>
    <t>operacional</t>
  </si>
  <si>
    <t xml:space="preserve">No disponibilidad oportuna en sitio de materiales y/o Elementos de menaje requeridos para el proyecto.
</t>
  </si>
  <si>
    <t>1. Suspensión y/o prórroga del contrato por hechos/situaciones consideradas como fuerza mayor.
2. Incumplimiento sucesivo de las obligaciones del contrato, generando la imposición de sanciones económicas al contratista. 
3. Terminación del contrato de manera anticipada, sin indemnización al contratista.</t>
  </si>
  <si>
    <t>Aceptar el Riesgo</t>
  </si>
  <si>
    <t>Considerando que es una caso de fuerza mayor o fortuito para la ejecución del suministro de las dotaciones , es necesario generar planes de acción para garantizar la  continuidad de las actividades propias del contrato con el aval de la interventoría y el supervisor,manteniendo un continúo contacto entre las partes involucradas, logrando mitigar sus impactos al cronograma de ejecución.</t>
  </si>
  <si>
    <t>Seguimiento a la notificación de la eventualidad y del riesgo</t>
  </si>
  <si>
    <t xml:space="preserve">Interrupción de las actividades del proyecto por la comunidad del Municipio beneficiado (protestas) </t>
  </si>
  <si>
    <t xml:space="preserve">1. Atraso en los tiempos programados para las entregas de las dotaciones en las sedes educativas programadas.
</t>
  </si>
  <si>
    <t>EXTERNO</t>
  </si>
  <si>
    <t xml:space="preserve">Socialización del proyecto a la comunidad enfatizando en la prioridad del proyecto y de su conveniencia económica. Coordinar con las autoridades respectivas, el acompañamiento o verificación de las condiciones de orden público en las zonas de ejecución de las actividades del contrato. </t>
  </si>
  <si>
    <t>CONTRATISTA- INTERVENTORIA</t>
  </si>
  <si>
    <t>Formatos asistencia de socialización del proyecto.</t>
  </si>
  <si>
    <t xml:space="preserve">Especifico </t>
  </si>
  <si>
    <t>Interrupción de las actividades del proyecto por eventos de seguridad física.</t>
  </si>
  <si>
    <t>1.Atraso en los tiempos programados para la entrega de las dotaciones.
2.Hechos extorsivos al contratista por grupos al margen de la ley en la región.</t>
  </si>
  <si>
    <t xml:space="preserve">Socialización del proyecto a la comunidad enfatizando su Importancia como su beneficios. Coordinar con las autoridades (policía y/o ejercito) respectivas, con el acompañamiento o verificación de las condiciones de orden público en las zonas de ejecución de las actividades del contrato. </t>
  </si>
  <si>
    <t>Comunicados ,Formatos de asistencia en socialización del proyecto.</t>
  </si>
  <si>
    <t xml:space="preserve">Ejecución </t>
  </si>
  <si>
    <t xml:space="preserve">Modificación en los tributos, aranceles, tasas de cambio  o regulación de precios aplicables al contrato. </t>
  </si>
  <si>
    <t>1. Afectación al valor transaccional para  el contratista.</t>
  </si>
  <si>
    <t>Reducir el Riesgo</t>
  </si>
  <si>
    <t>En la estructuración del Proyecto se tuvo en cuenta las posibles variables para la elaboración presupuesto  y el contratista las debe tener en cuenta en su propuesta económica</t>
  </si>
  <si>
    <t xml:space="preserve">Incremento en el costo de la materia prima requerida para la elaboración de los bienes </t>
  </si>
  <si>
    <t xml:space="preserve">1. Realizar una estructuración de un plan de compras que permita garantizar la totalidad de las materias primas y mejor precio de mercado.                                                                                            2. Estar haciendo revisión de precios y tarifas del mercado constantemente.                  </t>
  </si>
  <si>
    <t xml:space="preserve">SI </t>
  </si>
  <si>
    <t>Operativo</t>
  </si>
  <si>
    <t>Declaración de incumplimiento por la no ejecución o en la entrega del proyecto en el tiempo pactado</t>
  </si>
  <si>
    <t>1. Multa  por no cumplimiento de la entrega física y/o administrativa del proyecto a la ENC en la fecha establecida.</t>
  </si>
  <si>
    <t>Definición de requerimientos de entrega acordes a las obligaciones contractuales</t>
  </si>
  <si>
    <t>INTERVENTORIA -
CONTRATISTA</t>
  </si>
  <si>
    <t>Informes de ejecución de Dotaciones.</t>
  </si>
  <si>
    <t>permanente</t>
  </si>
  <si>
    <t xml:space="preserve">Emergencias ambientales y sanitarias </t>
  </si>
  <si>
    <t>Impedimento en el traslado hacia los lugares donde se encuentra desarrollando las actividades propias del servicio a contratar, aumento en costos asociados al transporte (terrestre, fluvial,tracción animal,a pie), suspensión de actividades contractuales, desvinculación de personal, deserción laboral.</t>
  </si>
  <si>
    <t>Planes de contingencia para las eventualidades de esta naturaleza</t>
  </si>
  <si>
    <t>Seguimiento a planes de contingencia</t>
  </si>
  <si>
    <t>Interno</t>
  </si>
  <si>
    <t>Liquidación</t>
  </si>
  <si>
    <t>Financiero</t>
  </si>
  <si>
    <t>Mayor tiempo del establecido para la liquidación Y Cierre del proyecto.</t>
  </si>
  <si>
    <t>Posible incumplimiento de la entrega del proyecto a la ENC por las demoras en el cierre del patrimonio autónomo, derivando en multas y sanciones para el Contribuyente.</t>
  </si>
  <si>
    <t xml:space="preserve">CONTRATISTA-INTERVENTORIA </t>
  </si>
  <si>
    <t xml:space="preserve">El contratista deberá obtener las aprobaciones respectivas facturación para evitar incumplimiento en su liquidación.
La interventoría debe asegurar que la información se encuentre cargada y disponible para el seguimiento como tambien el cumplimiento de facturar por sus servicios con los vistos del supervisor de la ENC y obtener su liquidación contractual.
</t>
  </si>
  <si>
    <t>Se revisará quincenalmente el avance de actas de cobro y la información cargada en el repositorio que debe tener el contratista.</t>
  </si>
  <si>
    <t>Quincenales</t>
  </si>
  <si>
    <t>Anexo No. 8  Matriz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</si>
</sst>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rgb="FF1A1818"/>
      <name val="Calibri"/>
      <family val="2"/>
      <scheme val="minor"/>
    </font>
    <font>
      <sz val="12"/>
      <name val="Calibri"/>
      <family val="2"/>
      <scheme val="minor"/>
    </font>
    <font>
      <sz val="12"/>
      <color rgb="FF222222"/>
      <name val="Calibri"/>
      <family val="2"/>
      <scheme val="minor"/>
    </font>
    <font>
      <sz val="12"/>
      <color rgb="FF000000"/>
      <name val="Calibri"/>
      <family val="2"/>
      <scheme val="minor"/>
    </font>
    <font>
      <b/>
      <sz val="18"/>
      <color theme="1"/>
      <name val="Calibri"/>
      <family val="2"/>
      <scheme val="minor"/>
    </font>
  </fonts>
  <fills count="10">
    <fill>
      <patternFill patternType="none"/>
    </fill>
    <fill>
      <patternFill patternType="gray125"/>
    </fill>
    <fill>
      <patternFill patternType="solid">
        <fgColor rgb="FFDBE5F1"/>
        <bgColor indexed="64"/>
      </patternFill>
    </fill>
    <fill>
      <patternFill patternType="solid">
        <fgColor rgb="FFDCE6F1"/>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66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s>
  <cellStyleXfs count="1">
    <xf numFmtId="0" fontId="0" fillId="0" borderId="0"/>
  </cellStyleXfs>
  <cellXfs count="41">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0" borderId="0" xfId="0" applyFont="1" applyAlignment="1">
      <alignment horizontal="center"/>
    </xf>
    <xf numFmtId="0" fontId="1"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wrapText="1"/>
      <protection hidden="1"/>
    </xf>
    <xf numFmtId="0" fontId="1" fillId="9"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3" fillId="0" borderId="4" xfId="0" applyFont="1" applyBorder="1" applyAlignment="1" applyProtection="1">
      <alignment horizontal="left" vertical="center" wrapText="1"/>
      <protection hidden="1"/>
    </xf>
    <xf numFmtId="49" fontId="1" fillId="5"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textRotation="90" wrapText="1"/>
    </xf>
    <xf numFmtId="49" fontId="2" fillId="2" borderId="9" xfId="0" applyNumberFormat="1" applyFont="1" applyFill="1" applyBorder="1" applyAlignment="1">
      <alignment horizontal="center" vertical="center" wrapText="1"/>
    </xf>
    <xf numFmtId="0" fontId="1" fillId="6" borderId="4" xfId="0" applyFont="1" applyFill="1" applyBorder="1" applyAlignment="1">
      <alignment horizontal="center" vertical="center"/>
    </xf>
    <xf numFmtId="0" fontId="1"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pplyProtection="1">
      <alignment horizontal="left" vertical="center" wrapText="1"/>
      <protection hidden="1"/>
    </xf>
    <xf numFmtId="49" fontId="1" fillId="0" borderId="4" xfId="0" applyNumberFormat="1" applyFont="1" applyBorder="1" applyAlignment="1">
      <alignment horizontal="center" vertical="center" wrapText="1"/>
    </xf>
    <xf numFmtId="0" fontId="3" fillId="0" borderId="4" xfId="0" applyFont="1" applyBorder="1" applyAlignment="1" applyProtection="1">
      <alignment horizontal="justify" vertical="center" wrapText="1"/>
      <protection hidden="1"/>
    </xf>
    <xf numFmtId="0" fontId="3" fillId="0" borderId="1" xfId="0" applyFont="1" applyBorder="1" applyAlignment="1" applyProtection="1">
      <alignment horizontal="justify" vertical="center" wrapText="1"/>
      <protection hidden="1"/>
    </xf>
    <xf numFmtId="0" fontId="5" fillId="0" borderId="1" xfId="0" applyFont="1" applyBorder="1" applyAlignment="1" applyProtection="1">
      <alignment horizontal="justify" vertical="center" wrapText="1"/>
      <protection hidden="1"/>
    </xf>
    <xf numFmtId="0" fontId="4" fillId="0" borderId="1" xfId="0" applyFont="1" applyBorder="1" applyAlignment="1" applyProtection="1">
      <alignment horizontal="justify" vertical="center" wrapText="1"/>
      <protection hidden="1"/>
    </xf>
    <xf numFmtId="0" fontId="6" fillId="0" borderId="1" xfId="0" applyFont="1" applyBorder="1" applyAlignment="1" applyProtection="1">
      <alignment horizontal="justify" vertical="center" wrapText="1"/>
      <protection hidden="1"/>
    </xf>
    <xf numFmtId="0" fontId="3" fillId="0" borderId="2" xfId="0" applyFont="1" applyBorder="1" applyAlignment="1" applyProtection="1">
      <alignment horizontal="justify" vertical="center" wrapText="1"/>
      <protection hidden="1"/>
    </xf>
    <xf numFmtId="0" fontId="4"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7" fillId="0" borderId="10" xfId="0" applyFont="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xf>
  </cellXfs>
  <cellStyles count="1">
    <cellStyle name="Normal" xfId="0" builtinId="0"/>
  </cellStyles>
  <dxfs count="12">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729343</xdr:colOff>
      <xdr:row>0</xdr:row>
      <xdr:rowOff>0</xdr:rowOff>
    </xdr:from>
    <xdr:to>
      <xdr:col>6</xdr:col>
      <xdr:colOff>1998889</xdr:colOff>
      <xdr:row>8</xdr:row>
      <xdr:rowOff>178907</xdr:rowOff>
    </xdr:to>
    <xdr:pic>
      <xdr:nvPicPr>
        <xdr:cNvPr id="2" name="Imagen 1">
          <a:extLst>
            <a:ext uri="{FF2B5EF4-FFF2-40B4-BE49-F238E27FC236}">
              <a16:creationId xmlns:a16="http://schemas.microsoft.com/office/drawing/2014/main" id="{571F3D41-F6FF-4B94-AC26-CD47DB1EF9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6379" y="0"/>
          <a:ext cx="3487510" cy="1811764"/>
        </a:xfrm>
        <a:prstGeom prst="rect">
          <a:avLst/>
        </a:prstGeom>
      </xdr:spPr>
    </xdr:pic>
    <xdr:clientData/>
  </xdr:twoCellAnchor>
  <xdr:twoCellAnchor editAs="oneCell">
    <xdr:from>
      <xdr:col>11</xdr:col>
      <xdr:colOff>142875</xdr:colOff>
      <xdr:row>0</xdr:row>
      <xdr:rowOff>0</xdr:rowOff>
    </xdr:from>
    <xdr:to>
      <xdr:col>13</xdr:col>
      <xdr:colOff>1314033</xdr:colOff>
      <xdr:row>9</xdr:row>
      <xdr:rowOff>13607</xdr:rowOff>
    </xdr:to>
    <xdr:pic>
      <xdr:nvPicPr>
        <xdr:cNvPr id="3" name="Imagen 2">
          <a:extLst>
            <a:ext uri="{FF2B5EF4-FFF2-40B4-BE49-F238E27FC236}">
              <a16:creationId xmlns:a16="http://schemas.microsoft.com/office/drawing/2014/main" id="{DF5B6122-2564-4E35-8C49-8EEF68E536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98161" y="0"/>
          <a:ext cx="3851764" cy="18505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B04E0-E268-4F59-BCEF-C0A57B7FAAC0}">
  <dimension ref="A9:V26"/>
  <sheetViews>
    <sheetView tabSelected="1" zoomScale="56" zoomScaleNormal="70" workbookViewId="0">
      <selection activeCell="A11" sqref="A11:A12"/>
    </sheetView>
  </sheetViews>
  <sheetFormatPr baseColWidth="10" defaultColWidth="11.42578125" defaultRowHeight="15.75" x14ac:dyDescent="0.25"/>
  <cols>
    <col min="1" max="1" width="4.85546875" style="1" customWidth="1"/>
    <col min="2" max="2" width="12" style="1" customWidth="1"/>
    <col min="3" max="3" width="10.7109375" style="1" customWidth="1"/>
    <col min="4" max="4" width="12.85546875" style="1" customWidth="1"/>
    <col min="5" max="5" width="13.42578125" style="1" customWidth="1"/>
    <col min="6" max="6" width="33.28515625" style="2" customWidth="1"/>
    <col min="7" max="7" width="50.28515625" style="2" customWidth="1"/>
    <col min="8" max="8" width="10.85546875" style="1"/>
    <col min="9" max="9" width="13.28515625" style="1" customWidth="1"/>
    <col min="10" max="10" width="10.85546875" style="1"/>
    <col min="11" max="11" width="14.42578125" style="1" customWidth="1"/>
    <col min="12" max="12" width="19.140625" style="1" customWidth="1"/>
    <col min="13" max="13" width="21" style="1" bestFit="1" customWidth="1"/>
    <col min="14" max="14" width="51.42578125" style="2" customWidth="1"/>
    <col min="15" max="17" width="10.85546875" style="1"/>
    <col min="18" max="18" width="15.42578125" style="1" bestFit="1" customWidth="1"/>
    <col min="19" max="19" width="15.28515625" style="1" customWidth="1"/>
    <col min="20" max="20" width="21.5703125" style="1" customWidth="1"/>
    <col min="21" max="21" width="27.7109375" style="1" customWidth="1"/>
    <col min="22" max="22" width="21.140625" style="1" customWidth="1"/>
  </cols>
  <sheetData>
    <row r="9" spans="1:22" x14ac:dyDescent="0.25">
      <c r="G9" s="3"/>
    </row>
    <row r="10" spans="1:22" ht="24" thickBot="1" x14ac:dyDescent="0.3">
      <c r="A10" s="34" t="s">
        <v>86</v>
      </c>
      <c r="B10" s="34"/>
      <c r="C10" s="34"/>
      <c r="D10" s="34"/>
      <c r="E10" s="34"/>
      <c r="F10" s="34"/>
      <c r="G10" s="34"/>
      <c r="H10" s="34"/>
      <c r="I10" s="34"/>
      <c r="J10" s="34"/>
      <c r="K10" s="34"/>
      <c r="L10" s="34"/>
      <c r="M10" s="34"/>
      <c r="N10" s="34"/>
      <c r="O10" s="34"/>
      <c r="P10" s="34"/>
      <c r="Q10" s="34"/>
      <c r="R10" s="34"/>
      <c r="S10" s="34"/>
      <c r="T10" s="34"/>
      <c r="U10" s="34"/>
      <c r="V10" s="34"/>
    </row>
    <row r="11" spans="1:22" ht="15.75" customHeight="1" x14ac:dyDescent="0.25">
      <c r="A11" s="37" t="s">
        <v>0</v>
      </c>
      <c r="B11" s="35" t="s">
        <v>1</v>
      </c>
      <c r="C11" s="35" t="s">
        <v>2</v>
      </c>
      <c r="D11" s="35" t="s">
        <v>3</v>
      </c>
      <c r="E11" s="35" t="s">
        <v>4</v>
      </c>
      <c r="F11" s="35" t="s">
        <v>5</v>
      </c>
      <c r="G11" s="35" t="s">
        <v>6</v>
      </c>
      <c r="H11" s="35" t="s">
        <v>7</v>
      </c>
      <c r="I11" s="35"/>
      <c r="J11" s="35"/>
      <c r="K11" s="35"/>
      <c r="L11" s="35"/>
      <c r="M11" s="35" t="s">
        <v>8</v>
      </c>
      <c r="N11" s="35"/>
      <c r="O11" s="35" t="s">
        <v>9</v>
      </c>
      <c r="P11" s="35"/>
      <c r="Q11" s="35"/>
      <c r="R11" s="35"/>
      <c r="S11" s="40" t="s">
        <v>10</v>
      </c>
      <c r="T11" s="40"/>
      <c r="U11" s="35" t="s">
        <v>11</v>
      </c>
      <c r="V11" s="36"/>
    </row>
    <row r="12" spans="1:22" ht="81" thickBot="1" x14ac:dyDescent="0.3">
      <c r="A12" s="38"/>
      <c r="B12" s="39"/>
      <c r="C12" s="39"/>
      <c r="D12" s="39"/>
      <c r="E12" s="39"/>
      <c r="F12" s="39"/>
      <c r="G12" s="39"/>
      <c r="H12" s="19" t="s">
        <v>12</v>
      </c>
      <c r="I12" s="19" t="s">
        <v>13</v>
      </c>
      <c r="J12" s="19" t="s">
        <v>14</v>
      </c>
      <c r="K12" s="19" t="s">
        <v>15</v>
      </c>
      <c r="L12" s="18" t="s">
        <v>16</v>
      </c>
      <c r="M12" s="18" t="s">
        <v>17</v>
      </c>
      <c r="N12" s="18" t="s">
        <v>18</v>
      </c>
      <c r="O12" s="19" t="s">
        <v>12</v>
      </c>
      <c r="P12" s="19" t="s">
        <v>13</v>
      </c>
      <c r="Q12" s="19" t="s">
        <v>14</v>
      </c>
      <c r="R12" s="19" t="s">
        <v>15</v>
      </c>
      <c r="S12" s="18" t="s">
        <v>19</v>
      </c>
      <c r="T12" s="18" t="s">
        <v>20</v>
      </c>
      <c r="U12" s="18" t="s">
        <v>21</v>
      </c>
      <c r="V12" s="20" t="s">
        <v>22</v>
      </c>
    </row>
    <row r="13" spans="1:22" ht="94.5" customHeight="1" x14ac:dyDescent="0.25">
      <c r="A13" s="14">
        <v>1</v>
      </c>
      <c r="B13" s="15" t="s">
        <v>23</v>
      </c>
      <c r="C13" s="15" t="s">
        <v>24</v>
      </c>
      <c r="D13" s="15" t="s">
        <v>25</v>
      </c>
      <c r="E13" s="15" t="s">
        <v>26</v>
      </c>
      <c r="F13" s="16" t="s">
        <v>27</v>
      </c>
      <c r="G13" s="26" t="s">
        <v>28</v>
      </c>
      <c r="H13" s="14">
        <v>2</v>
      </c>
      <c r="I13" s="14">
        <v>4</v>
      </c>
      <c r="J13" s="14">
        <f t="shared" ref="J13:J22" si="0">H13+I13</f>
        <v>6</v>
      </c>
      <c r="K13" s="21" t="str">
        <f t="shared" ref="K13:K22" si="1">IF(J13&gt;=8,"Riesgo Extremo",IF(6=J13,"Riesgo Alto",IF(7=J13,"Riesgo Alto",IF(J13=5,"Riesgo Medio",IF(J13&lt;=4,"Riesgo Bajo")))))</f>
        <v>Riesgo Alto</v>
      </c>
      <c r="L13" s="17" t="s">
        <v>29</v>
      </c>
      <c r="M13" s="14" t="s">
        <v>30</v>
      </c>
      <c r="N13" s="33" t="s">
        <v>31</v>
      </c>
      <c r="O13" s="14">
        <v>1</v>
      </c>
      <c r="P13" s="14">
        <v>2</v>
      </c>
      <c r="Q13" s="14">
        <f>P13+O13</f>
        <v>3</v>
      </c>
      <c r="R13" s="15" t="str">
        <f>IF(Q13&gt;=8,"Riesgo Extremo",IF(6=Q13,"Riesgo Alto",IF(7=Q13,"Riesgo Alto",IF(Q13=5,"Riesgo Medio",IF(Q13&lt;=4,"Riesgo Bajo")))))</f>
        <v>Riesgo Bajo</v>
      </c>
      <c r="S13" s="14" t="s">
        <v>32</v>
      </c>
      <c r="T13" s="25" t="s">
        <v>33</v>
      </c>
      <c r="U13" s="5" t="s">
        <v>34</v>
      </c>
      <c r="V13" s="14" t="s">
        <v>35</v>
      </c>
    </row>
    <row r="14" spans="1:22" ht="147" customHeight="1" x14ac:dyDescent="0.25">
      <c r="A14" s="4">
        <f>1+A13</f>
        <v>2</v>
      </c>
      <c r="B14" s="5" t="s">
        <v>36</v>
      </c>
      <c r="C14" s="5" t="s">
        <v>24</v>
      </c>
      <c r="D14" s="5" t="s">
        <v>25</v>
      </c>
      <c r="E14" s="5" t="s">
        <v>37</v>
      </c>
      <c r="F14" s="10" t="s">
        <v>38</v>
      </c>
      <c r="G14" s="27" t="s">
        <v>39</v>
      </c>
      <c r="H14" s="4">
        <v>2</v>
      </c>
      <c r="I14" s="4">
        <v>1</v>
      </c>
      <c r="J14" s="4">
        <f t="shared" si="0"/>
        <v>3</v>
      </c>
      <c r="K14" s="13" t="str">
        <f t="shared" si="1"/>
        <v>Riesgo Bajo</v>
      </c>
      <c r="L14" s="17" t="s">
        <v>29</v>
      </c>
      <c r="M14" s="4" t="s">
        <v>30</v>
      </c>
      <c r="N14" s="33" t="s">
        <v>40</v>
      </c>
      <c r="O14" s="4">
        <v>1</v>
      </c>
      <c r="P14" s="4">
        <v>1</v>
      </c>
      <c r="Q14" s="4">
        <f t="shared" ref="Q14:Q22" si="2">P14+O14</f>
        <v>2</v>
      </c>
      <c r="R14" s="5" t="str">
        <f t="shared" ref="R14:R22" si="3">IF(Q14&gt;=8,"Riesgo Extremo",IF(6=Q14,"Riesgo Alto",IF(7=Q14,"Riesgo Alto",IF(Q14=5,"Riesgo Medio",IF(Q14&lt;=4,"Riesgo Bajo")))))</f>
        <v>Riesgo Bajo</v>
      </c>
      <c r="S14" s="4" t="s">
        <v>32</v>
      </c>
      <c r="T14" s="5" t="s">
        <v>29</v>
      </c>
      <c r="U14" s="5" t="s">
        <v>34</v>
      </c>
      <c r="V14" s="4" t="s">
        <v>35</v>
      </c>
    </row>
    <row r="15" spans="1:22" ht="167.25" customHeight="1" x14ac:dyDescent="0.25">
      <c r="A15" s="4">
        <f t="shared" ref="A15:A22" si="4">1+A14</f>
        <v>3</v>
      </c>
      <c r="B15" s="5" t="s">
        <v>23</v>
      </c>
      <c r="C15" s="5" t="s">
        <v>24</v>
      </c>
      <c r="D15" s="5" t="s">
        <v>25</v>
      </c>
      <c r="E15" s="5" t="s">
        <v>41</v>
      </c>
      <c r="F15" s="10" t="s">
        <v>42</v>
      </c>
      <c r="G15" s="28" t="s">
        <v>43</v>
      </c>
      <c r="H15" s="4">
        <v>5</v>
      </c>
      <c r="I15" s="4">
        <v>5</v>
      </c>
      <c r="J15" s="4">
        <f t="shared" si="0"/>
        <v>10</v>
      </c>
      <c r="K15" s="22" t="str">
        <f t="shared" si="1"/>
        <v>Riesgo Extremo</v>
      </c>
      <c r="L15" s="5" t="s">
        <v>29</v>
      </c>
      <c r="M15" s="4" t="s">
        <v>44</v>
      </c>
      <c r="N15" s="33" t="s">
        <v>45</v>
      </c>
      <c r="O15" s="4">
        <v>4</v>
      </c>
      <c r="P15" s="4">
        <v>5</v>
      </c>
      <c r="Q15" s="4">
        <f t="shared" si="2"/>
        <v>9</v>
      </c>
      <c r="R15" s="5" t="str">
        <f t="shared" si="3"/>
        <v>Riesgo Extremo</v>
      </c>
      <c r="S15" s="4" t="s">
        <v>32</v>
      </c>
      <c r="T15" s="5" t="s">
        <v>29</v>
      </c>
      <c r="U15" s="5" t="s">
        <v>46</v>
      </c>
      <c r="V15" s="4" t="s">
        <v>35</v>
      </c>
    </row>
    <row r="16" spans="1:22" ht="139.5" customHeight="1" x14ac:dyDescent="0.25">
      <c r="A16" s="4">
        <f t="shared" si="4"/>
        <v>4</v>
      </c>
      <c r="B16" s="4" t="s">
        <v>23</v>
      </c>
      <c r="C16" s="4" t="s">
        <v>24</v>
      </c>
      <c r="D16" s="5" t="s">
        <v>25</v>
      </c>
      <c r="E16" s="5" t="s">
        <v>41</v>
      </c>
      <c r="F16" s="11" t="s">
        <v>47</v>
      </c>
      <c r="G16" s="27" t="s">
        <v>48</v>
      </c>
      <c r="H16" s="4">
        <v>2</v>
      </c>
      <c r="I16" s="4">
        <v>2</v>
      </c>
      <c r="J16" s="4">
        <f t="shared" si="0"/>
        <v>4</v>
      </c>
      <c r="K16" s="13" t="str">
        <f t="shared" si="1"/>
        <v>Riesgo Bajo</v>
      </c>
      <c r="L16" s="4" t="s">
        <v>49</v>
      </c>
      <c r="M16" s="4" t="s">
        <v>30</v>
      </c>
      <c r="N16" s="33" t="s">
        <v>50</v>
      </c>
      <c r="O16" s="4">
        <v>1</v>
      </c>
      <c r="P16" s="4">
        <v>2</v>
      </c>
      <c r="Q16" s="4">
        <f t="shared" si="2"/>
        <v>3</v>
      </c>
      <c r="R16" s="5" t="str">
        <f t="shared" si="3"/>
        <v>Riesgo Bajo</v>
      </c>
      <c r="S16" s="4" t="s">
        <v>32</v>
      </c>
      <c r="T16" s="5" t="s">
        <v>51</v>
      </c>
      <c r="U16" s="5" t="s">
        <v>52</v>
      </c>
      <c r="V16" s="4" t="s">
        <v>35</v>
      </c>
    </row>
    <row r="17" spans="1:22" ht="141" customHeight="1" x14ac:dyDescent="0.25">
      <c r="A17" s="4">
        <f t="shared" si="4"/>
        <v>5</v>
      </c>
      <c r="B17" s="5" t="s">
        <v>53</v>
      </c>
      <c r="C17" s="5" t="s">
        <v>24</v>
      </c>
      <c r="D17" s="8" t="s">
        <v>25</v>
      </c>
      <c r="E17" s="5" t="s">
        <v>26</v>
      </c>
      <c r="F17" s="11" t="s">
        <v>54</v>
      </c>
      <c r="G17" s="29" t="s">
        <v>55</v>
      </c>
      <c r="H17" s="5">
        <v>4</v>
      </c>
      <c r="I17" s="5">
        <v>4</v>
      </c>
      <c r="J17" s="4">
        <f t="shared" si="0"/>
        <v>8</v>
      </c>
      <c r="K17" s="12" t="str">
        <f t="shared" si="1"/>
        <v>Riesgo Extremo</v>
      </c>
      <c r="L17" s="5" t="s">
        <v>49</v>
      </c>
      <c r="M17" s="5" t="s">
        <v>44</v>
      </c>
      <c r="N17" s="33" t="s">
        <v>56</v>
      </c>
      <c r="O17" s="5">
        <v>4</v>
      </c>
      <c r="P17" s="5">
        <v>2</v>
      </c>
      <c r="Q17" s="4">
        <f t="shared" si="2"/>
        <v>6</v>
      </c>
      <c r="R17" s="5" t="str">
        <f t="shared" si="3"/>
        <v>Riesgo Alto</v>
      </c>
      <c r="S17" s="4" t="s">
        <v>32</v>
      </c>
      <c r="T17" s="5" t="s">
        <v>29</v>
      </c>
      <c r="U17" s="5" t="s">
        <v>57</v>
      </c>
      <c r="V17" s="5" t="s">
        <v>35</v>
      </c>
    </row>
    <row r="18" spans="1:22" ht="89.25" customHeight="1" x14ac:dyDescent="0.25">
      <c r="A18" s="4">
        <f t="shared" si="4"/>
        <v>6</v>
      </c>
      <c r="B18" s="5" t="s">
        <v>53</v>
      </c>
      <c r="C18" s="5" t="s">
        <v>24</v>
      </c>
      <c r="D18" s="5" t="s">
        <v>58</v>
      </c>
      <c r="E18" s="5" t="s">
        <v>26</v>
      </c>
      <c r="F18" s="11" t="s">
        <v>59</v>
      </c>
      <c r="G18" s="30" t="s">
        <v>60</v>
      </c>
      <c r="H18" s="5">
        <v>3</v>
      </c>
      <c r="I18" s="5">
        <v>3</v>
      </c>
      <c r="J18" s="4">
        <f t="shared" si="0"/>
        <v>6</v>
      </c>
      <c r="K18" s="5" t="str">
        <f t="shared" si="1"/>
        <v>Riesgo Alto</v>
      </c>
      <c r="L18" s="4" t="s">
        <v>49</v>
      </c>
      <c r="M18" s="5" t="s">
        <v>61</v>
      </c>
      <c r="N18" s="33" t="s">
        <v>62</v>
      </c>
      <c r="O18" s="5">
        <v>3</v>
      </c>
      <c r="P18" s="5">
        <v>3</v>
      </c>
      <c r="Q18" s="4">
        <f t="shared" si="2"/>
        <v>6</v>
      </c>
      <c r="R18" s="5" t="str">
        <f t="shared" si="3"/>
        <v>Riesgo Alto</v>
      </c>
      <c r="S18" s="4" t="s">
        <v>32</v>
      </c>
      <c r="T18" s="5" t="s">
        <v>29</v>
      </c>
      <c r="U18" s="5" t="s">
        <v>46</v>
      </c>
      <c r="V18" s="4" t="s">
        <v>35</v>
      </c>
    </row>
    <row r="19" spans="1:22" ht="114.75" customHeight="1" x14ac:dyDescent="0.25">
      <c r="A19" s="4">
        <v>7</v>
      </c>
      <c r="B19" s="5" t="s">
        <v>53</v>
      </c>
      <c r="C19" s="5" t="s">
        <v>24</v>
      </c>
      <c r="D19" s="5" t="s">
        <v>58</v>
      </c>
      <c r="E19" s="5" t="s">
        <v>26</v>
      </c>
      <c r="F19" s="24" t="s">
        <v>63</v>
      </c>
      <c r="G19" s="30" t="s">
        <v>60</v>
      </c>
      <c r="H19" s="5">
        <v>3</v>
      </c>
      <c r="I19" s="5">
        <v>3</v>
      </c>
      <c r="J19" s="4">
        <f t="shared" ref="J19" si="5">H19+I19</f>
        <v>6</v>
      </c>
      <c r="K19" s="5" t="str">
        <f t="shared" ref="K19" si="6">IF(J19&gt;=8,"Riesgo Extremo",IF(6=J19,"Riesgo Alto",IF(7=J19,"Riesgo Alto",IF(J19=5,"Riesgo Medio",IF(J19&lt;=4,"Riesgo Bajo")))))</f>
        <v>Riesgo Alto</v>
      </c>
      <c r="L19" s="4" t="s">
        <v>49</v>
      </c>
      <c r="M19" s="5" t="s">
        <v>61</v>
      </c>
      <c r="N19" s="33" t="s">
        <v>64</v>
      </c>
      <c r="O19" s="5">
        <v>3</v>
      </c>
      <c r="P19" s="5">
        <v>3</v>
      </c>
      <c r="Q19" s="4">
        <f t="shared" ref="Q19" si="7">P19+O19</f>
        <v>6</v>
      </c>
      <c r="R19" s="5" t="str">
        <f t="shared" ref="R19" si="8">IF(Q19&gt;=8,"Riesgo Extremo",IF(6=Q19,"Riesgo Alto",IF(7=Q19,"Riesgo Alto",IF(Q19=5,"Riesgo Medio",IF(Q19&lt;=4,"Riesgo Bajo")))))</f>
        <v>Riesgo Alto</v>
      </c>
      <c r="S19" s="4" t="s">
        <v>65</v>
      </c>
      <c r="T19" s="5" t="s">
        <v>29</v>
      </c>
      <c r="U19" s="5" t="s">
        <v>46</v>
      </c>
      <c r="V19" s="4" t="s">
        <v>35</v>
      </c>
    </row>
    <row r="20" spans="1:22" ht="139.5" customHeight="1" x14ac:dyDescent="0.25">
      <c r="A20" s="4">
        <v>8</v>
      </c>
      <c r="B20" s="4" t="s">
        <v>36</v>
      </c>
      <c r="C20" s="4" t="s">
        <v>24</v>
      </c>
      <c r="D20" s="4" t="s">
        <v>25</v>
      </c>
      <c r="E20" s="4" t="s">
        <v>66</v>
      </c>
      <c r="F20" s="24" t="s">
        <v>67</v>
      </c>
      <c r="G20" s="31" t="s">
        <v>68</v>
      </c>
      <c r="H20" s="4">
        <v>2</v>
      </c>
      <c r="I20" s="4">
        <v>3</v>
      </c>
      <c r="J20" s="4">
        <f t="shared" si="0"/>
        <v>5</v>
      </c>
      <c r="K20" s="6" t="str">
        <f t="shared" si="1"/>
        <v>Riesgo Medio</v>
      </c>
      <c r="L20" s="4" t="s">
        <v>29</v>
      </c>
      <c r="M20" s="4" t="s">
        <v>30</v>
      </c>
      <c r="N20" s="33" t="s">
        <v>69</v>
      </c>
      <c r="O20" s="4">
        <v>2</v>
      </c>
      <c r="P20" s="4">
        <v>3</v>
      </c>
      <c r="Q20" s="4">
        <f t="shared" si="2"/>
        <v>5</v>
      </c>
      <c r="R20" s="5" t="str">
        <f t="shared" si="3"/>
        <v>Riesgo Medio</v>
      </c>
      <c r="S20" s="4" t="s">
        <v>32</v>
      </c>
      <c r="T20" s="5" t="s">
        <v>70</v>
      </c>
      <c r="U20" s="5" t="s">
        <v>71</v>
      </c>
      <c r="V20" s="4" t="s">
        <v>72</v>
      </c>
    </row>
    <row r="21" spans="1:22" ht="180" customHeight="1" x14ac:dyDescent="0.25">
      <c r="A21" s="4">
        <v>9</v>
      </c>
      <c r="B21" s="4" t="s">
        <v>36</v>
      </c>
      <c r="C21" s="4" t="s">
        <v>24</v>
      </c>
      <c r="D21" s="4" t="s">
        <v>25</v>
      </c>
      <c r="E21" s="4" t="s">
        <v>66</v>
      </c>
      <c r="F21" s="23" t="s">
        <v>73</v>
      </c>
      <c r="G21" s="32" t="s">
        <v>74</v>
      </c>
      <c r="H21" s="4">
        <v>5</v>
      </c>
      <c r="I21" s="4">
        <v>4</v>
      </c>
      <c r="J21" s="4">
        <f t="shared" si="0"/>
        <v>9</v>
      </c>
      <c r="K21" s="22" t="str">
        <f t="shared" si="1"/>
        <v>Riesgo Extremo</v>
      </c>
      <c r="L21" s="4" t="s">
        <v>49</v>
      </c>
      <c r="M21" s="4" t="s">
        <v>61</v>
      </c>
      <c r="N21" s="33" t="s">
        <v>75</v>
      </c>
      <c r="O21" s="4">
        <v>3</v>
      </c>
      <c r="P21" s="4">
        <v>2</v>
      </c>
      <c r="Q21" s="4">
        <f t="shared" si="2"/>
        <v>5</v>
      </c>
      <c r="R21" s="5" t="str">
        <f t="shared" si="3"/>
        <v>Riesgo Medio</v>
      </c>
      <c r="S21" s="4" t="s">
        <v>32</v>
      </c>
      <c r="T21" s="5" t="s">
        <v>29</v>
      </c>
      <c r="U21" s="5" t="s">
        <v>76</v>
      </c>
      <c r="V21" s="4" t="s">
        <v>72</v>
      </c>
    </row>
    <row r="22" spans="1:22" ht="162.75" customHeight="1" x14ac:dyDescent="0.25">
      <c r="A22" s="4">
        <f t="shared" si="4"/>
        <v>10</v>
      </c>
      <c r="B22" s="4" t="s">
        <v>23</v>
      </c>
      <c r="C22" s="4" t="s">
        <v>77</v>
      </c>
      <c r="D22" s="4" t="s">
        <v>78</v>
      </c>
      <c r="E22" s="4" t="s">
        <v>79</v>
      </c>
      <c r="F22" s="23" t="s">
        <v>80</v>
      </c>
      <c r="G22" s="33" t="s">
        <v>81</v>
      </c>
      <c r="H22" s="4">
        <v>3</v>
      </c>
      <c r="I22" s="4">
        <v>3</v>
      </c>
      <c r="J22" s="4">
        <f t="shared" si="0"/>
        <v>6</v>
      </c>
      <c r="K22" s="7" t="str">
        <f t="shared" si="1"/>
        <v>Riesgo Alto</v>
      </c>
      <c r="L22" s="5" t="s">
        <v>82</v>
      </c>
      <c r="M22" s="4" t="s">
        <v>30</v>
      </c>
      <c r="N22" s="33" t="s">
        <v>83</v>
      </c>
      <c r="O22" s="4">
        <v>3</v>
      </c>
      <c r="P22" s="4">
        <v>2</v>
      </c>
      <c r="Q22" s="4">
        <f t="shared" si="2"/>
        <v>5</v>
      </c>
      <c r="R22" s="5" t="str">
        <f t="shared" si="3"/>
        <v>Riesgo Medio</v>
      </c>
      <c r="S22" s="4" t="s">
        <v>32</v>
      </c>
      <c r="T22" s="5" t="s">
        <v>82</v>
      </c>
      <c r="U22" s="5" t="s">
        <v>84</v>
      </c>
      <c r="V22" s="4" t="s">
        <v>85</v>
      </c>
    </row>
    <row r="23" spans="1:22" x14ac:dyDescent="0.25">
      <c r="H23" s="9"/>
      <c r="I23" s="9"/>
    </row>
    <row r="24" spans="1:22" x14ac:dyDescent="0.25">
      <c r="H24" s="9"/>
      <c r="I24" s="9"/>
    </row>
    <row r="25" spans="1:22" x14ac:dyDescent="0.25">
      <c r="H25" s="9"/>
      <c r="I25" s="9"/>
    </row>
    <row r="26" spans="1:22" x14ac:dyDescent="0.25">
      <c r="H26" s="9"/>
      <c r="I26" s="9"/>
    </row>
  </sheetData>
  <protectedRanges>
    <protectedRange sqref="F13" name="Rango1_2"/>
    <protectedRange sqref="F14" name="Rango1_4_2"/>
    <protectedRange sqref="F15:F20" name="Rango1_5_2"/>
    <protectedRange sqref="G13:G14" name="Rango1_6_2"/>
    <protectedRange sqref="G15:G20" name="Rango1_7_2"/>
  </protectedRanges>
  <autoFilter ref="A12:V12" xr:uid="{F0FB04E0-E268-4F59-BCEF-C0A57B7FAAC0}"/>
  <mergeCells count="13">
    <mergeCell ref="A10:V10"/>
    <mergeCell ref="U11:V11"/>
    <mergeCell ref="A11:A12"/>
    <mergeCell ref="B11:B12"/>
    <mergeCell ref="C11:C12"/>
    <mergeCell ref="D11:D12"/>
    <mergeCell ref="E11:E12"/>
    <mergeCell ref="F11:F12"/>
    <mergeCell ref="G11:G12"/>
    <mergeCell ref="H11:L11"/>
    <mergeCell ref="M11:N11"/>
    <mergeCell ref="O11:R11"/>
    <mergeCell ref="S11:T11"/>
  </mergeCells>
  <conditionalFormatting sqref="K17">
    <cfRule type="colorScale" priority="38">
      <colorScale>
        <cfvo type="num" val="4"/>
        <cfvo type="num" val="6"/>
        <cfvo type="num" val="8"/>
        <color rgb="FF00B050"/>
        <color rgb="FFFFEB84"/>
        <color rgb="FFFF0000"/>
      </colorScale>
    </cfRule>
    <cfRule type="colorScale" priority="39">
      <colorScale>
        <cfvo type="min"/>
        <cfvo type="percentile" val="50"/>
        <cfvo type="max"/>
        <color rgb="FFF8696B"/>
        <color rgb="FFFFEB84"/>
        <color rgb="FF63BE7B"/>
      </colorScale>
    </cfRule>
    <cfRule type="iconSet" priority="40">
      <iconSet iconSet="3Symbols" reverse="1">
        <cfvo type="percent" val="0"/>
        <cfvo type="num" val="5"/>
        <cfvo type="num" val="8"/>
      </iconSet>
    </cfRule>
  </conditionalFormatting>
  <conditionalFormatting sqref="K17:K19">
    <cfRule type="containsText" dxfId="11" priority="1" operator="containsText" text="Bajo">
      <formula>NOT(ISERROR(SEARCH("Bajo",K17)))</formula>
    </cfRule>
    <cfRule type="containsText" dxfId="10" priority="2" operator="containsText" text="Riesgo Bajo ">
      <formula>NOT(ISERROR(SEARCH("Riesgo Bajo ",K17)))</formula>
    </cfRule>
    <cfRule type="containsText" dxfId="9" priority="4" operator="containsText" text="Riesgo Medio">
      <formula>NOT(ISERROR(SEARCH("Riesgo Medio",K17)))</formula>
    </cfRule>
    <cfRule type="containsText" dxfId="8" priority="5" operator="containsText" text="Riesgo Alto">
      <formula>NOT(ISERROR(SEARCH("Riesgo Alto",K17)))</formula>
    </cfRule>
    <cfRule type="containsText" dxfId="7" priority="6" operator="containsText" text="Riesgo Alto ">
      <formula>NOT(ISERROR(SEARCH("Riesgo Alto ",K17)))</formula>
    </cfRule>
    <cfRule type="containsText" dxfId="6" priority="7" operator="containsText" text="Riesgo Extremo">
      <formula>NOT(ISERROR(SEARCH("Riesgo Extremo",K17)))</formula>
    </cfRule>
  </conditionalFormatting>
  <conditionalFormatting sqref="K18">
    <cfRule type="colorScale" priority="28">
      <colorScale>
        <cfvo type="num" val="4"/>
        <cfvo type="num" val="6"/>
        <cfvo type="num" val="8"/>
        <color rgb="FF00B050"/>
        <color rgb="FFFFEB84"/>
        <color rgb="FFFF0000"/>
      </colorScale>
    </cfRule>
    <cfRule type="colorScale" priority="29">
      <colorScale>
        <cfvo type="min"/>
        <cfvo type="percentile" val="50"/>
        <cfvo type="max"/>
        <color rgb="FFF8696B"/>
        <color rgb="FFFFEB84"/>
        <color rgb="FF63BE7B"/>
      </colorScale>
    </cfRule>
    <cfRule type="iconSet" priority="30">
      <iconSet iconSet="3Symbols" reverse="1">
        <cfvo type="percent" val="0"/>
        <cfvo type="num" val="5"/>
        <cfvo type="num" val="8"/>
      </iconSet>
    </cfRule>
  </conditionalFormatting>
  <conditionalFormatting sqref="K19">
    <cfRule type="colorScale" priority="8">
      <colorScale>
        <cfvo type="num" val="4"/>
        <cfvo type="num" val="6"/>
        <cfvo type="num" val="8"/>
        <color rgb="FF00B050"/>
        <color rgb="FFFFEB84"/>
        <color rgb="FFFF0000"/>
      </colorScale>
    </cfRule>
    <cfRule type="colorScale" priority="9">
      <colorScale>
        <cfvo type="min"/>
        <cfvo type="percentile" val="50"/>
        <cfvo type="max"/>
        <color rgb="FFF8696B"/>
        <color rgb="FFFFEB84"/>
        <color rgb="FF63BE7B"/>
      </colorScale>
    </cfRule>
    <cfRule type="iconSet" priority="10">
      <iconSet iconSet="3Symbols" reverse="1">
        <cfvo type="percent" val="0"/>
        <cfvo type="num" val="5"/>
        <cfvo type="num" val="8"/>
      </iconSet>
    </cfRule>
  </conditionalFormatting>
  <conditionalFormatting sqref="R13:R18 R20:R22">
    <cfRule type="colorScale" priority="48">
      <colorScale>
        <cfvo type="num" val="4"/>
        <cfvo type="num" val="6"/>
        <cfvo type="num" val="8"/>
        <color rgb="FF00B050"/>
        <color rgb="FFFFEB84"/>
        <color rgb="FFFF0000"/>
      </colorScale>
    </cfRule>
    <cfRule type="colorScale" priority="49">
      <colorScale>
        <cfvo type="min"/>
        <cfvo type="percentile" val="50"/>
        <cfvo type="max"/>
        <color rgb="FFF8696B"/>
        <color rgb="FFFFEB84"/>
        <color rgb="FF63BE7B"/>
      </colorScale>
    </cfRule>
    <cfRule type="iconSet" priority="50">
      <iconSet iconSet="3Symbols" reverse="1">
        <cfvo type="percent" val="0"/>
        <cfvo type="num" val="5"/>
        <cfvo type="num" val="8"/>
      </iconSet>
    </cfRule>
  </conditionalFormatting>
  <conditionalFormatting sqref="R13:R22">
    <cfRule type="containsText" dxfId="5" priority="11" operator="containsText" text="Bajo">
      <formula>NOT(ISERROR(SEARCH("Bajo",R13)))</formula>
    </cfRule>
    <cfRule type="containsText" dxfId="4" priority="12" operator="containsText" text="Riesgo Bajo ">
      <formula>NOT(ISERROR(SEARCH("Riesgo Bajo ",R13)))</formula>
    </cfRule>
    <cfRule type="containsText" dxfId="3" priority="14" operator="containsText" text="Riesgo Medio">
      <formula>NOT(ISERROR(SEARCH("Riesgo Medio",R13)))</formula>
    </cfRule>
    <cfRule type="containsText" dxfId="2" priority="15" operator="containsText" text="Riesgo Alto">
      <formula>NOT(ISERROR(SEARCH("Riesgo Alto",R13)))</formula>
    </cfRule>
    <cfRule type="containsText" dxfId="1" priority="16" operator="containsText" text="Riesgo Alto ">
      <formula>NOT(ISERROR(SEARCH("Riesgo Alto ",R13)))</formula>
    </cfRule>
    <cfRule type="containsText" dxfId="0" priority="17" operator="containsText" text="Riesgo Extremo">
      <formula>NOT(ISERROR(SEARCH("Riesgo Extremo",R13)))</formula>
    </cfRule>
  </conditionalFormatting>
  <conditionalFormatting sqref="R19">
    <cfRule type="colorScale" priority="18">
      <colorScale>
        <cfvo type="num" val="4"/>
        <cfvo type="num" val="6"/>
        <cfvo type="num" val="8"/>
        <color rgb="FF00B050"/>
        <color rgb="FFFFEB84"/>
        <color rgb="FFFF0000"/>
      </colorScale>
    </cfRule>
    <cfRule type="colorScale" priority="19">
      <colorScale>
        <cfvo type="min"/>
        <cfvo type="percentile" val="50"/>
        <cfvo type="max"/>
        <color rgb="FFF8696B"/>
        <color rgb="FFFFEB84"/>
        <color rgb="FF63BE7B"/>
      </colorScale>
    </cfRule>
    <cfRule type="iconSet" priority="20">
      <iconSet iconSet="3Symbols" reverse="1">
        <cfvo type="percent" val="0"/>
        <cfvo type="num" val="5"/>
        <cfvo type="num" val="8"/>
      </iconSet>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799D20-9625-4D5A-9A5C-22ECE93010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4657C8-E426-4359-BEC9-2C95FEA2E092}">
  <ds:schemaRefs>
    <ds:schemaRef ds:uri="http://schemas.microsoft.com/office/infopath/2007/PartnerControls"/>
    <ds:schemaRef ds:uri="http://schemas.microsoft.com/office/2006/documentManagement/types"/>
    <ds:schemaRef ds:uri="65ffc7d2-f2ba-46cb-bc31-53a0e0a083fc"/>
    <ds:schemaRef ds:uri="http://www.w3.org/XML/1998/namespace"/>
    <ds:schemaRef ds:uri="http://purl.org/dc/elements/1.1/"/>
    <ds:schemaRef ds:uri="http://purl.org/dc/dcmitype/"/>
    <ds:schemaRef ds:uri="http://purl.org/dc/terms/"/>
    <ds:schemaRef ds:uri="http://schemas.microsoft.com/office/2006/metadata/properties"/>
    <ds:schemaRef ds:uri="http://schemas.openxmlformats.org/package/2006/metadata/core-properties"/>
    <ds:schemaRef ds:uri="c24d51c7-ecaf-48f0-9932-761c0f95892e"/>
  </ds:schemaRefs>
</ds:datastoreItem>
</file>

<file path=customXml/itemProps3.xml><?xml version="1.0" encoding="utf-8"?>
<ds:datastoreItem xmlns:ds="http://schemas.openxmlformats.org/officeDocument/2006/customXml" ds:itemID="{3E1B7D77-1AC2-4985-9377-C1CDD3D3B6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Dot CDI Meta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Yuly Andrea Perez</dc:creator>
  <cp:keywords/>
  <dc:description/>
  <cp:lastModifiedBy>Martinez Salamanca Adriana Helena</cp:lastModifiedBy>
  <cp:revision/>
  <dcterms:created xsi:type="dcterms:W3CDTF">2022-09-02T15:25:56Z</dcterms:created>
  <dcterms:modified xsi:type="dcterms:W3CDTF">2023-08-16T16:18:36Z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