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7 Proyectos_OPI_2022/2. ETAPA PRECONTRACTUAL/02. Ejecutores/03. Via Antigua Saravena/Anexos/"/>
    </mc:Choice>
  </mc:AlternateContent>
  <xr:revisionPtr revIDLastSave="0" documentId="8_{B24CFA82-2D88-4233-BF3C-28DD46409D6C}" xr6:coauthVersionLast="47" xr6:coauthVersionMax="47" xr10:uidLastSave="{00000000-0000-0000-0000-000000000000}"/>
  <bookViews>
    <workbookView xWindow="39690" yWindow="0" windowWidth="19200" windowHeight="15480" xr2:uid="{27890CBD-52F9-402D-8A5C-491E02A35118}"/>
  </bookViews>
  <sheets>
    <sheet name="P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hidden="1">#REF!</definedName>
    <definedName name="__123Graph_Bcaja" hidden="1">[1]EVA!$D$56:$AD$56</definedName>
    <definedName name="__123Graph_BCart_AnticAdic" hidden="1">[1]EVA!$F$96:$I$96</definedName>
    <definedName name="__123Graph_C" hidden="1">[3]DATOS!#REF!</definedName>
    <definedName name="__123Graph_Ccaja" hidden="1">[1]EVA!$D$58:$AD$58</definedName>
    <definedName name="__123Graph_CCart_AnticAdic" hidden="1">[1]EVA!$F$97:$I$97</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hidden="1">[3]DATOS!#REF!</definedName>
    <definedName name="_10_B_0__123Graph_XGráfico" hidden="1">[9]DATOS!#REF!</definedName>
    <definedName name="_12___123Graph_AGráfico_4A" hidden="1">[3]DATOS!#REF!</definedName>
    <definedName name="_12___123Graph_BGráfico_4A" hidden="1">[3]DATOS!#REF!</definedName>
    <definedName name="_12_B_0__123Graph_XGráfico" hidden="1">[9]DATOS!#REF!</definedName>
    <definedName name="_14_4_0__123Grap" hidden="1">[9]DATOS!#REF!</definedName>
    <definedName name="_16___123Graph_BGráfico_4A" hidden="1">[3]DATOS!#REF!</definedName>
    <definedName name="_18___123Graph_XGráfico_4A" hidden="1">[3]DATOS!#REF!</definedName>
    <definedName name="_2___123Graph_AGráfico_4A" hidden="1">[3]DATOS!#REF!</definedName>
    <definedName name="_2__123Graph_BCart_Utilidad" hidden="1">[1]EVA!$F$105:$I$105</definedName>
    <definedName name="_20___123Graph_XGráfico_4A" hidden="1">[3]DATOS!#REF!</definedName>
    <definedName name="_21___123Graph_AGráfico_4A" hidden="1">[3]DATOS!#REF!</definedName>
    <definedName name="_24_4_0__123Grap" hidden="1">[9]DATOS!#REF!</definedName>
    <definedName name="_24_B_0__123Graph_XGráfico" hidden="1">[9]DATOS!#REF!</definedName>
    <definedName name="_28___123Graph_BGráfico_4A" hidden="1">[3]DATOS!#REF!</definedName>
    <definedName name="_28_4_0__123Grap" hidden="1">[9]DATOS!#REF!</definedName>
    <definedName name="_3___123Graph_AGráfico_4A" hidden="1">[3]DATOS!#REF!</definedName>
    <definedName name="_3__123Graph_CCart_Utilidad" hidden="1">[1]EVA!$F$106:$I$106</definedName>
    <definedName name="_30_B_0__123Graph_XGráfico" hidden="1">[9]DATOS!#REF!</definedName>
    <definedName name="_35___123Graph_XGráfico_4A" hidden="1">[3]DATOS!#REF!</definedName>
    <definedName name="_4___123Graph_BGráfico_4A" hidden="1">[3]DATOS!#REF!</definedName>
    <definedName name="_4__123Graph_LBL_ACart_Utilidad" hidden="1">[1]EVA!$F$109:$I$109</definedName>
    <definedName name="_48_B_0__123Graph_XGráfico" hidden="1">[9]DATOS!#REF!</definedName>
    <definedName name="_49_4_0__123Grap" hidden="1">[9]DATOS!#REF!</definedName>
    <definedName name="_5___123Graph_XGráfico_4A" hidden="1">[3]DATOS!#REF!</definedName>
    <definedName name="_5__123Graph_LBL_BCart_Utilidad" hidden="1">[1]EVA!$F$110:$I$110</definedName>
    <definedName name="_6___123Graph_AGráfico_4A" hidden="1">[3]DATOS!#REF!</definedName>
    <definedName name="_6___123Graph_XGráfico_4A" hidden="1">[3]DATOS!#REF!</definedName>
    <definedName name="_6__123Graph_LBL_CCart_Utilidad" hidden="1">[1]EVA!$F$111:$I$111</definedName>
    <definedName name="_6_0_0_F" hidden="1">#REF!</definedName>
    <definedName name="_7__123Graph_XCart_Utilidad" hidden="1">[1]EVA!$F$103:$I$103</definedName>
    <definedName name="_7_4_0__123Grap" hidden="1">[9]DATOS!#REF!</definedName>
    <definedName name="_8___123Graph_BGráfico_4A" hidden="1">[3]DATOS!#REF!</definedName>
    <definedName name="_8_4_0__123Grap"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[10]SABANA!#REF!</definedName>
    <definedName name="_F" hidden="1">{"krl1",#N/A,FALSE,"kr";"krl2",#N/A,FALSE,"kr";"compara",#N/A,FALSE,"kr";"desconp1",#N/A,FALSE,"kr";"desconp12",#N/A,FALSE,"kr";"krnp1",#N/A,FALSE,"kr";"krnp2",#N/A,FALSE,"kr";"krp12avg",#N/A,FALSE,"kr";"krp1avg",#N/A,FALSE,"kr"}</definedName>
    <definedName name="_Fill" hidden="1">#REF!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[11]OCTUBRE!#REF!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hidden="1">[10]SABANA!#REF!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hidden="1">#REF!</definedName>
    <definedName name="_Table2_In1" hidden="1">[2]Main!$U$48</definedName>
    <definedName name="_Table2_In2" hidden="1">[2]Input!$M$3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essDatabase" hidden="1">"C:\C-314\VOLUMENES\volfin4.mdb"</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justeinf" hidden="1">{#N/A,#N/A,FALSE,"Costos Productos 6A";#N/A,#N/A,FALSE,"Costo Unitario Total H-94-12"}</definedName>
    <definedName name="AJUSTPTO" hidden="1">{#N/A,#N/A,FALSE,"Costos Productos 6A";#N/A,#N/A,FALSE,"Costo Unitario Total H-94-12"}</definedName>
    <definedName name="aLTERNATIVA" hidden="1">[9]DATOS!#REF!</definedName>
    <definedName name="an" hidden="1">{#N/A,#N/A,FALSE,"CIBHA05A";#N/A,#N/A,FALSE,"CIBHA05B"}</definedName>
    <definedName name="anscount" hidden="1">1</definedName>
    <definedName name="aqaq" hidden="1">{"TAB1",#N/A,TRUE,"GENERAL";"TAB2",#N/A,TRUE,"GENERAL";"TAB3",#N/A,TRUE,"GENERAL";"TAB4",#N/A,TRUE,"GENERAL";"TAB5",#N/A,TRUE,"GENERAL"}</definedName>
    <definedName name="_xlnm.Print_Area" localSheetId="0">PE!$A$1:$I$54</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SAR" hidden="1">{#N/A,#N/A,FALSE,"Costos Productos 6A";#N/A,#N/A,FALSE,"Costo Unitario Total H-94-12"}</definedName>
    <definedName name="CHACA" hidden="1">[15]DATOS!#REF!</definedName>
    <definedName name="civ" hidden="1">{#N/A,#N/A,TRUE,"1842CWN0"}</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SD" hidden="1">{"TAB1",#N/A,TRUE,"GENERAL";"TAB2",#N/A,TRUE,"GENERAL";"TAB3",#N/A,TRUE,"GENERAL";"TAB4",#N/A,TRUE,"GENERAL";"TAB5",#N/A,TRUE,"GENERAL"}</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jdytj" hidden="1">{"TAB1",#N/A,TRUE,"GENERAL";"TAB2",#N/A,TRUE,"GENERAL";"TAB3",#N/A,TRUE,"GENERAL";"TAB4",#N/A,TRUE,"GENERAL";"TAB5",#N/A,TRUE,"GENERAL"}</definedName>
    <definedName name="dry" hidden="1">{"via1",#N/A,TRUE,"general";"via2",#N/A,TRUE,"general";"via3",#N/A,TRUE,"general"}</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orma96100" hidden="1">{#N/A,#N/A,FALSE,"CIBHA05A";#N/A,#N/A,FALSE,"CIBHA05B"}</definedName>
    <definedName name="fORMA9698" hidden="1">{#N/A,#N/A,FALSE,"CIBHA05A";#N/A,#N/A,FALSE,"CIBHA05B"}</definedName>
    <definedName name="forma9699" hidden="1">{#N/A,#N/A,FALSE,"CIBHA05A";#N/A,#N/A,FALSE,"CIBHA05B"}</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OPIOU" hidden="1">{#N/A,#N/A,FALSE,"Costos Productos 6A";#N/A,#N/A,FALSE,"Costo Unitario Total H-94-12"}</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fdsf" hidden="1">{"via1",#N/A,TRUE,"general";"via2",#N/A,TRUE,"general";"via3",#N/A,TRUE,"general"}</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 l="1"/>
  <c r="I47" i="1"/>
  <c r="I46" i="1"/>
  <c r="I49" i="1" l="1"/>
  <c r="M49" i="1" s="1"/>
</calcChain>
</file>

<file path=xl/sharedStrings.xml><?xml version="1.0" encoding="utf-8"?>
<sst xmlns="http://schemas.openxmlformats.org/spreadsheetml/2006/main" count="159" uniqueCount="93">
  <si>
    <t>PROYECTO</t>
  </si>
  <si>
    <t>MEJORAMIENTO DE LA INFRAESTRUCTURA VIAL Y OBRAS COMPLEMENTARIAS DE LA VÍA ANTIGUA, EN EL TRAMO QUE COMUNICA DESDE LA INTERSECCIÓN DE LA VÍA MARGINAL DE LA SELVA HACIA LA VEREDA CAÑO NEGRO, EN EL MUNICIPIO DE SARAVENA, DEPARTAMENTO DE ARAUCA.</t>
  </si>
  <si>
    <t>REV_02/06/21</t>
  </si>
  <si>
    <t>No.</t>
  </si>
  <si>
    <t>ÍTEM DE PAGO</t>
  </si>
  <si>
    <t>ESPECIFICACIONES</t>
  </si>
  <si>
    <t>Descripción</t>
  </si>
  <si>
    <t>Unidad</t>
  </si>
  <si>
    <t>Cantidad</t>
  </si>
  <si>
    <t>Valor Unitario</t>
  </si>
  <si>
    <t>Valor Total</t>
  </si>
  <si>
    <t>INVIAS - 22</t>
  </si>
  <si>
    <t>PARTICULAR</t>
  </si>
  <si>
    <t>OBRAS GENERALES</t>
  </si>
  <si>
    <t>1.1</t>
  </si>
  <si>
    <t>DEMOLICIÓN DE ESTRUCTURAS</t>
  </si>
  <si>
    <t>m3</t>
  </si>
  <si>
    <t>RELLENOS</t>
  </si>
  <si>
    <t>2.1</t>
  </si>
  <si>
    <t>CONFORMACIÓN DE LA CALZADA EXISTENTE</t>
  </si>
  <si>
    <t>m2</t>
  </si>
  <si>
    <t>2.2</t>
  </si>
  <si>
    <t>RELLENO TIPO RECEBO PARA TERRAPLENES</t>
  </si>
  <si>
    <t>2.3</t>
  </si>
  <si>
    <t>SUB-BASE GRANULAR CLASE C SBG-50</t>
  </si>
  <si>
    <t>2.4</t>
  </si>
  <si>
    <t>BASE GRANULAR CLASE C GRADACIÓN GRUESA</t>
  </si>
  <si>
    <t>2.5</t>
  </si>
  <si>
    <t>TRANSPORTE DE MATERIAL</t>
  </si>
  <si>
    <t>m3-km</t>
  </si>
  <si>
    <t>OBRAS DE ARTE</t>
  </si>
  <si>
    <t>3.1</t>
  </si>
  <si>
    <t>EXCAVACIONES MECÁNICAS VARIAS EN MATERIAL COMÚN SECO</t>
  </si>
  <si>
    <t>3.2</t>
  </si>
  <si>
    <t>EXCAVACIÓN MANUAL VARIAS EN MATERIAL COMÚN SECO</t>
  </si>
  <si>
    <t>3.3</t>
  </si>
  <si>
    <t>CONCRETO RESISTENCIA 14 Mpa (F)</t>
  </si>
  <si>
    <t>3.4</t>
  </si>
  <si>
    <t>TUBERÍA DE CONCRETO REFORZADO, CLASE II DE 900mm DE DIÁMETRO INTERIOR</t>
  </si>
  <si>
    <t>m</t>
  </si>
  <si>
    <t>3.5</t>
  </si>
  <si>
    <t>TUBERÍA DE CONCRETO REFORZADO, CLASE II DE 1200mm DE DIÁMETRO INTERIOR</t>
  </si>
  <si>
    <t>3.6</t>
  </si>
  <si>
    <t>RELLENOS PARA ESTRUCTURAS CON SUELO</t>
  </si>
  <si>
    <t>3.7</t>
  </si>
  <si>
    <t>CONCRETO RESISTENCIA 21 Mpa (D) - COMPRA DE MEZCLA</t>
  </si>
  <si>
    <t>3.8</t>
  </si>
  <si>
    <t>ACERO DE REFUERZO FY 420 Mpa</t>
  </si>
  <si>
    <t>kg</t>
  </si>
  <si>
    <t>PAVIMENTOS</t>
  </si>
  <si>
    <t>4.1</t>
  </si>
  <si>
    <t>RIEGO DE IMPRIMACIÓN CON EMULSIÓN ASFÁLTICA CRL-1</t>
  </si>
  <si>
    <t>4.2</t>
  </si>
  <si>
    <t>MEZCLA DENSA EN CALIENTE TIPO MDC-19 COMPRA DE MEZCLA</t>
  </si>
  <si>
    <t>PROTECCIÓN DE TALUDES</t>
  </si>
  <si>
    <t>5.1</t>
  </si>
  <si>
    <t>PROTECCIÓN DE TALUDES CON TIERRA ORGÁNICA</t>
  </si>
  <si>
    <t>SEÑALIZACIÓN Y DEMARCACIÓN</t>
  </si>
  <si>
    <t>6.1</t>
  </si>
  <si>
    <t>LÍNEA DE DEMARCACIÓN CON PINTURA EN FRÍO</t>
  </si>
  <si>
    <t>6.2</t>
  </si>
  <si>
    <t>MARCA VIAL CON PINTURA EN FRÍO</t>
  </si>
  <si>
    <t>6.3</t>
  </si>
  <si>
    <t>SEÑAL VERTICAL DE TRÁNSITO TIPO SR, SP Y/O SI, CON LÁMINA RETRORREFLECTIVA TIPO IV (90X90CM)</t>
  </si>
  <si>
    <t>Und</t>
  </si>
  <si>
    <t>6.4</t>
  </si>
  <si>
    <t>SEÑAL VERTICAL DE TRÁNSITO TIPO PREVENTIVA DELINEADOR DE CURVA HORIZONTAL SP-75. REFLECTIVO TIPO IV (75X60CM)</t>
  </si>
  <si>
    <t>6.5</t>
  </si>
  <si>
    <t>TACHA RETRORREFLECTIVA - ADHESIVO BITUMINOSO Y/O TERMOPLÁSTICO</t>
  </si>
  <si>
    <t>SUBTOTAL OBRAS (SIN AIU)</t>
  </si>
  <si>
    <t>ADMINISTRACIÓN</t>
  </si>
  <si>
    <t>IMPREVISTOS</t>
  </si>
  <si>
    <t>UTILIDAD</t>
  </si>
  <si>
    <t>IVA/UTILIDAD</t>
  </si>
  <si>
    <t>SUBTOTAL AIU</t>
  </si>
  <si>
    <t xml:space="preserve">                                                                                  GRAN TOTAL DE LA VIA CON AIU (SIN IVA)</t>
  </si>
  <si>
    <t>GRAN TOTAL DE LA VIA CON AIU E IVA</t>
  </si>
  <si>
    <t>PLAN DE MANEJO DE TRÁNSITO (PMT) incluye Impuestos</t>
  </si>
  <si>
    <t>NO MODIFICABLE</t>
  </si>
  <si>
    <t>IMPLEMENTACIÓN DE PLAN DE ADAPTACIÓN DE LA GÚIA AMBIENTAL (PAGA) incluye Impuestos</t>
  </si>
  <si>
    <t>COMPENSACIÓN AMBIENTAL incluye Impuestos</t>
  </si>
  <si>
    <t>PERMISOS Y/O LICENCIAS AMBIENTALES incluye Impuestos</t>
  </si>
  <si>
    <t>CARACTERIZACION VIAL SEGÚN RESOLUCIÓN 1860 DE 2013 Y 1067 DE 2015 incluye Impuestos</t>
  </si>
  <si>
    <t>PRESUPUESTO TOTAL</t>
  </si>
  <si>
    <t>NOTAS ACLARATORIAS</t>
  </si>
  <si>
    <t>1.</t>
  </si>
  <si>
    <t>No se realizarán reajustes a los precios ofertados por cambio de vigencia</t>
  </si>
  <si>
    <t>2.</t>
  </si>
  <si>
    <t>3.</t>
  </si>
  <si>
    <r>
      <t xml:space="preserve">Los valores denominados como </t>
    </r>
    <r>
      <rPr>
        <u/>
        <sz val="10"/>
        <color theme="1"/>
        <rFont val="Arial Narrow"/>
        <family val="2"/>
      </rPr>
      <t>"NO MODIFICABLE"</t>
    </r>
    <r>
      <rPr>
        <sz val="10"/>
        <color theme="1"/>
        <rFont val="Arial Narrow"/>
        <family val="2"/>
      </rPr>
      <t xml:space="preserve"> determiana el valor máximo a pagar por la actividad descrita, no obstante se hace claridad que el valor final a pagar correspondera a lo efectivamente soportado y no podra superar los montos aca establecidos.</t>
    </r>
  </si>
  <si>
    <r>
      <t xml:space="preserve">Según el Manual Operativo de Obras por Impuestos se define el </t>
    </r>
    <r>
      <rPr>
        <i/>
        <sz val="10"/>
        <color theme="1"/>
        <rFont val="Arial Narrow"/>
        <family val="2"/>
      </rPr>
      <t>"El rubro de</t>
    </r>
    <r>
      <rPr>
        <b/>
        <i/>
        <sz val="10"/>
        <color theme="1"/>
        <rFont val="Arial Narrow"/>
        <family val="2"/>
      </rPr>
      <t xml:space="preserve"> imprevistos (I)</t>
    </r>
    <r>
      <rPr>
        <i/>
        <sz val="10"/>
        <color theme="1"/>
        <rFont val="Arial Narrow"/>
        <family val="2"/>
      </rPr>
      <t xml:space="preserve"> que se incluye dentro del </t>
    </r>
    <r>
      <rPr>
        <b/>
        <i/>
        <sz val="10"/>
        <color theme="1"/>
        <rFont val="Arial Narrow"/>
        <family val="2"/>
      </rPr>
      <t>concepto de AIU</t>
    </r>
    <r>
      <rPr>
        <i/>
        <sz val="10"/>
        <color theme="1"/>
        <rFont val="Arial Narrow"/>
        <family val="2"/>
      </rPr>
      <t>, tiene como fin trasladarle al contratista todos los riesgos ordinarios que pueden preverse y que son consecuencia normal de la ejecución de cada contrato. Dentro de estos se incluyen conceptos como cambio en los precios en materiales o mano de obra, mayores y menores cantidades de obra, retrasos por condiciones climáticas o dificultades por seguridad o topografía. Es deber del contratista conocer las dificultades que se le presentarían para la ejecución del objeto contractual.</t>
    </r>
    <r>
      <rPr>
        <sz val="10"/>
        <color theme="1"/>
        <rFont val="Arial Narrow"/>
        <family val="2"/>
      </rPr>
      <t>"</t>
    </r>
  </si>
  <si>
    <t>OFRECIMIENTO ECONOMICO</t>
  </si>
  <si>
    <t>ANEXO - OFRECIMIENTO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</si>
</sst>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
    <numFmt numFmtId="165" formatCode="_-&quot;$&quot;\ * #,##0_-;\-&quot;$&quot;\ * #,##0_-;_-&quot;$&quot;\ * &quot;-&quot;??_-;_-@"/>
    <numFmt numFmtId="166" formatCode="_-&quot;$&quot;\ * #,##0.00_-;\-&quot;$&quot;\ * #,##0.00_-;_-&quot;$&quot;\ * &quot;-&quot;_-;_-@_-"/>
  </numFmts>
  <fonts count="20" x14ac:knownFonts="1">
    <font>
      <sz val="11"/>
      <color theme="1"/>
      <name val="Calibri"/>
      <family val="2"/>
      <scheme val="minor"/>
    </font>
    <font>
      <sz val="11"/>
      <color theme="1"/>
      <name val="Calibri"/>
      <family val="2"/>
      <scheme val="minor"/>
    </font>
    <font>
      <sz val="10"/>
      <color rgb="FF000000"/>
      <name val="Times New Roman"/>
      <family val="1"/>
    </font>
    <font>
      <b/>
      <sz val="14"/>
      <name val="Arial Narrow"/>
      <family val="2"/>
    </font>
    <font>
      <sz val="10"/>
      <color theme="1"/>
      <name val="Arial Narrow"/>
      <family val="2"/>
    </font>
    <font>
      <sz val="8"/>
      <name val="Calibri"/>
      <family val="2"/>
      <scheme val="minor"/>
    </font>
    <font>
      <b/>
      <sz val="10"/>
      <name val="Verdana"/>
      <family val="2"/>
    </font>
    <font>
      <b/>
      <sz val="10"/>
      <color theme="1"/>
      <name val="Arial Narrow"/>
      <family val="2"/>
    </font>
    <font>
      <b/>
      <sz val="10"/>
      <color theme="1"/>
      <name val="Verdana"/>
      <family val="2"/>
    </font>
    <font>
      <b/>
      <sz val="10"/>
      <color rgb="FF000000"/>
      <name val="Verdana"/>
      <family val="2"/>
    </font>
    <font>
      <b/>
      <sz val="10"/>
      <color rgb="FF000000"/>
      <name val="Arial Narrow"/>
      <family val="2"/>
    </font>
    <font>
      <sz val="10"/>
      <color theme="1"/>
      <name val="Calibri"/>
      <family val="2"/>
      <scheme val="minor"/>
    </font>
    <font>
      <sz val="10"/>
      <color theme="1"/>
      <name val="Verdana"/>
      <family val="2"/>
    </font>
    <font>
      <sz val="10"/>
      <color rgb="FF000000"/>
      <name val="Verdana"/>
      <family val="2"/>
    </font>
    <font>
      <sz val="10"/>
      <color rgb="FF000000"/>
      <name val="Arial Narrow"/>
      <family val="2"/>
    </font>
    <font>
      <u/>
      <sz val="10"/>
      <color theme="1"/>
      <name val="Arial Narrow"/>
      <family val="2"/>
    </font>
    <font>
      <i/>
      <sz val="10"/>
      <color theme="1"/>
      <name val="Arial Narrow"/>
      <family val="2"/>
    </font>
    <font>
      <b/>
      <i/>
      <sz val="10"/>
      <color theme="1"/>
      <name val="Arial Narrow"/>
      <family val="2"/>
    </font>
    <font>
      <b/>
      <sz val="14"/>
      <color theme="1"/>
      <name val="Arial Narrow"/>
      <family val="2"/>
    </font>
    <font>
      <sz val="14"/>
      <color theme="1"/>
      <name val="Arial Narrow"/>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bgColor theme="0"/>
      </patternFill>
    </fill>
  </fills>
  <borders count="3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42" fontId="1" fillId="0" borderId="0" applyFont="0" applyFill="0" applyBorder="0" applyAlignment="0" applyProtection="0"/>
    <xf numFmtId="0" fontId="2" fillId="0" borderId="0"/>
    <xf numFmtId="42"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113">
    <xf numFmtId="0" fontId="0" fillId="0" borderId="0" xfId="0"/>
    <xf numFmtId="0" fontId="4" fillId="0" borderId="0" xfId="0" applyFont="1"/>
    <xf numFmtId="0" fontId="4" fillId="0" borderId="4" xfId="0" applyFont="1" applyBorder="1" applyAlignment="1">
      <alignment horizontal="center" vertical="center"/>
    </xf>
    <xf numFmtId="43" fontId="4" fillId="0" borderId="5" xfId="1" applyFont="1" applyBorder="1"/>
    <xf numFmtId="0" fontId="9" fillId="2" borderId="18" xfId="3" applyFont="1" applyFill="1" applyBorder="1" applyAlignment="1">
      <alignment horizontal="center" vertical="center" wrapText="1"/>
    </xf>
    <xf numFmtId="0" fontId="9" fillId="2" borderId="18" xfId="3" applyFont="1" applyFill="1" applyBorder="1" applyAlignment="1">
      <alignment horizontal="center" vertical="center"/>
    </xf>
    <xf numFmtId="0" fontId="9" fillId="4" borderId="1" xfId="3" applyFont="1" applyFill="1" applyBorder="1" applyAlignment="1">
      <alignment horizontal="center" vertical="center"/>
    </xf>
    <xf numFmtId="0" fontId="9" fillId="4" borderId="2" xfId="3" applyFont="1" applyFill="1" applyBorder="1" applyAlignment="1">
      <alignment vertical="center"/>
    </xf>
    <xf numFmtId="0" fontId="11" fillId="0" borderId="0" xfId="0" applyFont="1"/>
    <xf numFmtId="0" fontId="12" fillId="0" borderId="6" xfId="0" applyFont="1" applyBorder="1" applyAlignment="1">
      <alignment horizontal="center" vertical="center"/>
    </xf>
    <xf numFmtId="0" fontId="12" fillId="0" borderId="13" xfId="0" applyFont="1" applyBorder="1" applyAlignment="1">
      <alignment horizontal="center" vertical="center"/>
    </xf>
    <xf numFmtId="0" fontId="13" fillId="5" borderId="7" xfId="3" applyFont="1" applyFill="1" applyBorder="1" applyAlignment="1">
      <alignment horizontal="center" vertical="center"/>
    </xf>
    <xf numFmtId="0" fontId="13" fillId="0" borderId="7" xfId="3" applyFont="1" applyBorder="1" applyAlignment="1">
      <alignment horizontal="left" vertical="center" wrapText="1"/>
    </xf>
    <xf numFmtId="0" fontId="13" fillId="0" borderId="7" xfId="3" applyFont="1" applyBorder="1" applyAlignment="1">
      <alignment horizontal="center" vertical="center"/>
    </xf>
    <xf numFmtId="4" fontId="12" fillId="5" borderId="7" xfId="0" applyNumberFormat="1" applyFont="1" applyFill="1" applyBorder="1" applyAlignment="1">
      <alignment horizontal="center" vertical="center"/>
    </xf>
    <xf numFmtId="44" fontId="11" fillId="0" borderId="0" xfId="7" applyFont="1"/>
    <xf numFmtId="44" fontId="4" fillId="0" borderId="0" xfId="0" applyNumberFormat="1" applyFont="1"/>
    <xf numFmtId="0" fontId="9" fillId="4" borderId="6" xfId="3" applyFont="1" applyFill="1" applyBorder="1" applyAlignment="1">
      <alignment horizontal="center" vertical="center"/>
    </xf>
    <xf numFmtId="0" fontId="9" fillId="4" borderId="24" xfId="3" applyFont="1" applyFill="1" applyBorder="1" applyAlignment="1">
      <alignment vertical="center"/>
    </xf>
    <xf numFmtId="0" fontId="13" fillId="0" borderId="29" xfId="0" applyFont="1" applyBorder="1" applyAlignment="1">
      <alignment vertical="center" wrapText="1"/>
    </xf>
    <xf numFmtId="4" fontId="4" fillId="5" borderId="24" xfId="0" applyNumberFormat="1" applyFont="1" applyFill="1" applyBorder="1" applyAlignment="1">
      <alignment horizontal="center" vertical="center"/>
    </xf>
    <xf numFmtId="42" fontId="14" fillId="5" borderId="13" xfId="4" applyFont="1" applyFill="1" applyBorder="1" applyAlignment="1">
      <alignment horizontal="center" vertical="center"/>
    </xf>
    <xf numFmtId="0" fontId="10" fillId="4" borderId="24" xfId="3" applyFont="1" applyFill="1" applyBorder="1" applyAlignment="1">
      <alignment vertical="center"/>
    </xf>
    <xf numFmtId="0" fontId="10" fillId="4" borderId="13" xfId="3" applyFont="1" applyFill="1" applyBorder="1" applyAlignment="1">
      <alignment vertical="center"/>
    </xf>
    <xf numFmtId="4" fontId="4" fillId="5" borderId="7" xfId="0" applyNumberFormat="1" applyFont="1" applyFill="1" applyBorder="1" applyAlignment="1">
      <alignment horizontal="center" vertical="center"/>
    </xf>
    <xf numFmtId="42" fontId="14" fillId="5" borderId="7" xfId="4" applyFont="1" applyFill="1" applyBorder="1" applyAlignment="1">
      <alignment horizontal="center" vertical="center"/>
    </xf>
    <xf numFmtId="0" fontId="12" fillId="0" borderId="29" xfId="0" applyFont="1" applyBorder="1" applyAlignment="1">
      <alignment horizontal="center" vertical="center"/>
    </xf>
    <xf numFmtId="4" fontId="12" fillId="10" borderId="29" xfId="0" applyNumberFormat="1" applyFont="1" applyFill="1" applyBorder="1" applyAlignment="1">
      <alignment horizontal="center" vertical="center"/>
    </xf>
    <xf numFmtId="0" fontId="12" fillId="0" borderId="29" xfId="0" applyFont="1" applyBorder="1" applyAlignment="1">
      <alignment horizontal="center" vertical="center" wrapText="1"/>
    </xf>
    <xf numFmtId="164" fontId="11" fillId="0" borderId="0" xfId="0" applyNumberFormat="1" applyFont="1"/>
    <xf numFmtId="0" fontId="13" fillId="5" borderId="13" xfId="3" applyFont="1" applyFill="1" applyBorder="1" applyAlignment="1">
      <alignment horizontal="center" vertical="center" wrapText="1"/>
    </xf>
    <xf numFmtId="0" fontId="12" fillId="0" borderId="29" xfId="0" applyFont="1" applyBorder="1" applyAlignment="1">
      <alignment vertical="center" wrapText="1"/>
    </xf>
    <xf numFmtId="10" fontId="12" fillId="0" borderId="7" xfId="5" applyNumberFormat="1" applyFont="1" applyFill="1" applyBorder="1" applyAlignment="1">
      <alignment horizontal="center" vertical="center"/>
    </xf>
    <xf numFmtId="44" fontId="11" fillId="0" borderId="0" xfId="0" applyNumberFormat="1" applyFont="1"/>
    <xf numFmtId="10" fontId="8" fillId="6" borderId="7" xfId="5" applyNumberFormat="1" applyFont="1" applyFill="1" applyBorder="1" applyAlignment="1">
      <alignment horizontal="center" vertical="center"/>
    </xf>
    <xf numFmtId="0" fontId="6" fillId="7" borderId="7" xfId="3" applyFont="1" applyFill="1" applyBorder="1" applyAlignment="1">
      <alignment vertical="center"/>
    </xf>
    <xf numFmtId="166" fontId="11" fillId="0" borderId="0" xfId="0" applyNumberFormat="1" applyFont="1"/>
    <xf numFmtId="0" fontId="6" fillId="8" borderId="0" xfId="3" applyFont="1" applyFill="1" applyAlignment="1">
      <alignment vertical="center"/>
    </xf>
    <xf numFmtId="42" fontId="8" fillId="8" borderId="26" xfId="4" applyFont="1" applyFill="1" applyBorder="1" applyAlignment="1">
      <alignment vertical="center"/>
    </xf>
    <xf numFmtId="166" fontId="4" fillId="0" borderId="0" xfId="0" applyNumberFormat="1" applyFont="1"/>
    <xf numFmtId="0" fontId="4" fillId="0" borderId="0" xfId="0" applyFont="1" applyAlignment="1">
      <alignment horizontal="center" vertical="center"/>
    </xf>
    <xf numFmtId="42" fontId="4" fillId="0" borderId="0" xfId="2" applyFont="1"/>
    <xf numFmtId="42" fontId="4" fillId="0" borderId="0" xfId="0" applyNumberFormat="1" applyFont="1"/>
    <xf numFmtId="0" fontId="7" fillId="0" borderId="0" xfId="0" applyFont="1" applyAlignment="1">
      <alignment horizontal="center" vertical="center"/>
    </xf>
    <xf numFmtId="0" fontId="19" fillId="0" borderId="0" xfId="0" applyFont="1"/>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3" fillId="0" borderId="4" xfId="3" applyFont="1" applyBorder="1" applyAlignment="1">
      <alignment horizontal="center" vertical="center" wrapText="1"/>
    </xf>
    <xf numFmtId="0" fontId="3" fillId="0" borderId="0" xfId="3" applyFont="1" applyAlignment="1">
      <alignment horizontal="center" vertical="center" wrapText="1"/>
    </xf>
    <xf numFmtId="0" fontId="3" fillId="0" borderId="5" xfId="3" applyFont="1" applyBorder="1" applyAlignment="1">
      <alignment horizontal="center" vertical="center" wrapText="1"/>
    </xf>
    <xf numFmtId="0" fontId="3" fillId="0" borderId="4" xfId="3" applyFont="1" applyBorder="1" applyAlignment="1">
      <alignment horizontal="center" vertical="top" wrapText="1"/>
    </xf>
    <xf numFmtId="0" fontId="3" fillId="0" borderId="0" xfId="3" applyFont="1" applyAlignment="1">
      <alignment horizontal="center" vertical="top" wrapText="1"/>
    </xf>
    <xf numFmtId="0" fontId="3" fillId="0" borderId="5" xfId="3" applyFont="1" applyBorder="1" applyAlignment="1">
      <alignment horizontal="center" vertical="top" wrapText="1"/>
    </xf>
    <xf numFmtId="0" fontId="4" fillId="0" borderId="0" xfId="0" applyFont="1" applyAlignment="1">
      <alignment horizontal="left" vertical="center" wrapText="1"/>
    </xf>
    <xf numFmtId="0" fontId="8" fillId="3" borderId="34" xfId="0" applyFont="1" applyFill="1" applyBorder="1" applyAlignment="1">
      <alignment horizontal="center"/>
    </xf>
    <xf numFmtId="0" fontId="8" fillId="3" borderId="35" xfId="0" applyFont="1" applyFill="1" applyBorder="1" applyAlignment="1">
      <alignment horizontal="center"/>
    </xf>
    <xf numFmtId="0" fontId="8" fillId="3" borderId="22" xfId="0" applyFont="1" applyFill="1" applyBorder="1" applyAlignment="1">
      <alignment horizontal="center"/>
    </xf>
    <xf numFmtId="0" fontId="12" fillId="5" borderId="6" xfId="3" applyFont="1" applyFill="1" applyBorder="1" applyAlignment="1">
      <alignment horizontal="center" vertical="center" wrapText="1"/>
    </xf>
    <xf numFmtId="0" fontId="12" fillId="5" borderId="7" xfId="3" applyFont="1" applyFill="1" applyBorder="1" applyAlignment="1">
      <alignment horizontal="center" vertical="center" wrapText="1"/>
    </xf>
    <xf numFmtId="0" fontId="12" fillId="5" borderId="23" xfId="3" applyFont="1" applyFill="1" applyBorder="1" applyAlignment="1">
      <alignment horizontal="center" vertical="center" wrapText="1"/>
    </xf>
    <xf numFmtId="0" fontId="12" fillId="5" borderId="24"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8" fillId="6" borderId="23" xfId="3" applyFont="1" applyFill="1" applyBorder="1" applyAlignment="1">
      <alignment horizontal="center" vertical="center" wrapText="1"/>
    </xf>
    <xf numFmtId="0" fontId="8" fillId="6" borderId="24" xfId="3" applyFont="1" applyFill="1" applyBorder="1" applyAlignment="1">
      <alignment horizontal="center" vertical="center" wrapText="1"/>
    </xf>
    <xf numFmtId="0" fontId="8" fillId="6" borderId="13" xfId="3" applyFont="1" applyFill="1" applyBorder="1" applyAlignment="1">
      <alignment horizontal="center" vertical="center" wrapText="1"/>
    </xf>
    <xf numFmtId="0" fontId="6" fillId="7" borderId="6" xfId="3" applyFont="1" applyFill="1" applyBorder="1" applyAlignment="1">
      <alignment horizontal="left" vertical="center"/>
    </xf>
    <xf numFmtId="0" fontId="6" fillId="7" borderId="7" xfId="3" applyFont="1" applyFill="1" applyBorder="1" applyAlignment="1">
      <alignment horizontal="left" vertical="center"/>
    </xf>
    <xf numFmtId="0" fontId="4" fillId="0" borderId="0" xfId="0" applyFont="1" applyAlignment="1">
      <alignment horizontal="left" wrapText="1"/>
    </xf>
    <xf numFmtId="0" fontId="6" fillId="8" borderId="30" xfId="3" applyFont="1" applyFill="1" applyBorder="1" applyAlignment="1">
      <alignment horizontal="center" vertical="center"/>
    </xf>
    <xf numFmtId="0" fontId="6" fillId="8" borderId="9" xfId="3" applyFont="1" applyFill="1" applyBorder="1" applyAlignment="1">
      <alignment horizontal="center" vertical="center"/>
    </xf>
    <xf numFmtId="0" fontId="6" fillId="8" borderId="23" xfId="3" applyFont="1" applyFill="1" applyBorder="1" applyAlignment="1">
      <alignment horizontal="center" vertical="center" wrapText="1"/>
    </xf>
    <xf numFmtId="0" fontId="6" fillId="8" borderId="24" xfId="3" applyFont="1" applyFill="1" applyBorder="1" applyAlignment="1">
      <alignment horizontal="center" vertical="center" wrapText="1"/>
    </xf>
    <xf numFmtId="0" fontId="6" fillId="9" borderId="27" xfId="3" applyFont="1" applyFill="1" applyBorder="1" applyAlignment="1">
      <alignment horizontal="center" vertical="center"/>
    </xf>
    <xf numFmtId="0" fontId="6" fillId="9" borderId="18" xfId="3" applyFont="1" applyFill="1" applyBorder="1" applyAlignment="1">
      <alignment horizontal="center" vertical="center"/>
    </xf>
    <xf numFmtId="0" fontId="4" fillId="0" borderId="9" xfId="0" applyFont="1" applyBorder="1" applyAlignment="1">
      <alignment horizontal="center" vertical="center"/>
    </xf>
    <xf numFmtId="0" fontId="10" fillId="2" borderId="15"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9" fillId="4" borderId="23" xfId="3" applyFont="1" applyFill="1" applyBorder="1" applyAlignment="1">
      <alignment horizontal="center" vertical="center" wrapText="1"/>
    </xf>
    <xf numFmtId="0" fontId="9" fillId="4" borderId="24" xfId="3" applyFont="1" applyFill="1" applyBorder="1" applyAlignment="1">
      <alignment horizontal="center" vertical="center" wrapText="1"/>
    </xf>
    <xf numFmtId="0" fontId="9" fillId="4" borderId="13" xfId="3" applyFont="1" applyFill="1" applyBorder="1" applyAlignment="1">
      <alignment horizontal="center" vertical="center" wrapText="1"/>
    </xf>
    <xf numFmtId="0" fontId="9" fillId="2" borderId="10"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3" borderId="11"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2" borderId="12" xfId="3" applyFont="1" applyFill="1" applyBorder="1" applyAlignment="1">
      <alignment horizontal="center" vertical="center" wrapText="1"/>
    </xf>
    <xf numFmtId="0" fontId="9" fillId="2" borderId="13" xfId="3" applyFont="1" applyFill="1" applyBorder="1" applyAlignment="1">
      <alignment horizontal="center" vertical="center" wrapText="1"/>
    </xf>
    <xf numFmtId="0" fontId="9" fillId="2" borderId="11" xfId="3" applyFont="1" applyFill="1" applyBorder="1" applyAlignment="1">
      <alignment horizontal="center" vertical="center"/>
    </xf>
    <xf numFmtId="0" fontId="9" fillId="2" borderId="17" xfId="3" applyFont="1" applyFill="1" applyBorder="1" applyAlignment="1">
      <alignment horizontal="center" vertical="center"/>
    </xf>
    <xf numFmtId="0" fontId="9" fillId="2" borderId="11"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4" xfId="3" applyFont="1" applyFill="1" applyBorder="1" applyAlignment="1">
      <alignment horizontal="center" vertical="center"/>
    </xf>
    <xf numFmtId="0" fontId="9" fillId="2" borderId="19" xfId="3" applyFont="1" applyFill="1" applyBorder="1" applyAlignment="1">
      <alignment horizontal="center" vertical="center"/>
    </xf>
    <xf numFmtId="0" fontId="10" fillId="2" borderId="15" xfId="3" applyFont="1" applyFill="1" applyBorder="1" applyAlignment="1">
      <alignment horizontal="center" vertical="center"/>
    </xf>
    <xf numFmtId="0" fontId="10" fillId="2" borderId="20" xfId="3" applyFont="1" applyFill="1" applyBorder="1" applyAlignment="1">
      <alignment horizontal="center" vertical="center"/>
    </xf>
    <xf numFmtId="0" fontId="6" fillId="8" borderId="13" xfId="3" applyFont="1" applyFill="1" applyBorder="1" applyAlignment="1">
      <alignment horizontal="center" vertical="center" wrapText="1"/>
    </xf>
    <xf numFmtId="0" fontId="9" fillId="4" borderId="21" xfId="3" applyFont="1" applyFill="1" applyBorder="1" applyAlignment="1" applyProtection="1">
      <alignment vertical="center"/>
      <protection locked="0"/>
    </xf>
    <xf numFmtId="42" fontId="9" fillId="4" borderId="22" xfId="3" applyNumberFormat="1" applyFont="1" applyFill="1" applyBorder="1" applyAlignment="1" applyProtection="1">
      <alignment horizontal="center" vertical="center"/>
      <protection locked="0"/>
    </xf>
    <xf numFmtId="42" fontId="13" fillId="0" borderId="7" xfId="4" applyFont="1" applyFill="1" applyBorder="1" applyAlignment="1" applyProtection="1">
      <alignment horizontal="center" vertical="center"/>
      <protection locked="0"/>
    </xf>
    <xf numFmtId="42" fontId="12" fillId="10" borderId="31" xfId="0" applyNumberFormat="1" applyFont="1" applyFill="1" applyBorder="1" applyAlignment="1" applyProtection="1">
      <alignment vertical="center"/>
      <protection locked="0"/>
    </xf>
    <xf numFmtId="0" fontId="9" fillId="4" borderId="13" xfId="3" applyFont="1" applyFill="1" applyBorder="1" applyAlignment="1" applyProtection="1">
      <alignment vertical="center"/>
      <protection locked="0"/>
    </xf>
    <xf numFmtId="42" fontId="9" fillId="4" borderId="8" xfId="3" applyNumberFormat="1" applyFont="1" applyFill="1" applyBorder="1" applyAlignment="1" applyProtection="1">
      <alignment horizontal="center" vertical="center"/>
      <protection locked="0"/>
    </xf>
    <xf numFmtId="42" fontId="12" fillId="10" borderId="32" xfId="0" applyNumberFormat="1" applyFont="1" applyFill="1" applyBorder="1" applyAlignment="1" applyProtection="1">
      <alignment vertical="center"/>
      <protection locked="0"/>
    </xf>
    <xf numFmtId="42" fontId="12" fillId="10" borderId="33" xfId="0" applyNumberFormat="1" applyFont="1" applyFill="1" applyBorder="1" applyAlignment="1" applyProtection="1">
      <alignment vertical="center"/>
      <protection locked="0"/>
    </xf>
    <xf numFmtId="42" fontId="9" fillId="4" borderId="25" xfId="3" applyNumberFormat="1" applyFont="1" applyFill="1" applyBorder="1" applyAlignment="1" applyProtection="1">
      <alignment horizontal="center" vertical="center"/>
      <protection locked="0"/>
    </xf>
    <xf numFmtId="165" fontId="12" fillId="0" borderId="29" xfId="0" applyNumberFormat="1" applyFont="1" applyBorder="1" applyAlignment="1" applyProtection="1">
      <alignment horizontal="center" vertical="center"/>
      <protection locked="0"/>
    </xf>
    <xf numFmtId="165" fontId="12" fillId="10" borderId="29" xfId="0" applyNumberFormat="1" applyFont="1" applyFill="1" applyBorder="1" applyAlignment="1" applyProtection="1">
      <alignment horizontal="center" vertical="center"/>
      <protection locked="0"/>
    </xf>
    <xf numFmtId="42" fontId="12" fillId="0" borderId="8" xfId="4" applyFont="1" applyFill="1" applyBorder="1" applyAlignment="1" applyProtection="1">
      <alignment vertical="center"/>
      <protection locked="0"/>
    </xf>
    <xf numFmtId="42" fontId="12" fillId="0" borderId="8" xfId="4" applyFont="1" applyBorder="1" applyAlignment="1" applyProtection="1">
      <alignment vertical="center"/>
      <protection locked="0"/>
    </xf>
    <xf numFmtId="42" fontId="8" fillId="6" borderId="8" xfId="4" applyFont="1" applyFill="1" applyBorder="1" applyAlignment="1" applyProtection="1">
      <alignment vertical="center"/>
      <protection locked="0"/>
    </xf>
    <xf numFmtId="42" fontId="8" fillId="7" borderId="8" xfId="4" applyFont="1" applyFill="1" applyBorder="1" applyAlignment="1" applyProtection="1">
      <alignment vertical="center"/>
      <protection locked="0"/>
    </xf>
    <xf numFmtId="42" fontId="8" fillId="8" borderId="8" xfId="4" applyFont="1" applyFill="1" applyBorder="1" applyAlignment="1" applyProtection="1">
      <alignment vertical="center"/>
      <protection locked="0"/>
    </xf>
    <xf numFmtId="42" fontId="8" fillId="9" borderId="28" xfId="4" applyFont="1" applyFill="1" applyBorder="1" applyAlignment="1" applyProtection="1">
      <alignment vertical="center"/>
      <protection locked="0"/>
    </xf>
  </cellXfs>
  <cellStyles count="8">
    <cellStyle name="Millares" xfId="1" builtinId="3"/>
    <cellStyle name="Moneda" xfId="7" builtinId="4"/>
    <cellStyle name="Moneda [0]" xfId="2" builtinId="7"/>
    <cellStyle name="Moneda [0] 3 3" xfId="4" xr:uid="{AAB54734-49F0-4C08-ABA9-9D76C5E0D522}"/>
    <cellStyle name="Normal" xfId="0" builtinId="0"/>
    <cellStyle name="Normal 3" xfId="6" xr:uid="{BF3A7590-A99E-4198-9949-7618C6500639}"/>
    <cellStyle name="Normal 4" xfId="3" xr:uid="{AB3F4BEB-1C51-4389-B472-F5DE2CC8EBAB}"/>
    <cellStyle name="Porcentaje 2" xfId="5" xr:uid="{FCB1D1C0-9463-4EAD-8230-24E38E1584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3.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Users/Paola%20Pati&#241;o/AppData/Local/Microsoft/Windows/Temporary%20Internet%20Files/Content.Outlook/EGT9VZJ0/2kprincipal/licitaciones2/Datos/LICITACIONES/Planes%20de%20accion/DATOS/Equipos/COSTO%20DE%20PROPIEDAD?BCCAB4D5" TargetMode="External"/><Relationship Id="rId1" Type="http://schemas.openxmlformats.org/officeDocument/2006/relationships/externalLinkPath" Target="file:///\\BCCAB4D5\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yectos/COOR.%20PROY.%202004/PORTAFOLI0%202004/A21020%20Desarrollo%20Adicional%20Castilla/Ecopetrol/MODELO02.xls"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C:\Users\HP1\Downloads\SARAVENA\1.%20V.9%20EDC%20-%20VIA%20ANTIGUA%20SARAVENA-%20(2022-12-30)%20(1).xlsx" TargetMode="External"/><Relationship Id="rId1" Type="http://schemas.openxmlformats.org/officeDocument/2006/relationships/externalLinkPath" Target="/Users/HP1/Downloads/SARAVENA/1.%20V.9%20EDC%20-%20VIA%20ANTIGUA%20SARAVENA-%20(2022-12-3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 val="JUL-colombser"/>
      <sheetName val="DMS-C"/>
      <sheetName val="Assm"/>
      <sheetName val="TARIFAS_BASE"/>
      <sheetName val="BD_Mov_HPL"/>
      <sheetName val="UNITARIOS"/>
      <sheetName val="EN-DIC97"/>
      <sheetName val="CALIDAD"/>
      <sheetName val="1.2 COSTOS PERSONAL"/>
      <sheetName val="1. RECURSOS PERSONAL"/>
      <sheetName val="3. MATERIALES Y CONSUMIBLES"/>
      <sheetName val="4. EQUIPOS"/>
      <sheetName val="6. SUMINISTROS ESPECIALES"/>
      <sheetName val="5. HERRAMIENTAS"/>
      <sheetName val="2. RECURSOS VEHÍCULOS"/>
      <sheetName val="Mapeo"/>
      <sheetName val="DETALLADO"/>
      <sheetName val="2006 BS"/>
      <sheetName val="PACIFIC"/>
      <sheetName val="BALANCE USGAAP 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 sheetId="618" refreshError="1"/>
      <sheetData sheetId="619" refreshError="1"/>
      <sheetData sheetId="620" refreshError="1"/>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EN EDC"/>
      <sheetName val="1. GERENCIAMIENTO"/>
      <sheetName val="2. CONSTRUCCION"/>
      <sheetName val="3. COSTOS DE ESTRUCTURACIÓN"/>
      <sheetName val="4. G. AMBIENTAL Y PMT "/>
      <sheetName val="4. INGENIERIAS"/>
      <sheetName val="5. CRONOGRAMA"/>
      <sheetName val="FM"/>
      <sheetName val="AIU "/>
      <sheetName val="PRESUPUESTO Ajustado"/>
      <sheetName val="PAGA"/>
      <sheetName val="PO"/>
      <sheetName val="FORMULARIO 1 - DETALLADO"/>
      <sheetName val="PO 2"/>
      <sheetName val="licencias "/>
      <sheetName val="FACTOR PRES"/>
      <sheetName val="BIOSEGURIDA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1">
          <cell r="M31">
            <v>46156536</v>
          </cell>
        </row>
        <row r="46">
          <cell r="M46">
            <v>39000000</v>
          </cell>
        </row>
        <row r="47">
          <cell r="M47">
            <v>82582800</v>
          </cell>
        </row>
        <row r="48">
          <cell r="M48">
            <v>8580000</v>
          </cell>
        </row>
        <row r="159">
          <cell r="M159">
            <v>77024055.966000006</v>
          </cell>
        </row>
        <row r="160">
          <cell r="M160">
            <v>5000000</v>
          </cell>
        </row>
        <row r="161">
          <cell r="M161">
            <v>415810709.16600001</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 val="DATABASE"/>
      <sheetName val="sipra II fase IV"/>
      <sheetName val="ppto Obra"/>
      <sheetName val="gerencia - interv"/>
      <sheetName val="umm"/>
      <sheetName val="Precomisi"/>
      <sheetName val="RESUMEN CAPEX CONST"/>
      <sheetName val=" CAPEX EN EL t CONST"/>
      <sheetName val="asunciones"/>
      <sheetName val="Q. Ejec."/>
      <sheetName val="Resumen Gerencial"/>
      <sheetName val="DETALLADO SISTEMAS "/>
      <sheetName val="Sistemas Rev.5"/>
      <sheetName val="MATRIZ ACORDIONERO F2"/>
      <sheetName val="INST"/>
      <sheetName val="CAPEX_ACACIAS_90K"/>
      <sheetName val="STAT&quot;D&quot;"/>
      <sheetName val="Datos_CO"/>
      <sheetName val="AUX."/>
      <sheetName val="MOD-DEV.XLS"/>
      <sheetName val="Listas"/>
      <sheetName val="RESUMEN"/>
      <sheetName val="Macro1"/>
      <sheetName val="INF. DIARIO"/>
      <sheetName val="INF. SEMANAL"/>
      <sheetName val="CLUSTER"/>
      <sheetName val="HH y HE"/>
      <sheetName val="HSE"/>
      <sheetName val="lluvias"/>
      <sheetName val="PDT"/>
      <sheetName val="EJECUCIÓN DIARIA"/>
      <sheetName val="Ejecutado Día A Día"/>
      <sheetName val="SEGUIMIENTO ECONOMICO WIP"/>
      <sheetName val="Ejecutado Presup.Diario"/>
      <sheetName val="Ejecutado Acum.Presup"/>
      <sheetName val="Ejecutado Acum.Fisico"/>
      <sheetName val="% Fisico Ejecutado"/>
      <sheetName val="CC"/>
      <sheetName val="Curva S"/>
      <sheetName val="PROYECCIONES"/>
      <sheetName val="CUADRO DE CANT"/>
      <sheetName val="PORTADA"/>
      <sheetName val="GENERALIDADES"/>
      <sheetName val="CAPEX"/>
      <sheetName val="Listas despliegue"/>
      <sheetName val="CBE 1513"/>
      <sheetName val="Hoja1"/>
      <sheetName val="1.3.4"/>
      <sheetName val="1.4.4"/>
      <sheetName val="1.5.4"/>
      <sheetName val="1.5.5"/>
      <sheetName val="1.5.6"/>
      <sheetName val="1.5.7 "/>
      <sheetName val="CL-77"/>
      <sheetName val="ETIQUETAS"/>
      <sheetName val="PARAMETROS"/>
      <sheetName val="PARAMETROS "/>
      <sheetName val="Curva S Llanos"/>
      <sheetName val="AUX"/>
      <sheetName val="MARCO"/>
      <sheetName val="Informe díario"/>
      <sheetName val="Picklist"/>
      <sheetName val="CAPEX_ACACIAS_90K1"/>
      <sheetName val="MANO_DE_OBRA"/>
      <sheetName val="CAPEX_CHICHIMENE_100K"/>
      <sheetName val="recurso_OT_4"/>
      <sheetName val="LISTA_DE_RECURSOS"/>
      <sheetName val="LISTA_DE_ACTIVIDADES"/>
      <sheetName val="LISTAS_DE_IMPRODUCTIVIDADES"/>
      <sheetName val="UNIDAD_DE_MEDIDAS"/>
      <sheetName val="Hoja1_(2)"/>
      <sheetName val="Hoja3_(2)"/>
      <sheetName val="Constantes_Generales"/>
      <sheetName val="Prestaciones_Sociales"/>
      <sheetName val="informe_avance_campo"/>
      <sheetName val="TERCEROS_02_12"/>
      <sheetName val="H4_Inf_Adicional_KP"/>
      <sheetName val="CTRL_ACTAS"/>
      <sheetName val="MOD-DEV_XLS"/>
      <sheetName val="PROGRAMACION_$"/>
      <sheetName val="PROGRAMACION_HH"/>
      <sheetName val="FRENTES_ESPECIFICOS"/>
      <sheetName val="EN_PODER_DE_ECP"/>
      <sheetName val="RESUMEN_GENERAL"/>
      <sheetName val="sipra_II_fase_IV"/>
      <sheetName val="ppto_Obra"/>
      <sheetName val="gerencia_-_interv"/>
      <sheetName val="RESUMEN_CAPEX_CONST"/>
      <sheetName val="_CAPEX_EN_EL_t_CONST"/>
      <sheetName val="UNITARIO_SIN_MATERIAL"/>
      <sheetName val="Cuadro_de_control_de_personal"/>
      <sheetName val="AUX_"/>
      <sheetName val="INF__DIARIO"/>
      <sheetName val="INF__SEMANAL"/>
      <sheetName val="HH_y_HE"/>
      <sheetName val="EJECUCIÓN_DIARIA"/>
      <sheetName val="Ejecutado_Día_A_Día"/>
      <sheetName val="SEGUIMIENTO_ECONOMICO_WIP"/>
      <sheetName val="Ejecutado_Presup_Diario"/>
      <sheetName val="Ejecutado_Acum_Presup"/>
      <sheetName val="Ejecutado_Acum_Fisico"/>
      <sheetName val="%_Fisico_Ejecutado"/>
      <sheetName val="Curva_S"/>
      <sheetName val="Listas_despliegue"/>
      <sheetName val="CBE_1513"/>
      <sheetName val="1_3_4"/>
      <sheetName val="1_4_4"/>
      <sheetName val="1_5_4"/>
      <sheetName val="1_5_5"/>
      <sheetName val="1_5_6"/>
      <sheetName val="1_5_7_"/>
      <sheetName val="CAPEX_ACACIAS_90K2"/>
      <sheetName val="MANO_DE_OBRA1"/>
      <sheetName val="CAPEX_CHICHIMENE_100K1"/>
      <sheetName val="recurso_OT_41"/>
      <sheetName val="LISTA_DE_RECURSOS1"/>
      <sheetName val="LISTA_DE_ACTIVIDADES1"/>
      <sheetName val="LISTAS_DE_IMPRODUCTIVIDADES1"/>
      <sheetName val="UNIDAD_DE_MEDIDAS1"/>
      <sheetName val="Hoja1_(2)1"/>
      <sheetName val="Hoja3_(2)1"/>
      <sheetName val="Constantes_Generales1"/>
      <sheetName val="Prestaciones_Sociales1"/>
      <sheetName val="informe_avance_campo1"/>
      <sheetName val="TERCEROS_02_121"/>
      <sheetName val="H4_Inf_Adicional_KP1"/>
      <sheetName val="CTRL_ACTAS1"/>
      <sheetName val="MOD-DEV_XLS1"/>
      <sheetName val="PROGRAMACION_$1"/>
      <sheetName val="PROGRAMACION_HH1"/>
      <sheetName val="FRENTES_ESPECIFICOS1"/>
      <sheetName val="EN_PODER_DE_ECP1"/>
      <sheetName val="RESUMEN_GENERAL1"/>
      <sheetName val="sipra_II_fase_IV1"/>
      <sheetName val="ppto_Obra1"/>
      <sheetName val="gerencia_-_interv1"/>
      <sheetName val="RESUMEN_CAPEX_CONST1"/>
      <sheetName val="_CAPEX_EN_EL_t_CONST1"/>
      <sheetName val="UNITARIO_SIN_MATERIAL1"/>
      <sheetName val="Cuadro_de_control_de_personal1"/>
      <sheetName val="AUX_1"/>
      <sheetName val="INF__DIARIO1"/>
      <sheetName val="INF__SEMANAL1"/>
      <sheetName val="HH_y_HE1"/>
      <sheetName val="EJECUCIÓN_DIARIA1"/>
      <sheetName val="Ejecutado_Día_A_Día1"/>
      <sheetName val="SEGUIMIENTO_ECONOMICO_WIP1"/>
      <sheetName val="Ejecutado_Presup_Diario1"/>
      <sheetName val="Ejecutado_Acum_Presup1"/>
      <sheetName val="Ejecutado_Acum_Fisico1"/>
      <sheetName val="%_Fisico_Ejecutado1"/>
      <sheetName val="Curva_S1"/>
      <sheetName val="Listas_despliegue1"/>
      <sheetName val="CBE_15131"/>
      <sheetName val="1_3_41"/>
      <sheetName val="1_4_41"/>
      <sheetName val="1_5_41"/>
      <sheetName val="1_5_51"/>
      <sheetName val="1_5_61"/>
      <sheetName val="1_5_7_1"/>
      <sheetName val="CUADRO_DE_CANT"/>
      <sheetName val="Q__Ejec_"/>
      <sheetName val="PARAMETROS_"/>
      <sheetName val="Curva_S_Llanos"/>
      <sheetName val="CAPEX_ACACIAS_90K3"/>
      <sheetName val="MANO_DE_OBRA2"/>
      <sheetName val="CAPEX_CHICHIMENE_100K2"/>
      <sheetName val="recurso_OT_42"/>
      <sheetName val="LISTA_DE_RECURSOS2"/>
      <sheetName val="LISTA_DE_ACTIVIDADES2"/>
      <sheetName val="LISTAS_DE_IMPRODUCTIVIDADES2"/>
      <sheetName val="UNIDAD_DE_MEDIDAS2"/>
      <sheetName val="Hoja1_(2)2"/>
      <sheetName val="Hoja3_(2)2"/>
      <sheetName val="Constantes_Generales2"/>
      <sheetName val="Prestaciones_Sociales2"/>
      <sheetName val="informe_avance_campo2"/>
      <sheetName val="TERCEROS_02_122"/>
      <sheetName val="H4_Inf_Adicional_KP2"/>
      <sheetName val="CTRL_ACTAS2"/>
      <sheetName val="MOD-DEV_XLS2"/>
      <sheetName val="PROGRAMACION_$2"/>
      <sheetName val="PROGRAMACION_HH2"/>
      <sheetName val="FRENTES_ESPECIFICOS2"/>
      <sheetName val="EN_PODER_DE_ECP2"/>
      <sheetName val="RESUMEN_GENERAL2"/>
      <sheetName val="sipra_II_fase_IV2"/>
      <sheetName val="ppto_Obra2"/>
      <sheetName val="gerencia_-_interv2"/>
      <sheetName val="RESUMEN_CAPEX_CONST2"/>
      <sheetName val="_CAPEX_EN_EL_t_CONST2"/>
      <sheetName val="UNITARIO_SIN_MATERIAL2"/>
      <sheetName val="Cuadro_de_control_de_personal2"/>
      <sheetName val="AUX_2"/>
      <sheetName val="INF__DIARIO2"/>
      <sheetName val="INF__SEMANAL2"/>
      <sheetName val="HH_y_HE2"/>
      <sheetName val="EJECUCIÓN_DIARIA2"/>
      <sheetName val="Ejecutado_Día_A_Día2"/>
      <sheetName val="SEGUIMIENTO_ECONOMICO_WIP2"/>
      <sheetName val="Ejecutado_Presup_Diario2"/>
      <sheetName val="Ejecutado_Acum_Presup2"/>
      <sheetName val="Ejecutado_Acum_Fisico2"/>
      <sheetName val="%_Fisico_Ejecutado2"/>
      <sheetName val="Curva_S2"/>
      <sheetName val="Listas_despliegue2"/>
      <sheetName val="CBE_15132"/>
      <sheetName val="1_3_42"/>
      <sheetName val="1_4_42"/>
      <sheetName val="1_5_42"/>
      <sheetName val="1_5_52"/>
      <sheetName val="1_5_62"/>
      <sheetName val="1_5_7_2"/>
      <sheetName val="CUADRO_DE_CANT1"/>
      <sheetName val="Q__Ejec_1"/>
      <sheetName val="PARAMETROS_1"/>
      <sheetName val="Curva_S_Llanos1"/>
      <sheetName val="GCB2000"/>
      <sheetName val="FACTORES"/>
      <sheetName val="lista"/>
      <sheetName val="Estructura de Control"/>
      <sheetName val="Tarifas Equipos"/>
      <sheetName val="FRENTE OBRA"/>
      <sheetName val="ID 200123"/>
      <sheetName val="ID 200124"/>
      <sheetName val="CONSOLIDADO"/>
      <sheetName val="TABLAS"/>
      <sheetName val="DATOS ADPA Huila"/>
      <sheetName val="M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sheetData sheetId="67" refreshError="1"/>
      <sheetData sheetId="68"/>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 sheetId="270" refreshError="1"/>
      <sheetData sheetId="271"/>
      <sheetData sheetId="272" refreshError="1"/>
      <sheetData sheetId="273" refreshError="1"/>
      <sheetData sheetId="274"/>
      <sheetData sheetId="275"/>
      <sheetData sheetId="276" refreshError="1"/>
      <sheetData sheetId="277" refreshError="1"/>
      <sheetData sheetId="278" refreshError="1"/>
      <sheetData sheetId="2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Análisis determinístico"/>
      <sheetName val="envío"/>
      <sheetName val="Modelo financiero"/>
      <sheetName val="1. MODELO 60KB"/>
      <sheetName val="Análisis_determinístico"/>
      <sheetName val="Modelo_financiero"/>
      <sheetName val="Análisis_determinístico1"/>
      <sheetName val="Modelo_financiero1"/>
      <sheetName val="PSM Monthly"/>
      <sheetName val="API93"/>
      <sheetName val="Hoja2"/>
      <sheetName val="BHA"/>
      <sheetName val="INGENIERÍA"/>
      <sheetName val="TABLA5"/>
      <sheetName val="Main"/>
      <sheetName val="CorpTax"/>
      <sheetName val="Input"/>
      <sheetName val="PLAN CARGUE RIS (for nuevo)"/>
      <sheetName val="PLAN_CARGUE_RIS_(for_nuevo)"/>
      <sheetName val="Resumen"/>
      <sheetName val="PLANILLA"/>
      <sheetName val="TALLA"/>
      <sheetName val="Hoja3"/>
      <sheetName val="PLAN_CARGUE_RIS_(for_nuevo)1"/>
      <sheetName val="GCB2000"/>
      <sheetName val="Modelo Financiero Determ. "/>
      <sheetName val="TOVFEB."/>
      <sheetName val="Crudos"/>
      <sheetName val="C21_A310"/>
      <sheetName val="C21_G115"/>
      <sheetName val="C21_G220"/>
      <sheetName val="Ppto 2001"/>
      <sheetName val="CONTRATO"/>
      <sheetName val="Tabla"/>
      <sheetName val="DPC"/>
      <sheetName val="Estrategia"/>
      <sheetName val="Base Info"/>
      <sheetName val="BRUTA-INY"/>
      <sheetName val="RES EQV"/>
      <sheetName val="RES GASOL"/>
      <sheetName val="RES PET"/>
      <sheetName val="RES GAS"/>
      <sheetName val="RES LPG"/>
      <sheetName val="POZOS"/>
      <sheetName val="Ppto_2001"/>
      <sheetName val="TOVFEB_"/>
      <sheetName val="TOVFEB_1"/>
      <sheetName val="Ppto_20011"/>
      <sheetName val="Base_Info"/>
      <sheetName val="COSTOS_DE_TRANSPORTE1"/>
      <sheetName val="OPCIONES_DE_SIMULACION1"/>
      <sheetName val="COMPRA_MATERIA_PRIMA1"/>
      <sheetName val="Base_P10"/>
      <sheetName val="Base_P50"/>
      <sheetName val="Base_P90"/>
      <sheetName val="Prod_Inv_P10"/>
      <sheetName val="Prod_Inv_P50"/>
      <sheetName val="Prod_Inv_P90"/>
      <sheetName val="Todos"/>
      <sheetName val="Cuad 2.9 "/>
      <sheetName val="RES_EQV"/>
      <sheetName val="RES_GASOL"/>
      <sheetName val="RES_PET"/>
      <sheetName val="RES_GAS"/>
      <sheetName val="RES_LPG"/>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Parametros Inversion"/>
      <sheetName val="#¡REF"/>
      <sheetName val="PYF100-2"/>
      <sheetName val="CrudosA"/>
      <sheetName val="casosWTI"/>
      <sheetName val="APU"/>
      <sheetName val="Parámetros Formato"/>
      <sheetName val="LISTA VALIDACION"/>
      <sheetName val="DCurva"/>
      <sheetName val="Inf.Semanal"/>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EMPRESA"/>
      <sheetName val="Cronograma"/>
      <sheetName val="PLAN_CARGUE_RIS_(for_nuevo)2"/>
      <sheetName val="Admin Cost Flow"/>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Referencia Sistemas"/>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DATABASE"/>
      <sheetName val="F.Caja"/>
      <sheetName val="PROYECTOS TRÁNSITO"/>
      <sheetName val="General"/>
      <sheetName val="DATOSINI"/>
      <sheetName val="Malas Prácticas eliminadas"/>
      <sheetName val="Hoja 3 - Categorías Riesgos ECP"/>
      <sheetName val="HOJA 1(REG._EV. SEM-CUAN_PLAN )"/>
      <sheetName val="HOJA 2(MATRIZ IMP-PR PROYECTOS)"/>
      <sheetName val="Hoja 4 - Resumen Seguimiento"/>
      <sheetName val="Hoja 5 - Definiciones generales"/>
      <sheetName val="BENEF. DE ESPEC."/>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EQUIPOS"/>
      <sheetName val="WRut"/>
      <sheetName val="Inf_Semanal"/>
      <sheetName val="Hist__Avances"/>
      <sheetName val="Lineas_del_PACC"/>
      <sheetName val="COL_21169"/>
      <sheetName val="Lista_APU"/>
      <sheetName val="DEST__MEDIOS"/>
      <sheetName val="CARGASPROC_"/>
      <sheetName val="G_L_P__FINAL"/>
      <sheetName val="C_E_cas1"/>
      <sheetName val="INV_$_cas1"/>
      <sheetName val="USED_WELLS"/>
      <sheetName val="PIA_CASABE_SUR_ECP"/>
      <sheetName val="INSP_TUBERIAS"/>
      <sheetName val="TOTAL_AREA_PORTAFOLIO_ORIGINAL"/>
      <sheetName val="PLAN_CARGUE_RIS_(for_nuevo)3"/>
      <sheetName val="Admin_Cost_Flow"/>
      <sheetName val="PROYECTOS_TRÁNSITO1"/>
      <sheetName val="LISTA_DE_LAS_MACROS_"/>
      <sheetName val="LISTA_VALIDACION1"/>
      <sheetName val="COMPRA_MATERIA_PRIMA2"/>
      <sheetName val="DATOS_BASE_ABA"/>
      <sheetName val="CECOS SOP"/>
      <sheetName val="SEGUIMIENTO"/>
      <sheetName val="Valor_Oferta"/>
      <sheetName val="FORMULAS1"/>
      <sheetName val="CONFIGURACION"/>
      <sheetName val="Análisis_determinístico3"/>
      <sheetName val="Análisis_determinístico4"/>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USED_WELLS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Mano de Obra"/>
      <sheetName val="Salario"/>
      <sheetName val="Siglas"/>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Referencia_Sistemas"/>
      <sheetName val="MAMPO 1"/>
      <sheetName val="DATOSBP"/>
      <sheetName val="DATOSPB"/>
      <sheetName val="1.1"/>
      <sheetName val="EQUIPO"/>
      <sheetName val="TUBERIA"/>
      <sheetName val="MATERIALES"/>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1.Herramientas"/>
      <sheetName val="1.Materiales o Consumibles"/>
      <sheetName val="1.Vehiculos y Transp"/>
      <sheetName val="ATES INICIALES"/>
      <sheetName val="DATOS PERSONAL -LAB"/>
      <sheetName val="5. Protección de la Tecnología"/>
      <sheetName val="Hitos"/>
      <sheetName val="7.1. Hitos PTE"/>
      <sheetName val="B.BTA.S.VALORES"/>
      <sheetName val="Tabla Indicadores"/>
      <sheetName val="LISTAS DE CAMPOS"/>
      <sheetName val="Info-Portaf"/>
      <sheetName val="PRIORIDAD INSPECCIÓN"/>
      <sheetName val="CondGrales"/>
      <sheetName val="VOL"/>
      <sheetName val="VARI"/>
      <sheetName val="PXQ_PY"/>
      <sheetName val="PXQ_P"/>
      <sheetName val="PXQ_R"/>
      <sheetName val="COMPARA"/>
      <sheetName val="PROY"/>
      <sheetName val="PXQ Comp"/>
      <sheetName val="PXQ 2020"/>
      <sheetName val="Datos_CO"/>
      <sheetName val="Obra Eléctrica"/>
      <sheetName val="UNITARIOS (2)"/>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PAGE_20"/>
      <sheetName val="LIST"/>
      <sheetName val="LIST SAR"/>
      <sheetName val="API APIAY  Y SURIA"/>
      <sheetName val="Sheet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INV"/>
      <sheetName val="AASHTO"/>
      <sheetName val="prestaciones"/>
      <sheetName val="seguros"/>
      <sheetName val="Lista Deplegable"/>
      <sheetName val="Tablas Factor Soldadura"/>
      <sheetName val="DESCIPCIÓN CORTA"/>
      <sheetName val="UNIDADES DE MEDIDA"/>
      <sheetName val="OPCIONES DE SIMULACION"/>
      <sheetName val="KPIs-EKON$"/>
      <sheetName val="D_C (2)"/>
      <sheetName val="Tipo de Vinculación con el Acti"/>
      <sheetName val="Criterios Taxonomía"/>
      <sheetName val="S20_41"/>
      <sheetName val="COMPAÑIAS Y CONTRATO"/>
      <sheetName val="OPEX PPT"/>
      <sheetName val="Premises"/>
      <sheetName val="calculation"/>
      <sheetName val="A_A310"/>
      <sheetName val="ESTRATEGIA_MI_(CUP-FQ)"/>
      <sheetName val="Fechas"/>
      <sheetName val="MCR-2010-2019"/>
      <sheetName val="DATOS_CUPONES"/>
      <sheetName val="FQ_2010-2019"/>
      <sheetName val="MCI-2009-2019"/>
      <sheetName val="DATOS_INCR"/>
      <sheetName val="Pla_x0000__Hitos_despues_del_pma1"/>
      <sheetName val="PLANTILLA PCC 20E0024172_x0000_UBIALE"/>
      <sheetName val="PxQ BLOQUE YENAC"/>
      <sheetName val="VEHICULOS y HERRAMIENTAS "/>
      <sheetName val="CONSUMIBLES"/>
      <sheetName val="mto.electr."/>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refreshError="1"/>
      <sheetData sheetId="249" refreshError="1"/>
      <sheetData sheetId="250"/>
      <sheetData sheetId="251" refreshError="1"/>
      <sheetData sheetId="252"/>
      <sheetData sheetId="253"/>
      <sheetData sheetId="254"/>
      <sheetData sheetId="255"/>
      <sheetData sheetId="256"/>
      <sheetData sheetId="257" refreshError="1"/>
      <sheetData sheetId="258" refreshError="1"/>
      <sheetData sheetId="259" refreshError="1"/>
      <sheetData sheetId="260"/>
      <sheetData sheetId="261"/>
      <sheetData sheetId="262"/>
      <sheetData sheetId="263"/>
      <sheetData sheetId="264" refreshError="1"/>
      <sheetData sheetId="265"/>
      <sheetData sheetId="266"/>
      <sheetData sheetId="267"/>
      <sheetData sheetId="268" refreshError="1"/>
      <sheetData sheetId="269" refreshError="1"/>
      <sheetData sheetId="270" refreshError="1"/>
      <sheetData sheetId="271" refreshError="1"/>
      <sheetData sheetId="272" refreshError="1"/>
      <sheetData sheetId="273"/>
      <sheetData sheetId="274"/>
      <sheetData sheetId="275" refreshError="1"/>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sheetData sheetId="614"/>
      <sheetData sheetId="615"/>
      <sheetData sheetId="616"/>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sheetData sheetId="631"/>
      <sheetData sheetId="632"/>
      <sheetData sheetId="633"/>
      <sheetData sheetId="634"/>
      <sheetData sheetId="635"/>
      <sheetData sheetId="636"/>
      <sheetData sheetId="637"/>
      <sheetData sheetId="638"/>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refreshError="1"/>
      <sheetData sheetId="696" refreshError="1"/>
      <sheetData sheetId="697" refreshError="1"/>
      <sheetData sheetId="698" refreshError="1"/>
      <sheetData sheetId="699"/>
      <sheetData sheetId="700"/>
      <sheetData sheetId="701"/>
      <sheetData sheetId="702"/>
      <sheetData sheetId="703"/>
      <sheetData sheetId="704"/>
      <sheetData sheetId="705"/>
      <sheetData sheetId="706" refreshError="1"/>
      <sheetData sheetId="707" refreshError="1"/>
      <sheetData sheetId="708" refreshError="1"/>
      <sheetData sheetId="709" refreshError="1"/>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refreshError="1"/>
      <sheetData sheetId="772" refreshError="1"/>
      <sheetData sheetId="773" refreshError="1"/>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refreshError="1"/>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sheetData sheetId="1015"/>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sheetData sheetId="1029"/>
      <sheetData sheetId="1030" refreshError="1"/>
      <sheetData sheetId="103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refreshError="1"/>
      <sheetData sheetId="1356" refreshError="1"/>
      <sheetData sheetId="1357" refreshError="1"/>
      <sheetData sheetId="1358" refreshError="1"/>
      <sheetData sheetId="1359" refreshError="1"/>
      <sheetData sheetId="1360"/>
      <sheetData sheetId="1361"/>
      <sheetData sheetId="1362"/>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sheetData sheetId="2060"/>
      <sheetData sheetId="2061"/>
      <sheetData sheetId="2062"/>
      <sheetData sheetId="2063"/>
      <sheetData sheetId="2064"/>
      <sheetData sheetId="2065"/>
      <sheetData sheetId="2066" refreshError="1"/>
      <sheetData sheetId="2067" refreshError="1"/>
      <sheetData sheetId="2068"/>
      <sheetData sheetId="2069" refreshError="1"/>
      <sheetData sheetId="2070" refreshError="1"/>
      <sheetData sheetId="20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Modelo Financiero Determ. "/>
      <sheetName val="Análisis_determinístico"/>
      <sheetName val="PLAN_CARGUE_RIS_(for_nuevo)"/>
      <sheetName val="Modelo_financiero"/>
      <sheetName val="Análisis_determinístico1"/>
      <sheetName val="PLAN_CARGUE_RIS_(for_nuevo)1"/>
      <sheetName val="Modelo_financiero1"/>
      <sheetName val="GCB2000"/>
      <sheetName val="Resumen"/>
      <sheetName val="Parametros"/>
      <sheetName val="PLAN_CARGUE_RIS_(for_nuevo)2"/>
      <sheetName val="DCurva"/>
      <sheetName val="Inf.Semanal"/>
      <sheetName val="Listas Desplegables"/>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D."/>
      <sheetName val="Task List"/>
      <sheetName val="COTE Share"/>
      <sheetName val="BDG 2014 BASE"/>
      <sheetName val="CJI3"/>
      <sheetName val="DMS-C"/>
      <sheetName val="DATOS.XLS"/>
      <sheetName val="3) Carteras"/>
      <sheetName val="Listas Formato CENIT"/>
      <sheetName val="4) Nivel de Riesgo"/>
      <sheetName val="Connections"/>
      <sheetName val="DWTables"/>
      <sheetName val="Tarifas 2"/>
      <sheetName val="TARIFAS2018"/>
      <sheetName val="BASE"/>
      <sheetName val="INST"/>
      <sheetName val="Eq"/>
      <sheetName val="Listas y calculos"/>
      <sheetName val="CUADRO AA"/>
      <sheetName val="9) EDP"/>
      <sheetName val="8) Municipio-Depto"/>
      <sheetName val="6) Codigo Mandato"/>
      <sheetName val="7) Codigo espejo"/>
      <sheetName val="5) Codigo Cenit "/>
      <sheetName val="cantidades sf-42"/>
      <sheetName val="cantidades sf-30"/>
      <sheetName val="resumen sf-42"/>
      <sheetName val="resumen sf-30"/>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TRA 1 "/>
      <sheetName val="TRA 1  (2)"/>
      <sheetName val="TRV4"/>
      <sheetName val="TRV5"/>
      <sheetName val="LOCACION"/>
      <sheetName val="Fluid Types and Formulations"/>
      <sheetName val="PAQUETE 2"/>
      <sheetName val="G"/>
      <sheetName val="LISTA DESPLEGABLE OTROS"/>
      <sheetName val="ORITO"/>
      <sheetName val="NOR-ORIENTE"/>
      <sheetName val="OCCIDENTE-CHU"/>
      <sheetName val="OCCIDENTE-CAR"/>
      <sheetName val="SUR"/>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Hoja5"/>
      <sheetName val="Tipo de Vinculación con el Acti"/>
      <sheetName val="Criterios Taxonomía"/>
      <sheetName val="API APIAY  Y SURIA"/>
      <sheetName val="PAGE_20"/>
      <sheetName val="ResumenCOP"/>
      <sheetName val="DESVIAC"/>
      <sheetName val="Lista Deplegable"/>
      <sheetName val="Tablas Factor Soldadura"/>
      <sheetName val="DESCIPCIÓN CORTA"/>
      <sheetName val="UNIDADES DE MEDIDA"/>
      <sheetName val="INV"/>
      <sheetName val="AASHTO"/>
      <sheetName val="OPEX PPT"/>
      <sheetName val="Premises"/>
      <sheetName val="calculation"/>
      <sheetName val="A_A310"/>
      <sheetName val="S20_41"/>
      <sheetName val="LIST"/>
      <sheetName val="LIST SAR"/>
      <sheetName val="OPCIONES DE SIMULACION"/>
      <sheetName val="KPIs-EKON$"/>
      <sheetName val="D_C (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Pla_x0000__Hitos_despues_del_pma1"/>
      <sheetName val="PLANTILLA PCC 20E0024172_x0000_UBIALE"/>
      <sheetName val="PxQ BLOQUE YENAC"/>
      <sheetName val="prestaciones"/>
      <sheetName val="seguros"/>
      <sheetName val="COMPAÑIAS Y CONTRATO"/>
      <sheetName val="ESTRATEGIA_MI_(CUP-FQ)"/>
      <sheetName val="Fechas"/>
      <sheetName val="MCR-2010-2019"/>
      <sheetName val="DATOS_CUPONES"/>
      <sheetName val="FQ_2010-2019"/>
      <sheetName val="MCI-2009-2019"/>
      <sheetName val="DATOS_INCR"/>
      <sheetName val="TIT-002"/>
      <sheetName val="SEMANA 40 2020 N"/>
      <sheetName val="VEHICULOS y HERRAMIENTAS "/>
      <sheetName val="CONSUMIBLES"/>
      <sheetName val="Maestro"/>
      <sheetName val="Maestro 3"/>
      <sheetName val="Información General"/>
      <sheetName val="CONS 2018"/>
      <sheetName val="mto.electr."/>
      <sheetName val="EN-DIC97"/>
      <sheetName val="Curvas Costo"/>
      <sheetName val="template"/>
      <sheetName val="LC"/>
      <sheetName val="Sub-Lead"/>
      <sheetName val="III. "/>
      <sheetName val="XREF"/>
      <sheetName val="MATRIZCALIDAD"/>
      <sheetName val="%program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sheetData sheetId="452" refreshError="1"/>
      <sheetData sheetId="453"/>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sheetData sheetId="545"/>
      <sheetData sheetId="546" refreshError="1"/>
      <sheetData sheetId="547" refreshError="1"/>
      <sheetData sheetId="548" refreshError="1"/>
      <sheetData sheetId="549" refreshError="1"/>
      <sheetData sheetId="550"/>
      <sheetData sheetId="551"/>
      <sheetData sheetId="552"/>
      <sheetData sheetId="553"/>
      <sheetData sheetId="554"/>
      <sheetData sheetId="555"/>
      <sheetData sheetId="556" refreshError="1"/>
      <sheetData sheetId="557" refreshError="1"/>
      <sheetData sheetId="558" refreshError="1"/>
      <sheetData sheetId="559"/>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sheetData sheetId="599"/>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refreshError="1"/>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sheetData sheetId="1005"/>
      <sheetData sheetId="1006"/>
      <sheetData sheetId="1007"/>
      <sheetData sheetId="1008"/>
      <sheetData sheetId="1009"/>
      <sheetData sheetId="1010"/>
      <sheetData sheetId="1011"/>
      <sheetData sheetId="1012"/>
      <sheetData sheetId="1013" refreshError="1"/>
      <sheetData sheetId="1014"/>
      <sheetData sheetId="1015"/>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sheetData sheetId="1029"/>
      <sheetData sheetId="1030" refreshError="1"/>
      <sheetData sheetId="103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refreshError="1"/>
      <sheetData sheetId="1068"/>
      <sheetData sheetId="1069"/>
      <sheetData sheetId="1070"/>
      <sheetData sheetId="1071" refreshError="1"/>
      <sheetData sheetId="1072" refreshError="1"/>
      <sheetData sheetId="1073" refreshError="1"/>
      <sheetData sheetId="1074" refreshError="1"/>
      <sheetData sheetId="1075" refreshError="1"/>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refreshError="1"/>
      <sheetData sheetId="1830" refreshError="1"/>
      <sheetData sheetId="1831"/>
      <sheetData sheetId="1832"/>
      <sheetData sheetId="1833"/>
      <sheetData sheetId="1834"/>
      <sheetData sheetId="1835"/>
      <sheetData sheetId="1836" refreshError="1"/>
      <sheetData sheetId="1837"/>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sheetData sheetId="2013"/>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refreshError="1"/>
      <sheetData sheetId="2054" refreshError="1"/>
      <sheetData sheetId="2055" refreshError="1"/>
      <sheetData sheetId="2056" refreshError="1"/>
      <sheetData sheetId="2057" refreshError="1"/>
      <sheetData sheetId="2058" refreshError="1"/>
      <sheetData sheetId="2059"/>
      <sheetData sheetId="2060" refreshError="1"/>
      <sheetData sheetId="2061" refreshError="1"/>
      <sheetData sheetId="2062" refreshError="1"/>
      <sheetData sheetId="2063"/>
      <sheetData sheetId="2064"/>
      <sheetData sheetId="2065"/>
      <sheetData sheetId="2066"/>
      <sheetData sheetId="2067"/>
      <sheetData sheetId="2068"/>
      <sheetData sheetId="2069"/>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824FD-4C09-4DCE-B662-975809671B03}">
  <sheetPr>
    <pageSetUpPr fitToPage="1"/>
  </sheetPr>
  <dimension ref="A1:N55"/>
  <sheetViews>
    <sheetView tabSelected="1" view="pageBreakPreview" zoomScale="90" zoomScaleNormal="80" zoomScaleSheetLayoutView="90" workbookViewId="0">
      <selection activeCell="F21" sqref="F21"/>
    </sheetView>
  </sheetViews>
  <sheetFormatPr baseColWidth="10" defaultColWidth="11.42578125" defaultRowHeight="12.75" x14ac:dyDescent="0.2"/>
  <cols>
    <col min="1" max="1" width="5.140625" style="40" customWidth="1"/>
    <col min="2" max="2" width="8.42578125" style="1" customWidth="1"/>
    <col min="3" max="3" width="9.28515625" style="1" customWidth="1"/>
    <col min="4" max="4" width="16.140625" style="1" customWidth="1"/>
    <col min="5" max="5" width="65.7109375" style="1" customWidth="1"/>
    <col min="6" max="6" width="8.7109375" style="1" bestFit="1" customWidth="1"/>
    <col min="7" max="7" width="12.5703125" style="1" bestFit="1" customWidth="1"/>
    <col min="8" max="8" width="16" style="1" bestFit="1" customWidth="1"/>
    <col min="9" max="9" width="21.7109375" style="1" bestFit="1" customWidth="1"/>
    <col min="10" max="10" width="22.5703125" style="1" bestFit="1" customWidth="1"/>
    <col min="11" max="11" width="0" style="1" hidden="1" customWidth="1"/>
    <col min="12" max="12" width="7.28515625" style="1" hidden="1" customWidth="1"/>
    <col min="13" max="13" width="20.42578125" style="1" bestFit="1" customWidth="1"/>
    <col min="14" max="14" width="15.85546875" style="1" bestFit="1" customWidth="1"/>
    <col min="15" max="16384" width="11.42578125" style="1"/>
  </cols>
  <sheetData>
    <row r="1" spans="1:14" s="44" customFormat="1" ht="18" x14ac:dyDescent="0.25">
      <c r="A1" s="45" t="s">
        <v>91</v>
      </c>
      <c r="B1" s="46"/>
      <c r="C1" s="46"/>
      <c r="D1" s="46"/>
      <c r="E1" s="46"/>
      <c r="F1" s="46"/>
      <c r="G1" s="46"/>
      <c r="H1" s="46"/>
      <c r="I1" s="47"/>
    </row>
    <row r="2" spans="1:14" s="44" customFormat="1" ht="18" x14ac:dyDescent="0.25">
      <c r="A2" s="48" t="s">
        <v>0</v>
      </c>
      <c r="B2" s="49"/>
      <c r="C2" s="49"/>
      <c r="D2" s="49"/>
      <c r="E2" s="49"/>
      <c r="F2" s="49"/>
      <c r="G2" s="49"/>
      <c r="H2" s="49"/>
      <c r="I2" s="50"/>
    </row>
    <row r="3" spans="1:14" s="44" customFormat="1" ht="58.5" customHeight="1" x14ac:dyDescent="0.25">
      <c r="A3" s="51" t="s">
        <v>1</v>
      </c>
      <c r="B3" s="52"/>
      <c r="C3" s="52"/>
      <c r="D3" s="52"/>
      <c r="E3" s="52"/>
      <c r="F3" s="52"/>
      <c r="G3" s="52"/>
      <c r="H3" s="52"/>
      <c r="I3" s="53"/>
    </row>
    <row r="4" spans="1:14" ht="13.5" thickBot="1" x14ac:dyDescent="0.25">
      <c r="A4" s="2"/>
      <c r="I4" s="3"/>
    </row>
    <row r="5" spans="1:14" x14ac:dyDescent="0.2">
      <c r="A5" s="55" t="s">
        <v>92</v>
      </c>
      <c r="B5" s="56"/>
      <c r="C5" s="56"/>
      <c r="D5" s="56"/>
      <c r="E5" s="56"/>
      <c r="F5" s="56"/>
      <c r="G5" s="56"/>
      <c r="H5" s="56"/>
      <c r="I5" s="57"/>
      <c r="K5" s="75" t="s">
        <v>2</v>
      </c>
      <c r="L5" s="75"/>
    </row>
    <row r="6" spans="1:14" x14ac:dyDescent="0.2">
      <c r="A6" s="81" t="s">
        <v>3</v>
      </c>
      <c r="B6" s="83" t="s">
        <v>4</v>
      </c>
      <c r="C6" s="85" t="s">
        <v>5</v>
      </c>
      <c r="D6" s="86"/>
      <c r="E6" s="87" t="s">
        <v>6</v>
      </c>
      <c r="F6" s="87" t="s">
        <v>7</v>
      </c>
      <c r="G6" s="87" t="s">
        <v>8</v>
      </c>
      <c r="H6" s="89" t="s">
        <v>9</v>
      </c>
      <c r="I6" s="91" t="s">
        <v>10</v>
      </c>
      <c r="K6" s="93" t="s">
        <v>8</v>
      </c>
      <c r="L6" s="76" t="s">
        <v>9</v>
      </c>
    </row>
    <row r="7" spans="1:14" ht="26.25" thickBot="1" x14ac:dyDescent="0.25">
      <c r="A7" s="82"/>
      <c r="B7" s="84"/>
      <c r="C7" s="4" t="s">
        <v>11</v>
      </c>
      <c r="D7" s="5" t="s">
        <v>12</v>
      </c>
      <c r="E7" s="88"/>
      <c r="F7" s="88"/>
      <c r="G7" s="88"/>
      <c r="H7" s="90"/>
      <c r="I7" s="92"/>
      <c r="K7" s="94"/>
      <c r="L7" s="77"/>
    </row>
    <row r="8" spans="1:14" x14ac:dyDescent="0.2">
      <c r="A8" s="6">
        <v>1</v>
      </c>
      <c r="B8" s="7"/>
      <c r="C8" s="7"/>
      <c r="D8" s="7"/>
      <c r="E8" s="7" t="s">
        <v>13</v>
      </c>
      <c r="F8" s="7"/>
      <c r="G8" s="7"/>
      <c r="H8" s="96"/>
      <c r="I8" s="97"/>
      <c r="J8" s="8"/>
      <c r="K8" s="8"/>
      <c r="L8" s="8"/>
      <c r="M8" s="8"/>
    </row>
    <row r="9" spans="1:14" x14ac:dyDescent="0.2">
      <c r="A9" s="9" t="s">
        <v>14</v>
      </c>
      <c r="B9" s="10" t="s">
        <v>14</v>
      </c>
      <c r="C9" s="11"/>
      <c r="D9" s="11" t="s">
        <v>14</v>
      </c>
      <c r="E9" s="12" t="s">
        <v>15</v>
      </c>
      <c r="F9" s="13" t="s">
        <v>16</v>
      </c>
      <c r="G9" s="14">
        <v>19</v>
      </c>
      <c r="H9" s="98"/>
      <c r="I9" s="99"/>
      <c r="J9" s="8"/>
      <c r="K9" s="8"/>
      <c r="L9" s="8"/>
      <c r="M9" s="15"/>
      <c r="N9" s="16"/>
    </row>
    <row r="10" spans="1:14" x14ac:dyDescent="0.2">
      <c r="A10" s="17">
        <v>2</v>
      </c>
      <c r="B10" s="18"/>
      <c r="C10" s="18"/>
      <c r="D10" s="18"/>
      <c r="E10" s="18" t="s">
        <v>17</v>
      </c>
      <c r="F10" s="18"/>
      <c r="G10" s="18"/>
      <c r="H10" s="100"/>
      <c r="I10" s="101"/>
      <c r="J10" s="8"/>
      <c r="K10" s="8"/>
      <c r="L10" s="8"/>
      <c r="M10" s="15"/>
      <c r="N10" s="16"/>
    </row>
    <row r="11" spans="1:14" x14ac:dyDescent="0.2">
      <c r="A11" s="9" t="s">
        <v>18</v>
      </c>
      <c r="B11" s="10" t="s">
        <v>18</v>
      </c>
      <c r="C11" s="11"/>
      <c r="D11" s="11" t="s">
        <v>18</v>
      </c>
      <c r="E11" s="19" t="s">
        <v>19</v>
      </c>
      <c r="F11" s="13" t="s">
        <v>20</v>
      </c>
      <c r="G11" s="14">
        <v>18285</v>
      </c>
      <c r="H11" s="98"/>
      <c r="I11" s="102"/>
      <c r="J11" s="8"/>
      <c r="K11" s="8"/>
      <c r="L11" s="8"/>
      <c r="M11" s="15"/>
      <c r="N11" s="16"/>
    </row>
    <row r="12" spans="1:14" x14ac:dyDescent="0.2">
      <c r="A12" s="9" t="s">
        <v>21</v>
      </c>
      <c r="B12" s="10" t="s">
        <v>21</v>
      </c>
      <c r="C12" s="11"/>
      <c r="D12" s="11" t="s">
        <v>21</v>
      </c>
      <c r="E12" s="19" t="s">
        <v>22</v>
      </c>
      <c r="F12" s="13" t="s">
        <v>16</v>
      </c>
      <c r="G12" s="14">
        <v>39503</v>
      </c>
      <c r="H12" s="98"/>
      <c r="I12" s="103"/>
      <c r="J12" s="8"/>
      <c r="K12" s="8"/>
      <c r="L12" s="8"/>
      <c r="M12" s="15"/>
      <c r="N12" s="16"/>
    </row>
    <row r="13" spans="1:14" x14ac:dyDescent="0.2">
      <c r="A13" s="9" t="s">
        <v>23</v>
      </c>
      <c r="B13" s="10" t="s">
        <v>23</v>
      </c>
      <c r="C13" s="11"/>
      <c r="D13" s="11" t="s">
        <v>23</v>
      </c>
      <c r="E13" s="19" t="s">
        <v>24</v>
      </c>
      <c r="F13" s="13" t="s">
        <v>16</v>
      </c>
      <c r="G13" s="14">
        <v>6239.38</v>
      </c>
      <c r="H13" s="98"/>
      <c r="I13" s="103"/>
      <c r="K13" s="20"/>
      <c r="L13" s="21"/>
      <c r="M13" s="15"/>
      <c r="N13" s="16"/>
    </row>
    <row r="14" spans="1:14" x14ac:dyDescent="0.2">
      <c r="A14" s="9" t="s">
        <v>25</v>
      </c>
      <c r="B14" s="10" t="s">
        <v>25</v>
      </c>
      <c r="C14" s="11"/>
      <c r="D14" s="11" t="s">
        <v>25</v>
      </c>
      <c r="E14" s="19" t="s">
        <v>26</v>
      </c>
      <c r="F14" s="13" t="s">
        <v>16</v>
      </c>
      <c r="G14" s="14">
        <v>4382.66</v>
      </c>
      <c r="H14" s="98"/>
      <c r="I14" s="103"/>
      <c r="K14" s="20"/>
      <c r="L14" s="21"/>
      <c r="M14" s="15"/>
      <c r="N14" s="16"/>
    </row>
    <row r="15" spans="1:14" x14ac:dyDescent="0.2">
      <c r="A15" s="9" t="s">
        <v>27</v>
      </c>
      <c r="B15" s="10" t="s">
        <v>27</v>
      </c>
      <c r="C15" s="11"/>
      <c r="D15" s="11" t="s">
        <v>27</v>
      </c>
      <c r="E15" s="19" t="s">
        <v>28</v>
      </c>
      <c r="F15" s="13" t="s">
        <v>29</v>
      </c>
      <c r="G15" s="14">
        <v>376457.24</v>
      </c>
      <c r="H15" s="98"/>
      <c r="I15" s="103"/>
      <c r="K15" s="20"/>
      <c r="L15" s="21"/>
      <c r="M15" s="15"/>
      <c r="N15" s="16"/>
    </row>
    <row r="16" spans="1:14" x14ac:dyDescent="0.2">
      <c r="A16" s="17">
        <v>3</v>
      </c>
      <c r="B16" s="18"/>
      <c r="C16" s="18"/>
      <c r="D16" s="18"/>
      <c r="E16" s="18" t="s">
        <v>30</v>
      </c>
      <c r="F16" s="18"/>
      <c r="G16" s="18"/>
      <c r="H16" s="100"/>
      <c r="I16" s="101"/>
      <c r="K16" s="22"/>
      <c r="L16" s="23"/>
      <c r="M16" s="15"/>
      <c r="N16" s="16"/>
    </row>
    <row r="17" spans="1:14" x14ac:dyDescent="0.2">
      <c r="A17" s="9" t="s">
        <v>31</v>
      </c>
      <c r="B17" s="10" t="s">
        <v>31</v>
      </c>
      <c r="C17" s="11"/>
      <c r="D17" s="11" t="s">
        <v>31</v>
      </c>
      <c r="E17" s="12" t="s">
        <v>32</v>
      </c>
      <c r="F17" s="13" t="s">
        <v>16</v>
      </c>
      <c r="G17" s="14">
        <v>914</v>
      </c>
      <c r="H17" s="98"/>
      <c r="I17" s="102"/>
      <c r="K17" s="24">
        <v>76.44</v>
      </c>
      <c r="L17" s="25">
        <v>190341.73228346457</v>
      </c>
      <c r="M17" s="15"/>
      <c r="N17" s="16"/>
    </row>
    <row r="18" spans="1:14" x14ac:dyDescent="0.2">
      <c r="A18" s="9" t="s">
        <v>33</v>
      </c>
      <c r="B18" s="10" t="s">
        <v>33</v>
      </c>
      <c r="C18" s="11"/>
      <c r="D18" s="11" t="s">
        <v>33</v>
      </c>
      <c r="E18" s="12" t="s">
        <v>34</v>
      </c>
      <c r="F18" s="13" t="s">
        <v>16</v>
      </c>
      <c r="G18" s="14">
        <v>46</v>
      </c>
      <c r="H18" s="98"/>
      <c r="I18" s="102"/>
      <c r="K18" s="24">
        <v>11.78</v>
      </c>
      <c r="L18" s="25">
        <v>446432.28346456692</v>
      </c>
      <c r="M18" s="15"/>
      <c r="N18" s="16"/>
    </row>
    <row r="19" spans="1:14" x14ac:dyDescent="0.2">
      <c r="A19" s="9" t="s">
        <v>35</v>
      </c>
      <c r="B19" s="10" t="s">
        <v>35</v>
      </c>
      <c r="C19" s="11"/>
      <c r="D19" s="11" t="s">
        <v>35</v>
      </c>
      <c r="E19" s="12" t="s">
        <v>36</v>
      </c>
      <c r="F19" s="13" t="s">
        <v>16</v>
      </c>
      <c r="G19" s="14">
        <v>93</v>
      </c>
      <c r="H19" s="98"/>
      <c r="I19" s="102"/>
      <c r="K19" s="24"/>
      <c r="L19" s="25"/>
      <c r="M19" s="15"/>
      <c r="N19" s="16"/>
    </row>
    <row r="20" spans="1:14" ht="25.5" x14ac:dyDescent="0.2">
      <c r="A20" s="9" t="s">
        <v>37</v>
      </c>
      <c r="B20" s="10" t="s">
        <v>37</v>
      </c>
      <c r="C20" s="11"/>
      <c r="D20" s="11" t="s">
        <v>37</v>
      </c>
      <c r="E20" s="12" t="s">
        <v>38</v>
      </c>
      <c r="F20" s="13" t="s">
        <v>39</v>
      </c>
      <c r="G20" s="14">
        <v>192</v>
      </c>
      <c r="H20" s="98"/>
      <c r="I20" s="102"/>
      <c r="K20" s="24"/>
      <c r="L20" s="25"/>
      <c r="M20" s="15"/>
      <c r="N20" s="16"/>
    </row>
    <row r="21" spans="1:14" ht="25.5" x14ac:dyDescent="0.2">
      <c r="A21" s="9" t="s">
        <v>40</v>
      </c>
      <c r="B21" s="10" t="s">
        <v>40</v>
      </c>
      <c r="C21" s="11"/>
      <c r="D21" s="11" t="s">
        <v>40</v>
      </c>
      <c r="E21" s="12" t="s">
        <v>41</v>
      </c>
      <c r="F21" s="13" t="s">
        <v>39</v>
      </c>
      <c r="G21" s="14">
        <v>120</v>
      </c>
      <c r="H21" s="98"/>
      <c r="I21" s="102"/>
      <c r="K21" s="24"/>
      <c r="L21" s="25"/>
      <c r="M21" s="15"/>
      <c r="N21" s="16"/>
    </row>
    <row r="22" spans="1:14" x14ac:dyDescent="0.2">
      <c r="A22" s="9" t="s">
        <v>42</v>
      </c>
      <c r="B22" s="10" t="s">
        <v>42</v>
      </c>
      <c r="C22" s="11"/>
      <c r="D22" s="11" t="s">
        <v>42</v>
      </c>
      <c r="E22" s="12" t="s">
        <v>43</v>
      </c>
      <c r="F22" s="13" t="s">
        <v>16</v>
      </c>
      <c r="G22" s="14">
        <v>488</v>
      </c>
      <c r="H22" s="98"/>
      <c r="I22" s="102"/>
      <c r="K22" s="24"/>
      <c r="L22" s="25"/>
      <c r="M22" s="15"/>
      <c r="N22" s="16"/>
    </row>
    <row r="23" spans="1:14" x14ac:dyDescent="0.2">
      <c r="A23" s="9" t="s">
        <v>44</v>
      </c>
      <c r="B23" s="10" t="s">
        <v>44</v>
      </c>
      <c r="C23" s="11"/>
      <c r="D23" s="11" t="s">
        <v>44</v>
      </c>
      <c r="E23" s="12" t="s">
        <v>45</v>
      </c>
      <c r="F23" s="13" t="s">
        <v>16</v>
      </c>
      <c r="G23" s="14">
        <v>107</v>
      </c>
      <c r="H23" s="98"/>
      <c r="I23" s="102"/>
      <c r="K23" s="24">
        <v>72</v>
      </c>
      <c r="L23" s="25">
        <v>382827</v>
      </c>
      <c r="M23" s="15"/>
      <c r="N23" s="16"/>
    </row>
    <row r="24" spans="1:14" x14ac:dyDescent="0.2">
      <c r="A24" s="9" t="s">
        <v>46</v>
      </c>
      <c r="B24" s="10" t="s">
        <v>46</v>
      </c>
      <c r="C24" s="11"/>
      <c r="D24" s="11" t="s">
        <v>46</v>
      </c>
      <c r="E24" s="12" t="s">
        <v>47</v>
      </c>
      <c r="F24" s="13" t="s">
        <v>48</v>
      </c>
      <c r="G24" s="14">
        <v>9689</v>
      </c>
      <c r="H24" s="98"/>
      <c r="I24" s="102"/>
      <c r="K24" s="24">
        <v>84.84</v>
      </c>
      <c r="L24" s="25">
        <v>617856</v>
      </c>
      <c r="M24" s="15"/>
      <c r="N24" s="16"/>
    </row>
    <row r="25" spans="1:14" x14ac:dyDescent="0.2">
      <c r="A25" s="17">
        <v>4</v>
      </c>
      <c r="B25" s="18"/>
      <c r="C25" s="18"/>
      <c r="D25" s="18"/>
      <c r="E25" s="18" t="s">
        <v>49</v>
      </c>
      <c r="F25" s="18"/>
      <c r="G25" s="18"/>
      <c r="H25" s="100"/>
      <c r="I25" s="104"/>
      <c r="K25" s="22"/>
      <c r="L25" s="23"/>
      <c r="M25" s="15"/>
      <c r="N25" s="16"/>
    </row>
    <row r="26" spans="1:14" x14ac:dyDescent="0.2">
      <c r="A26" s="9" t="s">
        <v>50</v>
      </c>
      <c r="B26" s="10" t="s">
        <v>50</v>
      </c>
      <c r="C26" s="11"/>
      <c r="D26" s="11" t="s">
        <v>50</v>
      </c>
      <c r="E26" s="12" t="s">
        <v>51</v>
      </c>
      <c r="F26" s="26" t="s">
        <v>20</v>
      </c>
      <c r="G26" s="27">
        <v>28306</v>
      </c>
      <c r="H26" s="98"/>
      <c r="I26" s="102"/>
      <c r="J26" s="8"/>
      <c r="K26" s="8"/>
      <c r="L26" s="8"/>
      <c r="M26" s="15"/>
      <c r="N26" s="16"/>
    </row>
    <row r="27" spans="1:14" x14ac:dyDescent="0.2">
      <c r="A27" s="9" t="s">
        <v>52</v>
      </c>
      <c r="B27" s="10" t="s">
        <v>52</v>
      </c>
      <c r="C27" s="11"/>
      <c r="D27" s="11" t="s">
        <v>52</v>
      </c>
      <c r="E27" s="12" t="s">
        <v>53</v>
      </c>
      <c r="F27" s="26" t="s">
        <v>16</v>
      </c>
      <c r="G27" s="27">
        <v>2233.37</v>
      </c>
      <c r="H27" s="105"/>
      <c r="I27" s="102"/>
      <c r="J27" s="8"/>
      <c r="K27" s="8"/>
      <c r="L27" s="8"/>
      <c r="M27" s="15"/>
      <c r="N27" s="16"/>
    </row>
    <row r="28" spans="1:14" x14ac:dyDescent="0.2">
      <c r="A28" s="17">
        <v>5</v>
      </c>
      <c r="B28" s="18"/>
      <c r="C28" s="18"/>
      <c r="D28" s="18"/>
      <c r="E28" s="18" t="s">
        <v>54</v>
      </c>
      <c r="F28" s="18"/>
      <c r="G28" s="18"/>
      <c r="H28" s="100"/>
      <c r="I28" s="101"/>
      <c r="J28" s="8"/>
      <c r="K28" s="8"/>
      <c r="L28" s="8"/>
      <c r="M28" s="15"/>
      <c r="N28" s="16"/>
    </row>
    <row r="29" spans="1:14" x14ac:dyDescent="0.2">
      <c r="A29" s="9" t="s">
        <v>55</v>
      </c>
      <c r="B29" s="10" t="s">
        <v>55</v>
      </c>
      <c r="C29" s="11"/>
      <c r="D29" s="11" t="s">
        <v>55</v>
      </c>
      <c r="E29" s="12" t="s">
        <v>56</v>
      </c>
      <c r="F29" s="28" t="s">
        <v>20</v>
      </c>
      <c r="G29" s="27">
        <v>16823</v>
      </c>
      <c r="H29" s="98"/>
      <c r="I29" s="102"/>
      <c r="J29" s="29"/>
      <c r="K29" s="8"/>
      <c r="L29" s="8"/>
      <c r="M29" s="15"/>
      <c r="N29" s="16"/>
    </row>
    <row r="30" spans="1:14" x14ac:dyDescent="0.2">
      <c r="A30" s="17">
        <v>6</v>
      </c>
      <c r="B30" s="18"/>
      <c r="C30" s="18"/>
      <c r="D30" s="18"/>
      <c r="E30" s="18" t="s">
        <v>57</v>
      </c>
      <c r="F30" s="18"/>
      <c r="G30" s="18"/>
      <c r="H30" s="100"/>
      <c r="I30" s="104"/>
      <c r="J30" s="8"/>
      <c r="K30" s="8"/>
      <c r="L30" s="8"/>
      <c r="M30" s="15"/>
      <c r="N30" s="16"/>
    </row>
    <row r="31" spans="1:14" x14ac:dyDescent="0.2">
      <c r="A31" s="9" t="s">
        <v>58</v>
      </c>
      <c r="B31" s="10" t="s">
        <v>58</v>
      </c>
      <c r="C31" s="11"/>
      <c r="D31" s="30" t="s">
        <v>58</v>
      </c>
      <c r="E31" s="31" t="s">
        <v>59</v>
      </c>
      <c r="F31" s="28" t="s">
        <v>39</v>
      </c>
      <c r="G31" s="27">
        <v>10910</v>
      </c>
      <c r="H31" s="106"/>
      <c r="I31" s="102"/>
      <c r="J31" s="8"/>
      <c r="K31" s="8"/>
      <c r="L31" s="8"/>
      <c r="M31" s="15"/>
      <c r="N31" s="16"/>
    </row>
    <row r="32" spans="1:14" x14ac:dyDescent="0.2">
      <c r="A32" s="9" t="s">
        <v>60</v>
      </c>
      <c r="B32" s="10" t="s">
        <v>60</v>
      </c>
      <c r="C32" s="11"/>
      <c r="D32" s="30" t="s">
        <v>60</v>
      </c>
      <c r="E32" s="31" t="s">
        <v>61</v>
      </c>
      <c r="F32" s="28" t="s">
        <v>20</v>
      </c>
      <c r="G32" s="27">
        <v>30</v>
      </c>
      <c r="H32" s="106"/>
      <c r="I32" s="102"/>
      <c r="J32" s="8"/>
      <c r="K32" s="8"/>
      <c r="L32" s="8"/>
      <c r="M32" s="15"/>
      <c r="N32" s="16"/>
    </row>
    <row r="33" spans="1:14" ht="25.5" x14ac:dyDescent="0.2">
      <c r="A33" s="9" t="s">
        <v>62</v>
      </c>
      <c r="B33" s="10" t="s">
        <v>62</v>
      </c>
      <c r="C33" s="11"/>
      <c r="D33" s="30" t="s">
        <v>62</v>
      </c>
      <c r="E33" s="31" t="s">
        <v>63</v>
      </c>
      <c r="F33" s="28" t="s">
        <v>64</v>
      </c>
      <c r="G33" s="27">
        <v>19</v>
      </c>
      <c r="H33" s="106"/>
      <c r="I33" s="102"/>
      <c r="J33" s="8"/>
      <c r="K33" s="8"/>
      <c r="L33" s="8"/>
      <c r="M33" s="15"/>
      <c r="N33" s="16"/>
    </row>
    <row r="34" spans="1:14" ht="25.5" x14ac:dyDescent="0.2">
      <c r="A34" s="9" t="s">
        <v>65</v>
      </c>
      <c r="B34" s="10" t="s">
        <v>65</v>
      </c>
      <c r="C34" s="11"/>
      <c r="D34" s="30" t="s">
        <v>65</v>
      </c>
      <c r="E34" s="31" t="s">
        <v>66</v>
      </c>
      <c r="F34" s="28" t="s">
        <v>64</v>
      </c>
      <c r="G34" s="27">
        <v>24</v>
      </c>
      <c r="H34" s="105"/>
      <c r="I34" s="102"/>
      <c r="J34" s="8"/>
      <c r="K34" s="8"/>
      <c r="L34" s="8"/>
      <c r="M34" s="15"/>
      <c r="N34" s="16"/>
    </row>
    <row r="35" spans="1:14" ht="25.5" x14ac:dyDescent="0.2">
      <c r="A35" s="9" t="s">
        <v>67</v>
      </c>
      <c r="B35" s="10" t="s">
        <v>67</v>
      </c>
      <c r="C35" s="11"/>
      <c r="D35" s="30" t="s">
        <v>67</v>
      </c>
      <c r="E35" s="31" t="s">
        <v>68</v>
      </c>
      <c r="F35" s="28" t="s">
        <v>64</v>
      </c>
      <c r="G35" s="27">
        <v>787</v>
      </c>
      <c r="H35" s="106"/>
      <c r="I35" s="102"/>
      <c r="J35" s="8"/>
      <c r="K35" s="8"/>
      <c r="L35" s="8"/>
      <c r="M35" s="15"/>
      <c r="N35" s="16"/>
    </row>
    <row r="36" spans="1:14" x14ac:dyDescent="0.2">
      <c r="A36" s="78" t="s">
        <v>69</v>
      </c>
      <c r="B36" s="79"/>
      <c r="C36" s="79"/>
      <c r="D36" s="79"/>
      <c r="E36" s="79"/>
      <c r="F36" s="79"/>
      <c r="G36" s="79"/>
      <c r="H36" s="80"/>
      <c r="I36" s="104"/>
      <c r="J36" s="15"/>
      <c r="K36" s="8"/>
      <c r="L36" s="8"/>
      <c r="M36" s="15"/>
      <c r="N36" s="16"/>
    </row>
    <row r="37" spans="1:14" x14ac:dyDescent="0.2">
      <c r="A37" s="58" t="s">
        <v>70</v>
      </c>
      <c r="B37" s="59"/>
      <c r="C37" s="59"/>
      <c r="D37" s="59"/>
      <c r="E37" s="59"/>
      <c r="F37" s="59"/>
      <c r="G37" s="59"/>
      <c r="H37" s="32">
        <v>0.26290000000000002</v>
      </c>
      <c r="I37" s="107"/>
      <c r="J37" s="8"/>
      <c r="K37" s="8"/>
      <c r="L37" s="8"/>
      <c r="M37" s="33"/>
    </row>
    <row r="38" spans="1:14" x14ac:dyDescent="0.2">
      <c r="A38" s="58" t="s">
        <v>71</v>
      </c>
      <c r="B38" s="59"/>
      <c r="C38" s="59"/>
      <c r="D38" s="59"/>
      <c r="E38" s="59"/>
      <c r="F38" s="59"/>
      <c r="G38" s="59"/>
      <c r="H38" s="32">
        <v>0.03</v>
      </c>
      <c r="I38" s="107"/>
      <c r="J38" s="8"/>
      <c r="K38" s="8"/>
      <c r="L38" s="8"/>
      <c r="M38" s="33"/>
    </row>
    <row r="39" spans="1:14" x14ac:dyDescent="0.2">
      <c r="A39" s="60" t="s">
        <v>72</v>
      </c>
      <c r="B39" s="61"/>
      <c r="C39" s="61"/>
      <c r="D39" s="61"/>
      <c r="E39" s="61"/>
      <c r="F39" s="61"/>
      <c r="G39" s="62"/>
      <c r="H39" s="32">
        <v>0.04</v>
      </c>
      <c r="I39" s="107"/>
      <c r="J39" s="8"/>
      <c r="K39" s="8"/>
      <c r="L39" s="8"/>
      <c r="M39" s="33"/>
    </row>
    <row r="40" spans="1:14" x14ac:dyDescent="0.2">
      <c r="A40" s="60" t="s">
        <v>73</v>
      </c>
      <c r="B40" s="61"/>
      <c r="C40" s="61"/>
      <c r="D40" s="61"/>
      <c r="E40" s="61"/>
      <c r="F40" s="61"/>
      <c r="G40" s="62"/>
      <c r="H40" s="32">
        <v>0.19</v>
      </c>
      <c r="I40" s="108"/>
      <c r="J40" s="8"/>
      <c r="K40" s="8"/>
      <c r="L40" s="8"/>
      <c r="M40" s="33"/>
    </row>
    <row r="41" spans="1:14" x14ac:dyDescent="0.2">
      <c r="A41" s="63" t="s">
        <v>74</v>
      </c>
      <c r="B41" s="64"/>
      <c r="C41" s="64"/>
      <c r="D41" s="64"/>
      <c r="E41" s="64"/>
      <c r="F41" s="64"/>
      <c r="G41" s="65"/>
      <c r="H41" s="34"/>
      <c r="I41" s="109"/>
      <c r="J41" s="8"/>
      <c r="K41" s="8"/>
      <c r="L41" s="8"/>
      <c r="M41" s="8"/>
    </row>
    <row r="42" spans="1:14" x14ac:dyDescent="0.2">
      <c r="A42" s="66" t="s">
        <v>75</v>
      </c>
      <c r="B42" s="67"/>
      <c r="C42" s="67"/>
      <c r="D42" s="67"/>
      <c r="E42" s="67"/>
      <c r="F42" s="67"/>
      <c r="G42" s="67"/>
      <c r="H42" s="35"/>
      <c r="I42" s="110"/>
      <c r="J42" s="8"/>
      <c r="K42" s="8"/>
      <c r="L42" s="8"/>
      <c r="M42" s="36"/>
    </row>
    <row r="43" spans="1:14" x14ac:dyDescent="0.2">
      <c r="A43" s="69" t="s">
        <v>76</v>
      </c>
      <c r="B43" s="70"/>
      <c r="C43" s="70"/>
      <c r="D43" s="70"/>
      <c r="E43" s="70"/>
      <c r="F43" s="70"/>
      <c r="G43" s="37"/>
      <c r="H43" s="37"/>
      <c r="I43" s="111"/>
      <c r="J43" s="15"/>
      <c r="K43" s="8"/>
      <c r="L43" s="8"/>
      <c r="M43" s="8"/>
    </row>
    <row r="44" spans="1:14" x14ac:dyDescent="0.2">
      <c r="A44" s="71" t="s">
        <v>77</v>
      </c>
      <c r="B44" s="72"/>
      <c r="C44" s="72"/>
      <c r="D44" s="72"/>
      <c r="E44" s="72"/>
      <c r="F44" s="72"/>
      <c r="G44" s="72" t="s">
        <v>78</v>
      </c>
      <c r="H44" s="95"/>
      <c r="I44" s="38">
        <v>138460967</v>
      </c>
    </row>
    <row r="45" spans="1:14" x14ac:dyDescent="0.2">
      <c r="A45" s="71" t="s">
        <v>79</v>
      </c>
      <c r="B45" s="72"/>
      <c r="C45" s="72"/>
      <c r="D45" s="72"/>
      <c r="E45" s="72"/>
      <c r="F45" s="72"/>
      <c r="G45" s="72" t="s">
        <v>78</v>
      </c>
      <c r="H45" s="95"/>
      <c r="I45" s="38">
        <f>+[18]PAGA!$M$161-I46-I47</f>
        <v>157467317.19999999</v>
      </c>
    </row>
    <row r="46" spans="1:14" x14ac:dyDescent="0.2">
      <c r="A46" s="71" t="s">
        <v>80</v>
      </c>
      <c r="B46" s="72"/>
      <c r="C46" s="72"/>
      <c r="D46" s="72"/>
      <c r="E46" s="72"/>
      <c r="F46" s="72"/>
      <c r="G46" s="72" t="s">
        <v>78</v>
      </c>
      <c r="H46" s="95"/>
      <c r="I46" s="38">
        <f>+[18]PAGA!$M$31+[18]PAGA!$M$46+[18]PAGA!$M$47+[18]PAGA!$M$48</f>
        <v>176319336</v>
      </c>
    </row>
    <row r="47" spans="1:14" x14ac:dyDescent="0.2">
      <c r="A47" s="71" t="s">
        <v>81</v>
      </c>
      <c r="B47" s="72"/>
      <c r="C47" s="72"/>
      <c r="D47" s="72"/>
      <c r="E47" s="72"/>
      <c r="F47" s="72"/>
      <c r="G47" s="72" t="s">
        <v>78</v>
      </c>
      <c r="H47" s="95"/>
      <c r="I47" s="38">
        <f>+[18]PAGA!$M$159+[18]PAGA!$M$160</f>
        <v>82024055.966000006</v>
      </c>
    </row>
    <row r="48" spans="1:14" x14ac:dyDescent="0.2">
      <c r="A48" s="71" t="s">
        <v>82</v>
      </c>
      <c r="B48" s="72"/>
      <c r="C48" s="72"/>
      <c r="D48" s="72"/>
      <c r="E48" s="72"/>
      <c r="F48" s="72"/>
      <c r="G48" s="72" t="s">
        <v>78</v>
      </c>
      <c r="H48" s="95"/>
      <c r="I48" s="38">
        <v>2729401</v>
      </c>
    </row>
    <row r="49" spans="1:13" ht="13.5" thickBot="1" x14ac:dyDescent="0.25">
      <c r="A49" s="73" t="s">
        <v>83</v>
      </c>
      <c r="B49" s="74"/>
      <c r="C49" s="74"/>
      <c r="D49" s="74"/>
      <c r="E49" s="74"/>
      <c r="F49" s="74"/>
      <c r="G49" s="74"/>
      <c r="H49" s="74"/>
      <c r="I49" s="112">
        <f>+I43+I44+I45+I46+I47+I48</f>
        <v>557001077.16600001</v>
      </c>
      <c r="M49" s="39">
        <f>+ROUNDUP(I49*95%,0)</f>
        <v>529151024</v>
      </c>
    </row>
    <row r="50" spans="1:13" x14ac:dyDescent="0.2">
      <c r="I50" s="41"/>
      <c r="J50" s="42"/>
    </row>
    <row r="51" spans="1:13" x14ac:dyDescent="0.2">
      <c r="A51" s="43" t="s">
        <v>84</v>
      </c>
      <c r="I51" s="41"/>
    </row>
    <row r="52" spans="1:13" x14ac:dyDescent="0.2">
      <c r="A52" s="43" t="s">
        <v>85</v>
      </c>
      <c r="B52" s="1" t="s">
        <v>86</v>
      </c>
      <c r="I52" s="42"/>
    </row>
    <row r="53" spans="1:13" x14ac:dyDescent="0.2">
      <c r="A53" s="43" t="s">
        <v>87</v>
      </c>
      <c r="B53" s="68" t="s">
        <v>89</v>
      </c>
      <c r="C53" s="68"/>
      <c r="D53" s="68"/>
      <c r="E53" s="68"/>
      <c r="F53" s="68"/>
      <c r="G53" s="68"/>
      <c r="H53" s="68"/>
      <c r="I53" s="68"/>
    </row>
    <row r="54" spans="1:13" ht="41.25" customHeight="1" x14ac:dyDescent="0.2">
      <c r="A54" s="43" t="s">
        <v>88</v>
      </c>
      <c r="B54" s="54" t="s">
        <v>90</v>
      </c>
      <c r="C54" s="54"/>
      <c r="D54" s="54"/>
      <c r="E54" s="54"/>
      <c r="F54" s="54"/>
      <c r="G54" s="54"/>
      <c r="H54" s="54"/>
      <c r="I54" s="54"/>
    </row>
    <row r="55" spans="1:13" x14ac:dyDescent="0.2">
      <c r="I55" s="42"/>
    </row>
  </sheetData>
  <sheetProtection algorithmName="SHA-512" hashValue="QZf0089lqrA+MtKvSswGwfs8tkDtjYjsIJMJ+c8MRwXnKIQIH0ksGSWuQFMLhR+B8QG8KzhrGHjAQfRCmMu0Rg==" saltValue="IMmFgjTInzjbPKrQ60g8EQ==" spinCount="100000" sheet="1" objects="1" scenarios="1"/>
  <mergeCells count="36">
    <mergeCell ref="G44:H44"/>
    <mergeCell ref="A48:F48"/>
    <mergeCell ref="G48:H48"/>
    <mergeCell ref="A45:F45"/>
    <mergeCell ref="G45:H45"/>
    <mergeCell ref="G46:H46"/>
    <mergeCell ref="G47:H47"/>
    <mergeCell ref="K5:L5"/>
    <mergeCell ref="A37:G37"/>
    <mergeCell ref="L6:L7"/>
    <mergeCell ref="A36:H36"/>
    <mergeCell ref="A6:A7"/>
    <mergeCell ref="B6:B7"/>
    <mergeCell ref="C6:D6"/>
    <mergeCell ref="E6:E7"/>
    <mergeCell ref="F6:F7"/>
    <mergeCell ref="G6:G7"/>
    <mergeCell ref="H6:H7"/>
    <mergeCell ref="I6:I7"/>
    <mergeCell ref="K6:K7"/>
    <mergeCell ref="A1:I1"/>
    <mergeCell ref="A2:I2"/>
    <mergeCell ref="A3:I3"/>
    <mergeCell ref="B54:I54"/>
    <mergeCell ref="A5:I5"/>
    <mergeCell ref="A38:G38"/>
    <mergeCell ref="A39:G39"/>
    <mergeCell ref="A40:G40"/>
    <mergeCell ref="A41:G41"/>
    <mergeCell ref="A42:G42"/>
    <mergeCell ref="B53:I53"/>
    <mergeCell ref="A43:F43"/>
    <mergeCell ref="A46:F46"/>
    <mergeCell ref="A47:F47"/>
    <mergeCell ref="A49:H49"/>
    <mergeCell ref="A44:F44"/>
  </mergeCells>
  <phoneticPr fontId="5" type="noConversion"/>
  <pageMargins left="0.25" right="0.25" top="0.75" bottom="0.75" header="0.3" footer="0.3"/>
  <pageSetup scale="6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950B560-314E-41FA-BDDF-0E09CED484A0}"/>
</file>

<file path=customXml/itemProps2.xml><?xml version="1.0" encoding="utf-8"?>
<ds:datastoreItem xmlns:ds="http://schemas.openxmlformats.org/officeDocument/2006/customXml" ds:itemID="{6A323BDA-F59C-4891-91EC-8112A9095056}"/>
</file>

<file path=customXml/itemProps3.xml><?xml version="1.0" encoding="utf-8"?>
<ds:datastoreItem xmlns:ds="http://schemas.openxmlformats.org/officeDocument/2006/customXml" ds:itemID="{A9B7927D-6425-4AEA-8371-22F6694653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vt:lpstr>
      <vt:lpstr>PE!Área_de_impresión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Esteban Mahecha Espitia</dc:creator>
  <cp:keywords/>
  <dc:description/>
  <cp:lastModifiedBy>YULY ANDREA PEREZ CORTES</cp:lastModifiedBy>
  <cp:revision/>
  <cp:lastPrinted>2023-08-07T18:50:17Z</cp:lastPrinted>
  <dcterms:created xsi:type="dcterms:W3CDTF">2021-07-08T18:50:09Z</dcterms:created>
  <dcterms:modified xsi:type="dcterms:W3CDTF">2023-08-07T18:50:38Z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