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EJECUTORES/MEJORAMIENTO DE VÍA YOTOCO/TDR/VERSIÓN 2/ANEXOS/"/>
    </mc:Choice>
  </mc:AlternateContent>
  <xr:revisionPtr revIDLastSave="58" documentId="8_{DE12BDCB-8A4C-4B17-8826-9BF00EA0106F}" xr6:coauthVersionLast="47" xr6:coauthVersionMax="47" xr10:uidLastSave="{93A43E50-9B1D-412B-96CB-F035054C08F5}"/>
  <workbookProtection workbookAlgorithmName="SHA-512" workbookHashValue="RNzxQgf4yApKZ9Sy32tx1PhjYk1+PUVIIbHdF+Zx1XYp4fdbJVLA86BFeCtjv1x16cGAkGS+2mOopgdM+AWUUg==" workbookSaltValue="/7IcNLT4fbmiQVXXCabsJw==" workbookSpinCount="100000" lockStructure="1"/>
  <bookViews>
    <workbookView xWindow="-120" yWindow="-120" windowWidth="20730" windowHeight="11160" xr2:uid="{27890CBD-52F9-402D-8A5C-491E02A35118}"/>
  </bookViews>
  <sheets>
    <sheet name="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B23" i="1"/>
  <c r="E22" i="1"/>
  <c r="B22" i="1"/>
  <c r="E21" i="1"/>
  <c r="B21" i="1"/>
  <c r="E20" i="1"/>
  <c r="B20" i="1"/>
  <c r="B12" i="1"/>
  <c r="B11" i="1"/>
  <c r="B10" i="1"/>
  <c r="B9" i="1"/>
  <c r="I71" i="1" l="1"/>
  <c r="I76" i="1" s="1"/>
</calcChain>
</file>

<file path=xl/sharedStrings.xml><?xml version="1.0" encoding="utf-8"?>
<sst xmlns="http://schemas.openxmlformats.org/spreadsheetml/2006/main" count="233" uniqueCount="148">
  <si>
    <t>PROYECTO</t>
  </si>
  <si>
    <t>MEJORAMIENTO DE LA VÍA YOTOCO – BUENOS AIRES – EL DORADO EN EL SECTOR BUENOS AIRES – CASCO URBANO DE YOTOCO Y DE UN TRAMO DE LA VIA MUÑECOS – CORDOBITAS EN YOTOCO VALLE DEL CAUCA</t>
  </si>
  <si>
    <t>REV_02/06/21</t>
  </si>
  <si>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</si>
  <si>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</si>
  <si>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</si>
  <si>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</si>
  <si>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</si>
  <si>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</si>
  <si>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</si>
  <si>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</si>
  <si>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INVIAS - 22</t>
  </si>
  <si>
    <t>PARTICULAR</t>
  </si>
  <si>
    <t>1. PRELIMINARES</t>
  </si>
  <si>
    <t>1.1</t>
  </si>
  <si>
    <t>DESMONTE Y LIMPIEZA EN ZONAS NO BOSCOSAS</t>
  </si>
  <si>
    <t>ha</t>
  </si>
  <si>
    <t>1.2</t>
  </si>
  <si>
    <t>DEMOLICIÓN DE ESTRUCTURAS</t>
  </si>
  <si>
    <t>m3</t>
  </si>
  <si>
    <t>1.3</t>
  </si>
  <si>
    <t>REMOCIÓN DE ALCANTARILLAS</t>
  </si>
  <si>
    <t>m</t>
  </si>
  <si>
    <t>1.4</t>
  </si>
  <si>
    <t>REMOCIÓN DE CERCAS DE ALAMBRE</t>
  </si>
  <si>
    <t>2. TERRAPLEN,SUBBASES Y BASES</t>
  </si>
  <si>
    <t>2.1</t>
  </si>
  <si>
    <t>EXCAVACIÓN SIN CLASIFICAR DE LA EXPLANACIÓN Y CANALES</t>
  </si>
  <si>
    <t>2.2</t>
  </si>
  <si>
    <t>EXCAVACIÓN EN ROCA DE LA EXPLANACIÓN Y CANALES</t>
  </si>
  <si>
    <t>2.3</t>
  </si>
  <si>
    <t>REMOCIÓN DE DERRUMBES</t>
  </si>
  <si>
    <t>2.4</t>
  </si>
  <si>
    <t>TERRAPLENES (Incluye Suministro, Transporte y Colocación)</t>
  </si>
  <si>
    <t>2.5</t>
  </si>
  <si>
    <t>CONFORMACIÓN DE TALUDES EXISTENTES</t>
  </si>
  <si>
    <t>m2</t>
  </si>
  <si>
    <t>3. ESTRUCTURA DE PAVIMENTO</t>
  </si>
  <si>
    <t>3.1</t>
  </si>
  <si>
    <t>3.2</t>
  </si>
  <si>
    <t>3.3</t>
  </si>
  <si>
    <t>3.4</t>
  </si>
  <si>
    <t>4. PAVIMENTOS DE CONCRETO</t>
  </si>
  <si>
    <t>4.1</t>
  </si>
  <si>
    <t>PAVIMENTO DE CONCRETO HIDRÁULICO - NT3</t>
  </si>
  <si>
    <t>5. ESTRUCTURAS Y DRENAJES</t>
  </si>
  <si>
    <t>5.1</t>
  </si>
  <si>
    <t>EXCAVACIONES VARIAS SIN CLASIFICAR</t>
  </si>
  <si>
    <t>5.2</t>
  </si>
  <si>
    <t>EXCAVACIONES VARIAS EN ROCA EN SECO</t>
  </si>
  <si>
    <t>5.3</t>
  </si>
  <si>
    <t>RELLENO PARA ESTRUCTURAS CON SUELO</t>
  </si>
  <si>
    <t>5.4</t>
  </si>
  <si>
    <t>RELLENO PARA ESTRUCTURAS CON RECEBO</t>
  </si>
  <si>
    <t>5.5</t>
  </si>
  <si>
    <t>RELLENO PARA ESTRUCTURA CON MATERIAL GRANULAR TIPO SBG-50</t>
  </si>
  <si>
    <t>5.6</t>
  </si>
  <si>
    <t>CONCRETO RESISTENCIA 28MPa (C) - MEZCLA IN SITU</t>
  </si>
  <si>
    <t>5.7</t>
  </si>
  <si>
    <t>CONCRETO RESISTENCIA 21MPa (D) - MEZCLA IN SITU</t>
  </si>
  <si>
    <t>5.8</t>
  </si>
  <si>
    <t>CONCRETO RESISTENCIA 14MPa (F)</t>
  </si>
  <si>
    <t>5.9</t>
  </si>
  <si>
    <t>CONCRETO RESISTENCIA 14MPa (G) - CICLÓPEO</t>
  </si>
  <si>
    <t>5.10</t>
  </si>
  <si>
    <t>ACERO DE REFUERZO Fy 4200 MPa</t>
  </si>
  <si>
    <t>kg</t>
  </si>
  <si>
    <t>5.11</t>
  </si>
  <si>
    <t>TUBERIA DE CONCRETO REFORZADO, CLASE II DE 900mm DE DIAMETRO INTERIOR</t>
  </si>
  <si>
    <t>5.12</t>
  </si>
  <si>
    <t>TUBERÍA DE PLASTICO PERFORADA TIPO PVC - DIAMETRO 4"</t>
  </si>
  <si>
    <t>5.13</t>
  </si>
  <si>
    <t>DISIPADORES DE ENERGIA Y SEDIMENTADORES DE CONCRETO CLASE D</t>
  </si>
  <si>
    <t>5.14</t>
  </si>
  <si>
    <t>CUNETA DE CONCRETO 21 MPA VACIADA IN SITU; INCLUYE LA CONFORMACIÓN DE LA SUPERFICIE DE APOYO</t>
  </si>
  <si>
    <t>5.15</t>
  </si>
  <si>
    <t>BORDILLO EN CONCRETO 21 MPA VACIADO IN SITU; INCLUYE LA PREPARACION DE LA SUPERFICIE DE APOYO</t>
  </si>
  <si>
    <t>5.16</t>
  </si>
  <si>
    <t>GEOTEXTIL TIPO NO TEJIDO CON RESISTENCIA A LA TENSIÓN GRAB MÍNIMA 2500</t>
  </si>
  <si>
    <t>5.17</t>
  </si>
  <si>
    <t>MATERIAL GRANULAR DRENANTE</t>
  </si>
  <si>
    <t>5.18</t>
  </si>
  <si>
    <t>MATERIAL DE COBERTURA TIPO SUB- BASE CLASE C SBG-50</t>
  </si>
  <si>
    <t>5.19</t>
  </si>
  <si>
    <t>DREN HORIZONTAL DE LONGITUD MAYOR A DIEZ (10) METROS</t>
  </si>
  <si>
    <t>5.20</t>
  </si>
  <si>
    <t>GAVIONES DE MALLA DE ALAMBRE DE ACERO ENTRELAZADO CLASE 1; RECUBRIMIENTO DE ZINC (GALVANIZADO)</t>
  </si>
  <si>
    <t>6. SEÑALIZACIÓN Y SEGURIDAD</t>
  </si>
  <si>
    <t>6.1</t>
  </si>
  <si>
    <t>LÍNEA DE DEMARCACIÓN CON PINTURA EN FRÍO</t>
  </si>
  <si>
    <t>6.2</t>
  </si>
  <si>
    <t>MARCA VIAL CON PINTURA EN FRÍO</t>
  </si>
  <si>
    <t>6.3</t>
  </si>
  <si>
    <t>TACHA REFLECTIVA - ADHESIVO EPÓXICO</t>
  </si>
  <si>
    <t>u</t>
  </si>
  <si>
    <t>6.4</t>
  </si>
  <si>
    <t>SEÑAL VERTICAL DE TRANSITO TIPO SR, SP Y/O SI, TABLERO EN LÁMINA CON LAMINA RETRORREFLECTIVA TIPO IV (75X75 cm)</t>
  </si>
  <si>
    <t>6.5</t>
  </si>
  <si>
    <t>SEÑAL VERTICAL DE TRANSITO TIPO SI-04 (POSTES DE REFERENCIA), REFLECTIVO TIPO IV (1,25m X 0,45m)</t>
  </si>
  <si>
    <t>6.6</t>
  </si>
  <si>
    <t>SEÑAL VERTICAL DE TRANSITO TIPO PREVENTIVA DELINEADOR DE CURVA HORIZONTAL SP-75. REFLECTIVO TIPO IV (75X60cm).</t>
  </si>
  <si>
    <t>6.7</t>
  </si>
  <si>
    <t>DEFENSA METÁLICA</t>
  </si>
  <si>
    <t>6.8</t>
  </si>
  <si>
    <t>SECCIÓN FINAL</t>
  </si>
  <si>
    <t>6.9</t>
  </si>
  <si>
    <t>SECCIÓN DE TOPE</t>
  </si>
  <si>
    <t>6.10</t>
  </si>
  <si>
    <t>CAPTAFARO</t>
  </si>
  <si>
    <t>7. OBRAS VARIAS</t>
  </si>
  <si>
    <t>7.1</t>
  </si>
  <si>
    <t>PROTECCIÓN DE TALUDES CON BLOQUES DE CÉSPED</t>
  </si>
  <si>
    <t>8. TRANSPORTES</t>
  </si>
  <si>
    <t>8.1</t>
  </si>
  <si>
    <t>TRANSPORTE DE MATERIALES PROVENIENTES DE LA EXCAVACION DE LA EXPLANACION, CANALES Y PRESTAMOS, ENTRE CIEN METROS (100 m) Y MIL METROS (1000 m) DE DISTANCIA</t>
  </si>
  <si>
    <t>m3/E</t>
  </si>
  <si>
    <t>8.2</t>
  </si>
  <si>
    <t>TRANSPORTE DE MATERIALES PROVENIENTES DE LA EXCAVACIÓN DE LA EXPLANACIÓN, CANALES Y PRÉSTAMOS PARA DISTANCIAS MAYORES DE MIL METROS (1.000 m) MEDIDOS A PARTIR DE CIEN METROS (100 m)</t>
  </si>
  <si>
    <t>m3/km</t>
  </si>
  <si>
    <t>8.3</t>
  </si>
  <si>
    <t>TRANSPORTE DE MATERIALES PROVENIENTES DE DERRUMBES, MEDIDO A PARTIR DE CIEN METROS (100 m)</t>
  </si>
  <si>
    <t>SUBTOTAL OBRAS (SIN AIU)</t>
  </si>
  <si>
    <t>ADMINISTRACIÓN</t>
  </si>
  <si>
    <t>IMPREVISTOS</t>
  </si>
  <si>
    <t>UTILIDAD</t>
  </si>
  <si>
    <t>IVA/UTILIDAD</t>
  </si>
  <si>
    <t>SUBTOTAL AIU</t>
  </si>
  <si>
    <t xml:space="preserve">                                                                                  GRAN TOTAL DE LA VIA CON AIU (SIN IVA)</t>
  </si>
  <si>
    <t>GRAN TOTAL DE LA VIA CON AIU E IVA</t>
  </si>
  <si>
    <t>PLAN DE MANEJO DE TRÁNSITO (PMT) incluye Impuestos</t>
  </si>
  <si>
    <t>NO MODIFICABLE</t>
  </si>
  <si>
    <t>IMPLEMENTACIÓN DE PLAN DE ADAPTACIÓN DE LA GÚIA AMBIENTAL (PAGA) incluye Impuestos</t>
  </si>
  <si>
    <t>PERMISOS Y/O LICENCIAS AMBIENTALES incluye Impuestos</t>
  </si>
  <si>
    <t>CARACTERIZACION VIAL SEGÚN RESOLUCIÓN 1860 DE 2013 Y 1067 DE 2015 incluye Impuestos</t>
  </si>
  <si>
    <t>PRESUPUESTO TOTAL</t>
  </si>
  <si>
    <t>NOTAS ACLARATORIAS</t>
  </si>
  <si>
    <t>1.</t>
  </si>
  <si>
    <t>No se realizarán reajustes a los precios ofertados por cambio de vigencia</t>
  </si>
  <si>
    <t>2.</t>
  </si>
  <si>
    <t>3.</t>
  </si>
  <si>
    <t>Firma Representante Legal</t>
  </si>
  <si>
    <t>Nombre:</t>
  </si>
  <si>
    <t>Cedula:</t>
  </si>
  <si>
    <t>Oferente:</t>
  </si>
  <si>
    <r>
      <t xml:space="preserve">Los valores denominados como </t>
    </r>
    <r>
      <rPr>
        <u/>
        <sz val="11"/>
        <color theme="1"/>
        <rFont val="Verdana"/>
        <family val="2"/>
      </rPr>
      <t>"NO MODIFICABLE"</t>
    </r>
    <r>
      <rPr>
        <sz val="11"/>
        <color theme="1"/>
        <rFont val="Verdana"/>
        <family val="2"/>
      </rPr>
      <t xml:space="preserve"> determiana el valor máximo a pagar por la actividad descrita, no obstante se hace claridad que el valor final a pagar correspondera a lo efectivamente soportado y no podra superar los montos aca establecidos.</t>
    </r>
  </si>
  <si>
    <r>
      <t xml:space="preserve">Según el Manual Operativo de Obras por Impuestos se define el </t>
    </r>
    <r>
      <rPr>
        <i/>
        <sz val="11"/>
        <color theme="1"/>
        <rFont val="Verdana"/>
        <family val="2"/>
      </rPr>
      <t>"El rubro de</t>
    </r>
    <r>
      <rPr>
        <b/>
        <i/>
        <sz val="11"/>
        <color theme="1"/>
        <rFont val="Verdana"/>
        <family val="2"/>
      </rPr>
      <t xml:space="preserve"> imprevistos (I)</t>
    </r>
    <r>
      <rPr>
        <i/>
        <sz val="11"/>
        <color theme="1"/>
        <rFont val="Verdana"/>
        <family val="2"/>
      </rPr>
      <t xml:space="preserve"> que se incluye dentro del </t>
    </r>
    <r>
      <rPr>
        <b/>
        <i/>
        <sz val="11"/>
        <color theme="1"/>
        <rFont val="Verdana"/>
        <family val="2"/>
      </rPr>
      <t>concepto de AIU</t>
    </r>
    <r>
      <rPr>
        <i/>
        <sz val="11"/>
        <color theme="1"/>
        <rFont val="Verdana"/>
        <family val="2"/>
      </rPr>
      <t>, tiene como fin trasladarle al contratista todos los riesgos ordinarios que pueden preverse y que son consecuencia normal de la ejecución de cada contrato. Dentro de estos se incluyen conceptos como cambio en los precios en materiales o mano de obra, mayores y menores cantidades de obra, retrasos por condiciones climáticas o dificultades por seguridad o topografía. Es deber del contratista conocer las dificultades que se le presentarían para la ejecución del objeto contractual.</t>
    </r>
    <r>
      <rPr>
        <sz val="11"/>
        <color theme="1"/>
        <rFont val="Verdana"/>
        <family val="2"/>
      </rPr>
      <t>"</t>
    </r>
  </si>
  <si>
    <t>OFRECIMIENTO ECONOMICO</t>
  </si>
  <si>
    <t>ANEXO - OFRECIMIENTO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</si>
</sst>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"/>
    <numFmt numFmtId="166" formatCode="_-&quot;$&quot;\ * #,##0.00_-;\-&quot;$&quot;\ * #,##0.00_-;_-&quot;$&quot;\ 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2"/>
      <color theme="1"/>
      <name val="Verdana"/>
      <family val="2"/>
    </font>
    <font>
      <b/>
      <sz val="14"/>
      <name val="Verdana"/>
      <family val="2"/>
    </font>
    <font>
      <sz val="10"/>
      <color theme="1"/>
      <name val="Verdana"/>
      <family val="2"/>
    </font>
    <font>
      <u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/>
    <xf numFmtId="0" fontId="8" fillId="0" borderId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6" fillId="2" borderId="17" xfId="3" applyFont="1" applyFill="1" applyBorder="1" applyAlignment="1">
      <alignment horizontal="center" vertical="center"/>
    </xf>
    <xf numFmtId="10" fontId="5" fillId="0" borderId="6" xfId="5" applyNumberFormat="1" applyFont="1" applyFill="1" applyBorder="1" applyAlignment="1">
      <alignment horizontal="center" vertical="center"/>
    </xf>
    <xf numFmtId="10" fontId="4" fillId="6" borderId="6" xfId="5" applyNumberFormat="1" applyFont="1" applyFill="1" applyBorder="1" applyAlignment="1">
      <alignment horizontal="center" vertical="center"/>
    </xf>
    <xf numFmtId="0" fontId="7" fillId="7" borderId="6" xfId="3" applyFont="1" applyFill="1" applyBorder="1" applyAlignment="1">
      <alignment vertical="center"/>
    </xf>
    <xf numFmtId="0" fontId="7" fillId="8" borderId="0" xfId="3" applyFont="1" applyFill="1" applyAlignment="1">
      <alignment vertical="center"/>
    </xf>
    <xf numFmtId="42" fontId="4" fillId="9" borderId="27" xfId="4" applyFont="1" applyFill="1" applyBorder="1" applyAlignment="1">
      <alignment vertical="center"/>
    </xf>
    <xf numFmtId="0" fontId="6" fillId="2" borderId="17" xfId="3" applyFont="1" applyFill="1" applyBorder="1" applyAlignment="1">
      <alignment horizontal="center" vertical="center" wrapText="1"/>
    </xf>
    <xf numFmtId="166" fontId="4" fillId="8" borderId="7" xfId="4" applyNumberFormat="1" applyFont="1" applyFill="1" applyBorder="1" applyAlignment="1">
      <alignment vertical="center"/>
    </xf>
    <xf numFmtId="166" fontId="4" fillId="8" borderId="25" xfId="4" applyNumberFormat="1" applyFont="1" applyFill="1" applyBorder="1" applyAlignment="1">
      <alignment vertical="center"/>
    </xf>
    <xf numFmtId="166" fontId="6" fillId="4" borderId="24" xfId="3" applyNumberFormat="1" applyFont="1" applyFill="1" applyBorder="1" applyAlignment="1" applyProtection="1">
      <alignment horizontal="center" vertical="center"/>
      <protection locked="0"/>
    </xf>
    <xf numFmtId="166" fontId="5" fillId="0" borderId="7" xfId="4" applyNumberFormat="1" applyFont="1" applyFill="1" applyBorder="1" applyAlignment="1" applyProtection="1">
      <alignment vertical="center"/>
      <protection locked="0"/>
    </xf>
    <xf numFmtId="166" fontId="5" fillId="0" borderId="7" xfId="4" applyNumberFormat="1" applyFont="1" applyBorder="1" applyAlignment="1" applyProtection="1">
      <alignment vertical="center"/>
      <protection locked="0"/>
    </xf>
    <xf numFmtId="166" fontId="4" fillId="6" borderId="7" xfId="4" applyNumberFormat="1" applyFont="1" applyFill="1" applyBorder="1" applyAlignment="1" applyProtection="1">
      <alignment vertical="center"/>
      <protection locked="0"/>
    </xf>
    <xf numFmtId="166" fontId="4" fillId="7" borderId="7" xfId="4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5" fillId="0" borderId="3" xfId="0" applyFont="1" applyBorder="1"/>
    <xf numFmtId="0" fontId="12" fillId="0" borderId="0" xfId="0" applyFont="1"/>
    <xf numFmtId="43" fontId="5" fillId="0" borderId="4" xfId="1" applyFont="1" applyBorder="1"/>
    <xf numFmtId="44" fontId="5" fillId="0" borderId="0" xfId="7" applyFont="1"/>
    <xf numFmtId="44" fontId="5" fillId="0" borderId="0" xfId="0" applyNumberFormat="1" applyFont="1"/>
    <xf numFmtId="166" fontId="5" fillId="0" borderId="0" xfId="0" applyNumberFormat="1" applyFont="1"/>
    <xf numFmtId="42" fontId="5" fillId="0" borderId="0" xfId="0" applyNumberFormat="1" applyFont="1"/>
    <xf numFmtId="42" fontId="5" fillId="0" borderId="0" xfId="2" applyFont="1"/>
    <xf numFmtId="0" fontId="4" fillId="0" borderId="0" xfId="0" applyFont="1"/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horizontal="left" vertical="center"/>
    </xf>
    <xf numFmtId="0" fontId="5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2" fontId="5" fillId="0" borderId="0" xfId="0" applyNumberFormat="1" applyFont="1" applyAlignment="1">
      <alignment vertical="center"/>
    </xf>
    <xf numFmtId="0" fontId="17" fillId="4" borderId="1" xfId="3" applyFont="1" applyFill="1" applyBorder="1" applyAlignment="1">
      <alignment vertical="center"/>
    </xf>
    <xf numFmtId="0" fontId="17" fillId="4" borderId="2" xfId="3" applyFont="1" applyFill="1" applyBorder="1" applyAlignment="1">
      <alignment vertical="center"/>
    </xf>
    <xf numFmtId="0" fontId="17" fillId="4" borderId="20" xfId="3" applyFont="1" applyFill="1" applyBorder="1" applyAlignment="1">
      <alignment vertical="center"/>
    </xf>
    <xf numFmtId="166" fontId="17" fillId="4" borderId="21" xfId="3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5" borderId="6" xfId="3" applyFont="1" applyFill="1" applyBorder="1" applyAlignment="1">
      <alignment horizontal="center" vertical="center"/>
    </xf>
    <xf numFmtId="0" fontId="18" fillId="0" borderId="6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2" fontId="18" fillId="0" borderId="6" xfId="4" applyFont="1" applyFill="1" applyBorder="1" applyAlignment="1" applyProtection="1">
      <alignment horizontal="center" vertical="center"/>
      <protection locked="0"/>
    </xf>
    <xf numFmtId="166" fontId="12" fillId="10" borderId="30" xfId="0" applyNumberFormat="1" applyFont="1" applyFill="1" applyBorder="1" applyAlignment="1" applyProtection="1">
      <alignment vertical="center"/>
      <protection locked="0"/>
    </xf>
    <xf numFmtId="44" fontId="12" fillId="0" borderId="0" xfId="7" applyFont="1"/>
    <xf numFmtId="44" fontId="12" fillId="0" borderId="0" xfId="0" applyNumberFormat="1" applyFont="1"/>
    <xf numFmtId="14" fontId="12" fillId="0" borderId="0" xfId="7" applyNumberFormat="1" applyFont="1"/>
    <xf numFmtId="14" fontId="12" fillId="0" borderId="0" xfId="0" applyNumberFormat="1" applyFont="1"/>
    <xf numFmtId="0" fontId="17" fillId="4" borderId="5" xfId="3" applyFont="1" applyFill="1" applyBorder="1" applyAlignment="1">
      <alignment vertical="center"/>
    </xf>
    <xf numFmtId="0" fontId="17" fillId="4" borderId="23" xfId="3" applyFont="1" applyFill="1" applyBorder="1" applyAlignment="1">
      <alignment vertical="center"/>
    </xf>
    <xf numFmtId="0" fontId="17" fillId="4" borderId="12" xfId="3" applyFont="1" applyFill="1" applyBorder="1" applyAlignment="1" applyProtection="1">
      <alignment vertical="center"/>
      <protection locked="0"/>
    </xf>
    <xf numFmtId="166" fontId="17" fillId="4" borderId="7" xfId="3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>
      <alignment vertical="center" wrapText="1"/>
    </xf>
    <xf numFmtId="42" fontId="18" fillId="5" borderId="6" xfId="4" applyFont="1" applyFill="1" applyBorder="1" applyAlignment="1" applyProtection="1">
      <alignment horizontal="center" vertical="center"/>
      <protection locked="0"/>
    </xf>
    <xf numFmtId="166" fontId="12" fillId="10" borderId="31" xfId="0" applyNumberFormat="1" applyFont="1" applyFill="1" applyBorder="1" applyAlignment="1" applyProtection="1">
      <alignment vertical="center"/>
      <protection locked="0"/>
    </xf>
    <xf numFmtId="166" fontId="12" fillId="10" borderId="32" xfId="0" applyNumberFormat="1" applyFont="1" applyFill="1" applyBorder="1" applyAlignment="1" applyProtection="1">
      <alignment vertical="center"/>
      <protection locked="0"/>
    </xf>
    <xf numFmtId="4" fontId="12" fillId="5" borderId="23" xfId="0" applyNumberFormat="1" applyFont="1" applyFill="1" applyBorder="1" applyAlignment="1">
      <alignment horizontal="center" vertical="center"/>
    </xf>
    <xf numFmtId="42" fontId="18" fillId="5" borderId="12" xfId="4" applyFont="1" applyFill="1" applyBorder="1" applyAlignment="1">
      <alignment horizontal="center" vertical="center"/>
    </xf>
    <xf numFmtId="0" fontId="17" fillId="4" borderId="12" xfId="3" applyFont="1" applyFill="1" applyBorder="1" applyAlignment="1">
      <alignment vertical="center"/>
    </xf>
    <xf numFmtId="42" fontId="18" fillId="5" borderId="6" xfId="4" applyFont="1" applyFill="1" applyBorder="1" applyAlignment="1">
      <alignment horizontal="center" vertical="center"/>
    </xf>
    <xf numFmtId="166" fontId="17" fillId="4" borderId="24" xfId="3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4" fontId="12" fillId="10" borderId="28" xfId="0" applyNumberFormat="1" applyFont="1" applyFill="1" applyBorder="1" applyAlignment="1">
      <alignment horizontal="center" vertical="center"/>
    </xf>
    <xf numFmtId="165" fontId="12" fillId="10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164" fontId="12" fillId="0" borderId="0" xfId="0" applyNumberFormat="1" applyFont="1"/>
    <xf numFmtId="0" fontId="4" fillId="0" borderId="0" xfId="0" applyFont="1" applyAlignment="1">
      <alignment horizontal="right" vertical="center"/>
    </xf>
    <xf numFmtId="0" fontId="5" fillId="5" borderId="5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22" xfId="3" applyFont="1" applyFill="1" applyBorder="1" applyAlignment="1">
      <alignment horizontal="center" vertical="center" wrapText="1"/>
    </xf>
    <xf numFmtId="0" fontId="5" fillId="5" borderId="23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16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8" xfId="10" applyFont="1" applyBorder="1" applyAlignment="1">
      <alignment horizontal="center" vertical="center"/>
    </xf>
    <xf numFmtId="0" fontId="4" fillId="6" borderId="22" xfId="3" applyFont="1" applyFill="1" applyBorder="1" applyAlignment="1">
      <alignment horizontal="center" vertical="center" wrapText="1"/>
    </xf>
    <xf numFmtId="0" fontId="4" fillId="6" borderId="23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horizontal="left" vertical="center"/>
    </xf>
    <xf numFmtId="0" fontId="7" fillId="7" borderId="6" xfId="3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8" borderId="29" xfId="3" applyFont="1" applyFill="1" applyBorder="1" applyAlignment="1">
      <alignment horizontal="center" vertical="center"/>
    </xf>
    <xf numFmtId="0" fontId="7" fillId="8" borderId="8" xfId="3" applyFont="1" applyFill="1" applyBorder="1" applyAlignment="1">
      <alignment horizontal="center" vertical="center"/>
    </xf>
    <xf numFmtId="0" fontId="7" fillId="8" borderId="22" xfId="3" applyFont="1" applyFill="1" applyBorder="1" applyAlignment="1">
      <alignment horizontal="center" vertical="center" wrapText="1"/>
    </xf>
    <xf numFmtId="0" fontId="7" fillId="8" borderId="23" xfId="3" applyFont="1" applyFill="1" applyBorder="1" applyAlignment="1">
      <alignment horizontal="center" vertical="center" wrapText="1"/>
    </xf>
    <xf numFmtId="0" fontId="7" fillId="9" borderId="26" xfId="3" applyFont="1" applyFill="1" applyBorder="1" applyAlignment="1">
      <alignment horizontal="center" vertical="center"/>
    </xf>
    <xf numFmtId="0" fontId="7" fillId="9" borderId="17" xfId="3" applyFont="1" applyFill="1" applyBorder="1" applyAlignment="1">
      <alignment horizontal="center" vertical="center"/>
    </xf>
    <xf numFmtId="0" fontId="7" fillId="8" borderId="12" xfId="3" applyFont="1" applyFill="1" applyBorder="1" applyAlignment="1">
      <alignment horizontal="center" vertical="center" wrapText="1"/>
    </xf>
  </cellXfs>
  <cellStyles count="14">
    <cellStyle name="Millares" xfId="1" builtinId="3"/>
    <cellStyle name="Moneda" xfId="7" builtinId="4"/>
    <cellStyle name="Moneda [0]" xfId="2" builtinId="7"/>
    <cellStyle name="Moneda [0] 2" xfId="11" xr:uid="{E85D10DE-77E0-4E39-B074-A8165C7734B8}"/>
    <cellStyle name="Moneda [0] 3 3" xfId="4" xr:uid="{AAB54734-49F0-4C08-ABA9-9D76C5E0D522}"/>
    <cellStyle name="Moneda [0] 3 3 2" xfId="8" xr:uid="{0256994E-7C65-4E08-9939-C204C1A29538}"/>
    <cellStyle name="Moneda 2" xfId="13" xr:uid="{3E4D6E3C-140B-46FE-87AD-BF6737A3F44B}"/>
    <cellStyle name="Normal" xfId="0" builtinId="0"/>
    <cellStyle name="Normal 2" xfId="10" xr:uid="{4A5D32AE-DB67-4C27-8AF4-88B0BF2DD6E9}"/>
    <cellStyle name="Normal 2 10 2 2" xfId="9" xr:uid="{D1D0FF0A-FF81-4A44-B53F-9EE0E96931E8}"/>
    <cellStyle name="Normal 3" xfId="6" xr:uid="{BF3A7590-A99E-4198-9949-7618C6500639}"/>
    <cellStyle name="Normal 4" xfId="3" xr:uid="{AB3F4BEB-1C51-4389-B472-F5DE2CC8EBAB}"/>
    <cellStyle name="Porcentaje 2" xfId="5" xr:uid="{FCB1D1C0-9463-4EAD-8230-24E38E1584B7}"/>
    <cellStyle name="Porcentaje 3" xfId="12" xr:uid="{F8125627-4353-49B4-BF95-F4DF22ED4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G\Area%20Proyectos\A\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4EQYZPIU\C\Users\jairocardenas\Downloads\Opinzon\c\GRCESAR\OPTIMIZA\MODELO\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%20Pati&#241;o\AppData\Local\Microsoft\Windows\Temporary%20Internet%20Files\Content.Outlook\EGT9VZJ0\2kprincipal\licitaciones2\Datos\LICITACIONES\Planes%20de%20accion\DATOS\Equipos\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.a.perez\Documents\4.%20Proyectos_OPI_2019\REVISI&#211;N%20PROYECTOS%20VIGENCIA%202019\PAUJIL%20-%20CAQUETA\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OOR.%20PROY.%202004\PORTAFOLI0%202004\A21020%20Desarrollo%20Adicional%20Castilla\Ecopetrol\MODELO02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ypingenieriasas-my.sharepoint.com/personal/esteban_mahecha_oypingenieria_com/Documents/Documentos/VIGENCIA%202022/VIA%20YOTOCO/V.5%20EDC%20-%20YOTOCO-%20(2023-04-11).xlsx" TargetMode="External"/><Relationship Id="rId1" Type="http://schemas.openxmlformats.org/officeDocument/2006/relationships/externalLinkPath" Target="/personal/yuly_perez_oypingenieria_com/Documents/OBRAS%20POR%20IMPUESTOS/07%20Proyectos_OPI_2022/2.%20ETAPA%20PRECONTRACTUAL/02.%20Ejecutores/01.%20Via%20Yotoco/V.5%20EDC%20-%20YOTOCO-%20(2023-04-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  <sheetName val="API - 21827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  <sheetName val="JUL-colombser"/>
      <sheetName val="DMS-C"/>
      <sheetName val="Assm"/>
      <sheetName val="TARIFAS_BASE"/>
      <sheetName val="BD_Mov_HPL"/>
      <sheetName val="UNITARIOS"/>
      <sheetName val="EN-DIC97"/>
      <sheetName val="CALIDAD"/>
      <sheetName val="1.2 COSTOS PERSONAL"/>
      <sheetName val="1. RECURSOS PERSONAL"/>
      <sheetName val="3. MATERIALES Y CONSUMIBLES"/>
      <sheetName val="4. EQUIPOS"/>
      <sheetName val="6. SUMINISTROS ESPECIALES"/>
      <sheetName val="5. HERRAMIENTAS"/>
      <sheetName val="2. RECURSOS VEHÍCULOS"/>
      <sheetName val="Mapeo"/>
      <sheetName val="DETALLADO"/>
      <sheetName val="2006 BS"/>
      <sheetName val="PACIFIC"/>
      <sheetName val="BALANCE USGA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N EDC"/>
      <sheetName val="1. GERENCIAMIENTO"/>
      <sheetName val="2. CONSTRUCCION"/>
      <sheetName val="3. VIABILIDAD"/>
      <sheetName val="4. INGENIERIAS"/>
      <sheetName val="4. CRONOGRAMA "/>
      <sheetName val="4. CRONOGRAMA DET PROP (2)"/>
      <sheetName val="AIU"/>
      <sheetName val="Factor Multipl"/>
      <sheetName val="LIC Y PERM"/>
      <sheetName val="PMT"/>
      <sheetName val="PO"/>
      <sheetName val="FORMULARIO 1 - DETALLADO"/>
      <sheetName val="PO 2"/>
      <sheetName val="licencias "/>
      <sheetName val="FACTOR PRES"/>
      <sheetName val="BIOSEGURIDAD 1"/>
    </sheetNames>
    <sheetDataSet>
      <sheetData sheetId="0"/>
      <sheetData sheetId="1"/>
      <sheetData sheetId="2">
        <row r="16">
          <cell r="A16" t="str">
            <v>1.1</v>
          </cell>
        </row>
        <row r="17">
          <cell r="A17" t="str">
            <v>1.2</v>
          </cell>
        </row>
        <row r="18">
          <cell r="A18" t="str">
            <v>1.3</v>
          </cell>
        </row>
        <row r="19">
          <cell r="A19" t="str">
            <v>1.4</v>
          </cell>
        </row>
        <row r="27">
          <cell r="A27" t="str">
            <v>3.1</v>
          </cell>
          <cell r="B27" t="str">
            <v>MEJORAMIENTO DE LA SUBRASANTE CON ADICION DE MATERIALES (Incluye Suministro, Transporte y Colocación)</v>
          </cell>
        </row>
        <row r="28">
          <cell r="A28" t="str">
            <v>3.2</v>
          </cell>
          <cell r="B28" t="str">
            <v>GEOTEXTIL PARA SEPARACIÓN DE SUELOS DE SUBRASANTE Y CAPAS GRANULARES</v>
          </cell>
        </row>
        <row r="29">
          <cell r="A29" t="str">
            <v>3.3</v>
          </cell>
          <cell r="B29" t="str">
            <v>CONFORMACIÓN DE LA CALZADA EXISTENTE</v>
          </cell>
        </row>
        <row r="30">
          <cell r="A30" t="str">
            <v>3.4</v>
          </cell>
          <cell r="B30" t="str">
            <v>SUB-BASE GRANULAR CLASE A SBG-50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  <sheetName val="DATABASE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Q. Ejec."/>
      <sheetName val="Resumen Gerencial"/>
      <sheetName val="DETALLADO SISTEMAS "/>
      <sheetName val="Sistemas Rev.5"/>
      <sheetName val="MATRIZ ACORDIONERO F2"/>
      <sheetName val="INST"/>
      <sheetName val="CAPEX_ACACIAS_90K"/>
      <sheetName val="STAT&quot;D&quot;"/>
      <sheetName val="Datos_CO"/>
      <sheetName val="AUX."/>
      <sheetName val="MOD-DEV.XLS"/>
      <sheetName val="Listas"/>
      <sheetName val="RESUMEN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CUADRO DE CANT"/>
      <sheetName val="PORTADA"/>
      <sheetName val="GENERALIDADES"/>
      <sheetName val="CAPEX"/>
      <sheetName val="Listas despliegue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  <sheetName val="CAPEX_ACACIAS_90K1"/>
      <sheetName val="MANO_DE_OBRA"/>
      <sheetName val="CAPEX_CHICHIMENE_100K"/>
      <sheetName val="recurso_OT_4"/>
      <sheetName val="LISTA_DE_RECURSOS"/>
      <sheetName val="LISTA_DE_ACTIVIDADES"/>
      <sheetName val="LISTAS_DE_IMPRODUCTIVIDADES"/>
      <sheetName val="UNIDAD_DE_MEDIDAS"/>
      <sheetName val="Hoja1_(2)"/>
      <sheetName val="Hoja3_(2)"/>
      <sheetName val="Constantes_Generales"/>
      <sheetName val="Prestaciones_Sociales"/>
      <sheetName val="informe_avance_campo"/>
      <sheetName val="TERCEROS_02_12"/>
      <sheetName val="H4_Inf_Adicional_KP"/>
      <sheetName val="CTRL_ACTAS"/>
      <sheetName val="MOD-DEV_XLS"/>
      <sheetName val="PROGRAMACION_$"/>
      <sheetName val="PROGRAMACION_HH"/>
      <sheetName val="FRENTES_ESPECIFICOS"/>
      <sheetName val="EN_PODER_DE_ECP"/>
      <sheetName val="RESUMEN_GENERAL"/>
      <sheetName val="sipra_II_fase_IV"/>
      <sheetName val="ppto_Obra"/>
      <sheetName val="gerencia_-_interv"/>
      <sheetName val="RESUMEN_CAPEX_CONST"/>
      <sheetName val="_CAPEX_EN_EL_t_CONST"/>
      <sheetName val="UNITARIO_SIN_MATERIAL"/>
      <sheetName val="Cuadro_de_control_de_personal"/>
      <sheetName val="AUX_"/>
      <sheetName val="INF__DIARIO"/>
      <sheetName val="INF__SEMANAL"/>
      <sheetName val="HH_y_HE"/>
      <sheetName val="EJECUCIÓN_DIARIA"/>
      <sheetName val="Ejecutado_Día_A_Día"/>
      <sheetName val="SEGUIMIENTO_ECONOMICO_WIP"/>
      <sheetName val="Ejecutado_Presup_Diario"/>
      <sheetName val="Ejecutado_Acum_Presup"/>
      <sheetName val="Ejecutado_Acum_Fisico"/>
      <sheetName val="%_Fisico_Ejecutado"/>
      <sheetName val="Curva_S"/>
      <sheetName val="Listas_despliegue"/>
      <sheetName val="CBE_1513"/>
      <sheetName val="1_3_4"/>
      <sheetName val="1_4_4"/>
      <sheetName val="1_5_4"/>
      <sheetName val="1_5_5"/>
      <sheetName val="1_5_6"/>
      <sheetName val="1_5_7_"/>
      <sheetName val="CAPEX_ACACIAS_90K2"/>
      <sheetName val="MANO_DE_OBRA1"/>
      <sheetName val="CAPEX_CHICHIMENE_100K1"/>
      <sheetName val="recurso_OT_41"/>
      <sheetName val="LISTA_DE_RECURSOS1"/>
      <sheetName val="LISTA_DE_ACTIVIDADES1"/>
      <sheetName val="LISTAS_DE_IMPRODUCTIVIDADES1"/>
      <sheetName val="UNIDAD_DE_MEDIDAS1"/>
      <sheetName val="Hoja1_(2)1"/>
      <sheetName val="Hoja3_(2)1"/>
      <sheetName val="Constantes_Generales1"/>
      <sheetName val="Prestaciones_Sociales1"/>
      <sheetName val="informe_avance_campo1"/>
      <sheetName val="TERCEROS_02_121"/>
      <sheetName val="H4_Inf_Adicional_KP1"/>
      <sheetName val="CTRL_ACTAS1"/>
      <sheetName val="MOD-DEV_XLS1"/>
      <sheetName val="PROGRAMACION_$1"/>
      <sheetName val="PROGRAMACION_HH1"/>
      <sheetName val="FRENTES_ESPECIFICOS1"/>
      <sheetName val="EN_PODER_DE_ECP1"/>
      <sheetName val="RESUMEN_GENERAL1"/>
      <sheetName val="sipra_II_fase_IV1"/>
      <sheetName val="ppto_Obra1"/>
      <sheetName val="gerencia_-_interv1"/>
      <sheetName val="RESUMEN_CAPEX_CONST1"/>
      <sheetName val="_CAPEX_EN_EL_t_CONST1"/>
      <sheetName val="UNITARIO_SIN_MATERIAL1"/>
      <sheetName val="Cuadro_de_control_de_personal1"/>
      <sheetName val="AUX_1"/>
      <sheetName val="INF__DIARIO1"/>
      <sheetName val="INF__SEMANAL1"/>
      <sheetName val="HH_y_HE1"/>
      <sheetName val="EJECUCIÓN_DIARIA1"/>
      <sheetName val="Ejecutado_Día_A_Día1"/>
      <sheetName val="SEGUIMIENTO_ECONOMICO_WIP1"/>
      <sheetName val="Ejecutado_Presup_Diario1"/>
      <sheetName val="Ejecutado_Acum_Presup1"/>
      <sheetName val="Ejecutado_Acum_Fisico1"/>
      <sheetName val="%_Fisico_Ejecutado1"/>
      <sheetName val="Curva_S1"/>
      <sheetName val="Listas_despliegue1"/>
      <sheetName val="CBE_15131"/>
      <sheetName val="1_3_41"/>
      <sheetName val="1_4_41"/>
      <sheetName val="1_5_41"/>
      <sheetName val="1_5_51"/>
      <sheetName val="1_5_61"/>
      <sheetName val="1_5_7_1"/>
      <sheetName val="CUADRO_DE_CANT"/>
      <sheetName val="Q__Ejec_"/>
      <sheetName val="PARAMETROS_"/>
      <sheetName val="Curva_S_Llanos"/>
      <sheetName val="CAPEX_ACACIAS_90K3"/>
      <sheetName val="MANO_DE_OBRA2"/>
      <sheetName val="CAPEX_CHICHIMENE_100K2"/>
      <sheetName val="recurso_OT_42"/>
      <sheetName val="LISTA_DE_RECURSOS2"/>
      <sheetName val="LISTA_DE_ACTIVIDADES2"/>
      <sheetName val="LISTAS_DE_IMPRODUCTIVIDADES2"/>
      <sheetName val="UNIDAD_DE_MEDIDAS2"/>
      <sheetName val="Hoja1_(2)2"/>
      <sheetName val="Hoja3_(2)2"/>
      <sheetName val="Constantes_Generales2"/>
      <sheetName val="Prestaciones_Sociales2"/>
      <sheetName val="informe_avance_campo2"/>
      <sheetName val="TERCEROS_02_122"/>
      <sheetName val="H4_Inf_Adicional_KP2"/>
      <sheetName val="CTRL_ACTAS2"/>
      <sheetName val="MOD-DEV_XLS2"/>
      <sheetName val="PROGRAMACION_$2"/>
      <sheetName val="PROGRAMACION_HH2"/>
      <sheetName val="FRENTES_ESPECIFICOS2"/>
      <sheetName val="EN_PODER_DE_ECP2"/>
      <sheetName val="RESUMEN_GENERAL2"/>
      <sheetName val="sipra_II_fase_IV2"/>
      <sheetName val="ppto_Obra2"/>
      <sheetName val="gerencia_-_interv2"/>
      <sheetName val="RESUMEN_CAPEX_CONST2"/>
      <sheetName val="_CAPEX_EN_EL_t_CONST2"/>
      <sheetName val="UNITARIO_SIN_MATERIAL2"/>
      <sheetName val="Cuadro_de_control_de_personal2"/>
      <sheetName val="AUX_2"/>
      <sheetName val="INF__DIARIO2"/>
      <sheetName val="INF__SEMANAL2"/>
      <sheetName val="HH_y_HE2"/>
      <sheetName val="EJECUCIÓN_DIARIA2"/>
      <sheetName val="Ejecutado_Día_A_Día2"/>
      <sheetName val="SEGUIMIENTO_ECONOMICO_WIP2"/>
      <sheetName val="Ejecutado_Presup_Diario2"/>
      <sheetName val="Ejecutado_Acum_Presup2"/>
      <sheetName val="Ejecutado_Acum_Fisico2"/>
      <sheetName val="%_Fisico_Ejecutado2"/>
      <sheetName val="Curva_S2"/>
      <sheetName val="Listas_despliegue2"/>
      <sheetName val="CBE_15132"/>
      <sheetName val="1_3_42"/>
      <sheetName val="1_4_42"/>
      <sheetName val="1_5_42"/>
      <sheetName val="1_5_52"/>
      <sheetName val="1_5_62"/>
      <sheetName val="1_5_7_2"/>
      <sheetName val="CUADRO_DE_CANT1"/>
      <sheetName val="Q__Ejec_1"/>
      <sheetName val="PARAMETROS_1"/>
      <sheetName val="Curva_S_Llanos1"/>
      <sheetName val="GCB2000"/>
      <sheetName val="FACTORES"/>
      <sheetName val="lista"/>
      <sheetName val="Estructura de Control"/>
      <sheetName val="Tarifas Equipos"/>
      <sheetName val="FRENTE OBRA"/>
      <sheetName val="ID 200123"/>
      <sheetName val="ID 200124"/>
      <sheetName val="CONSOLIDADO"/>
      <sheetName val="TABLAS"/>
      <sheetName val="DATOS ADPA Huila"/>
      <sheetName val="M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Análisis_determinístico"/>
      <sheetName val="Modelo_financiero"/>
      <sheetName val="Hoja2"/>
      <sheetName val="API93"/>
      <sheetName val="PSM Monthly"/>
      <sheetName val="Análisis_determinístico1"/>
      <sheetName val="Modelo_financiero1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Main"/>
      <sheetName val="CorpTax"/>
      <sheetName val="Input"/>
      <sheetName val="EMPRESA"/>
      <sheetName val="Tablas"/>
      <sheetName val="Cronograma"/>
      <sheetName val="Modelo Financiero Determ. "/>
      <sheetName val="#¡REF"/>
      <sheetName val="PYF100-2"/>
      <sheetName val="CrudosA"/>
      <sheetName val="casosWTI"/>
      <sheetName val="APU"/>
      <sheetName val="DCurva"/>
      <sheetName val="Inf.Semanal"/>
      <sheetName val="Listas Desplegables"/>
      <sheetName val="Parámetros Formato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INGENIERÍA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PROYECTOS TRÁNSITO"/>
      <sheetName val="Referencia Sistemas"/>
      <sheetName val="F.Caja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PRESUPUESTO 2O16"/>
      <sheetName val="BASE CG1"/>
      <sheetName val="Menu"/>
      <sheetName val="OT"/>
      <sheetName val="Par"/>
      <sheetName val="Siglas"/>
      <sheetName val="POZO 7959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MAMPO 1"/>
      <sheetName val="DATOSBP"/>
      <sheetName val="DATOSPB"/>
      <sheetName val="LISTA OTS"/>
      <sheetName val="C. IMPORTADAS"/>
      <sheetName val="Parámetros Formato "/>
      <sheetName val="RESERVAS Y PRODUCCIONES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TABLAS (3)"/>
      <sheetName val="REG (2)"/>
      <sheetName val="Tablas (2)"/>
      <sheetName val="TOTAL_AREA_PORTAFOLIO_ORIGINAL"/>
      <sheetName val="Referencia_Sistemas"/>
      <sheetName val="Admin_Cost_Flow"/>
      <sheetName val="COMPRA_MATERIA_PRIMA2"/>
      <sheetName val="DATOS_BASE_ABA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Plantilla"/>
      <sheetName val="INFORMACION ADICIONAL"/>
      <sheetName val="Insum"/>
      <sheetName val="cantidades sf-42"/>
      <sheetName val="cantidades sf-30"/>
      <sheetName val="resumen sf-42"/>
      <sheetName val="resumen sf-30"/>
      <sheetName val="Task List"/>
      <sheetName val="Listas y calculos"/>
      <sheetName val="PRESU"/>
      <sheetName val="PESOS"/>
      <sheetName val="BD Proyectos Visualizaciones"/>
      <sheetName val="Datos de Entrada"/>
      <sheetName val="MEMORIAS DE CALCULO"/>
      <sheetName val="Control AVance"/>
      <sheetName val="RESUMEN (Directo)"/>
      <sheetName val="LIQUIDACIONES"/>
      <sheetName val="ZONAS"/>
      <sheetName val="DATOS_PIMS"/>
      <sheetName val="CUADRO_CONTROL"/>
      <sheetName val="LIQUIDA-NOMINA"/>
      <sheetName val="NOMINA 1"/>
      <sheetName val="Nuevo calculo"/>
      <sheetName val="VALORES"/>
      <sheetName val="Datos Basicos"/>
      <sheetName val="Prestaciones y AIU"/>
      <sheetName val="D_AWG"/>
      <sheetName val="T_Cu_ASTM"/>
      <sheetName val="FACTORES"/>
      <sheetName val="CUADRO AA"/>
      <sheetName val="ECOPETROL Resultados"/>
      <sheetName val="BS"/>
      <sheetName val="TARIFAS"/>
      <sheetName val="FACTORES_DE_ INVERSIONES"/>
      <sheetName val="DESCRIPCION ENTREGABLES"/>
      <sheetName val="DATOS HH-PRUEBAS"/>
      <sheetName val="VALIDACIONES"/>
      <sheetName val="Clasif. ctas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TITEQUIV"/>
      <sheetName val="CrucePDTAprob1"/>
      <sheetName val="ARP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GENERALIDADES"/>
      <sheetName val="CAPEX"/>
      <sheetName val="STRSUMM0"/>
      <sheetName val="original_sist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esmonte"/>
      <sheetName val="POLIZA ANUAL"/>
      <sheetName val="AUTORIZACION "/>
      <sheetName val="Tableau"/>
      <sheetName val="SEGUIMIENTO PRESUPUESTO"/>
      <sheetName val="w_dn_idd"/>
      <sheetName val="PRONOSTICO"/>
      <sheetName val="C3"/>
      <sheetName val="E%"/>
      <sheetName val="%P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MCI_LÍNEAS DE FLUJO"/>
      <sheetName val="DATOS CONTRATO"/>
      <sheetName val="LIQ-NOM"/>
      <sheetName val="NOMINA-1"/>
      <sheetName val="AREAS"/>
      <sheetName val="MAESTROS"/>
      <sheetName val="CECO"/>
      <sheetName val="Arbol HSE"/>
      <sheetName val="6.DATOS MATRIZ"/>
      <sheetName val="Referencia "/>
      <sheetName val="ESTADO GENERAL"/>
      <sheetName val="Formulas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Datos Maestros"/>
      <sheetName val="BD"/>
      <sheetName val="Formato"/>
      <sheetName val="Aprobado 2019"/>
      <sheetName val="Listas Cenit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AUSAS_DESVIACION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ANTO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Plan auditoría"/>
      <sheetName val="Salarios_Ocensa"/>
      <sheetName val="ATES INICIALES"/>
      <sheetName val="DATOS PERSONAL -LAB"/>
      <sheetName val="5. Protección de la Tecnología"/>
      <sheetName val="Hitos"/>
      <sheetName val="7.1. Hitos PTE"/>
      <sheetName val="Tabla Indicadores"/>
      <sheetName val="LISTAS DE CAMPOS"/>
      <sheetName val="Info-Portaf"/>
      <sheetName val="Datos_CO"/>
      <sheetName val="1.Herramientas"/>
      <sheetName val="1.Materiales o Consumibles"/>
      <sheetName val="1.Vehiculos y Transp"/>
      <sheetName val="Obra Eléctrica"/>
      <sheetName val="UNITARIOS (2)"/>
      <sheetName val="PRIORIDAD INSPECCIÓN"/>
      <sheetName val="B.BTA.S.VALORES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PAGE_20"/>
      <sheetName val="LIST"/>
      <sheetName val="LIST SAR"/>
      <sheetName val="API APIAY  Y SURIA"/>
      <sheetName val="Sheet2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INV"/>
      <sheetName val="AASHTO"/>
      <sheetName val="prestaciones"/>
      <sheetName val="seguros"/>
      <sheetName val="Lista Deplegable"/>
      <sheetName val="Tablas Factor Soldadura"/>
      <sheetName val="DESCIPCIÓN CORTA"/>
      <sheetName val="UNIDADES DE MEDIDA"/>
      <sheetName val="OPCIONES DE SIMULACION"/>
      <sheetName val="KPIs-EKON$"/>
      <sheetName val="D_C (2)"/>
      <sheetName val="Tipo de Vinculación con el Acti"/>
      <sheetName val="Criterios Taxonomía"/>
      <sheetName val="S20_41"/>
      <sheetName val="COMPAÑIAS Y CONTRATO"/>
      <sheetName val="OPEX PPT"/>
      <sheetName val="Premises"/>
      <sheetName val="calculation"/>
      <sheetName val="A_A310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Pla_x0000__Hitos_despues_del_pma1"/>
      <sheetName val="PLANTILLA PCC 20E0024172_x0000_UBIALE"/>
      <sheetName val="PxQ BLOQUE YENAC"/>
      <sheetName val="VEHICULOS y HERRAMIENTAS "/>
      <sheetName val="CONSUMIBLES"/>
      <sheetName val="mto.elect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 refreshError="1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/>
      <sheetData sheetId="771"/>
      <sheetData sheetId="772"/>
      <sheetData sheetId="773" refreshError="1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/>
      <sheetData sheetId="798"/>
      <sheetData sheetId="799"/>
      <sheetData sheetId="800" refreshError="1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 refreshError="1"/>
      <sheetData sheetId="1355" refreshError="1"/>
      <sheetData sheetId="1356" refreshError="1"/>
      <sheetData sheetId="1357"/>
      <sheetData sheetId="1358"/>
      <sheetData sheetId="1359"/>
      <sheetData sheetId="1360" refreshError="1"/>
      <sheetData sheetId="1361" refreshError="1"/>
      <sheetData sheetId="1362" refreshError="1"/>
      <sheetData sheetId="1363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/>
      <sheetData sheetId="2061"/>
      <sheetData sheetId="2062"/>
      <sheetData sheetId="2063"/>
      <sheetData sheetId="2064"/>
      <sheetData sheetId="2065"/>
      <sheetData sheetId="2066" refreshError="1"/>
      <sheetData sheetId="2067" refreshError="1"/>
      <sheetData sheetId="2068"/>
      <sheetData sheetId="2069" refreshError="1"/>
      <sheetData sheetId="2070" refreshError="1"/>
      <sheetData sheetId="20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FORMACION ADICIONAL"/>
      <sheetName val="Insum"/>
      <sheetName val="PESOS"/>
      <sheetName val="PRESU"/>
      <sheetName val="Referencia"/>
      <sheetName val="Instructivo Registro"/>
      <sheetName val="Longitud x Diámetro"/>
      <sheetName val="MEMORIAS DE CALCULO"/>
      <sheetName val="FACTORES_DE_ INVERSIONES"/>
      <sheetName val="DESCRIPCION ENTREGABLES"/>
      <sheetName val="DATOS HH-PRUEBAS"/>
      <sheetName val="VALIDACIONES"/>
      <sheetName val="Clasif. ctas"/>
      <sheetName val="INDICE"/>
      <sheetName val="SUCURSALES"/>
      <sheetName val="BD Proyectos Visualizaciones"/>
      <sheetName val="ORDENES DE TRABAJO"/>
      <sheetName val="LIQUIDA-NOMINA"/>
      <sheetName val="NOMINA 1"/>
      <sheetName val="Nuevo calculo"/>
      <sheetName val="VALORES"/>
      <sheetName val="Datos Basicos"/>
      <sheetName val="Prestaciones y AIU"/>
      <sheetName val="D_AWG"/>
      <sheetName val="T_Cu_ASTM"/>
      <sheetName val="FACTORES"/>
      <sheetName val="RESUMEN (Directo)"/>
      <sheetName val="LIQUIDACIONES"/>
      <sheetName val="ECOPETROL Resultados"/>
      <sheetName val="B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Tableau"/>
      <sheetName val="GENERALIDADES"/>
      <sheetName val="CAPEX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SEGUIMIENTO PRESUPUESTO"/>
      <sheetName val="w_dn_idd"/>
      <sheetName val="PRONOSTICO"/>
      <sheetName val="desmonte"/>
      <sheetName val="MCI_LÍNEAS DE FLUJO"/>
      <sheetName val="DATOS CONTRATO"/>
      <sheetName val="LIQ-NOM"/>
      <sheetName val="NOMINA-1"/>
      <sheetName val="Datos Maestros"/>
      <sheetName val="Esp. Tuberia"/>
      <sheetName val="Formulas"/>
      <sheetName val="AREAS"/>
      <sheetName val="MAESTRO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LISTA DESPLEGABLE OTROS"/>
      <sheetName val="ORITO"/>
      <sheetName val="NOR-ORIENTE"/>
      <sheetName val="OCCIDENTE-CHU"/>
      <sheetName val="OCCIDENTE-CAR"/>
      <sheetName val="SUR"/>
      <sheetName val="G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Fluid Types and Formulations"/>
      <sheetName val="PAQUETE 2"/>
      <sheetName val="TRA 1 "/>
      <sheetName val="TRA 1  (2)"/>
      <sheetName val="TRV4"/>
      <sheetName val="TRV5"/>
      <sheetName val="LOCACION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A.P.U. 2012"/>
      <sheetName val="A.P.U. 2013"/>
      <sheetName val="A.P.U. 2014"/>
      <sheetName val="A.P.U. 2015"/>
      <sheetName val="Matriz Operacional"/>
      <sheetName val="CONS"/>
      <sheetName val="Index_Graph1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Hoja5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/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 refreshError="1"/>
      <sheetData sheetId="1014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 refreshError="1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 refreshError="1"/>
      <sheetData sheetId="1068"/>
      <sheetData sheetId="1069"/>
      <sheetData sheetId="1070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/>
      <sheetData sheetId="1840"/>
      <sheetData sheetId="1841"/>
      <sheetData sheetId="1842"/>
      <sheetData sheetId="1843"/>
      <sheetData sheetId="1844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/>
      <sheetData sheetId="2012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24FD-4C09-4DCE-B662-975809671B03}">
  <sheetPr>
    <pageSetUpPr fitToPage="1"/>
  </sheetPr>
  <dimension ref="A1:O89"/>
  <sheetViews>
    <sheetView tabSelected="1" topLeftCell="A59" zoomScale="80" zoomScaleNormal="80" zoomScaleSheetLayoutView="80" workbookViewId="0">
      <selection activeCell="I76" sqref="I76"/>
    </sheetView>
  </sheetViews>
  <sheetFormatPr baseColWidth="10" defaultColWidth="11.42578125" defaultRowHeight="14.25" x14ac:dyDescent="0.2"/>
  <cols>
    <col min="1" max="1" width="7" style="15" customWidth="1"/>
    <col min="2" max="2" width="8.140625" style="15" customWidth="1"/>
    <col min="3" max="3" width="11" style="15" customWidth="1"/>
    <col min="4" max="4" width="16.140625" style="17" customWidth="1"/>
    <col min="5" max="5" width="102" style="15" customWidth="1"/>
    <col min="6" max="6" width="9" style="15" customWidth="1"/>
    <col min="7" max="7" width="14.140625" style="15" bestFit="1" customWidth="1"/>
    <col min="8" max="8" width="18" style="15" bestFit="1" customWidth="1"/>
    <col min="9" max="9" width="29.42578125" style="15" customWidth="1"/>
    <col min="10" max="10" width="22.5703125" style="15" bestFit="1" customWidth="1"/>
    <col min="11" max="11" width="0" style="15" hidden="1" customWidth="1"/>
    <col min="12" max="12" width="7.28515625" style="15" hidden="1" customWidth="1"/>
    <col min="13" max="13" width="20.42578125" style="15" bestFit="1" customWidth="1"/>
    <col min="14" max="14" width="15.85546875" style="15" bestFit="1" customWidth="1"/>
    <col min="15" max="16384" width="11.42578125" style="15"/>
  </cols>
  <sheetData>
    <row r="1" spans="1:14" ht="33.75" customHeight="1" thickBot="1" x14ac:dyDescent="0.25">
      <c r="A1" s="91" t="s">
        <v>146</v>
      </c>
      <c r="B1" s="92"/>
      <c r="C1" s="92"/>
      <c r="D1" s="92"/>
      <c r="E1" s="92"/>
      <c r="F1" s="92"/>
      <c r="G1" s="92"/>
      <c r="H1" s="92"/>
      <c r="I1" s="93"/>
    </row>
    <row r="2" spans="1:14" ht="18" x14ac:dyDescent="0.2">
      <c r="A2" s="94" t="s">
        <v>0</v>
      </c>
      <c r="B2" s="95"/>
      <c r="C2" s="95"/>
      <c r="D2" s="95"/>
      <c r="E2" s="95"/>
      <c r="F2" s="95"/>
      <c r="G2" s="95"/>
      <c r="H2" s="95"/>
      <c r="I2" s="96"/>
    </row>
    <row r="3" spans="1:14" ht="34.5" customHeight="1" x14ac:dyDescent="0.2">
      <c r="A3" s="94" t="s">
        <v>1</v>
      </c>
      <c r="B3" s="95"/>
      <c r="C3" s="95"/>
      <c r="D3" s="95"/>
      <c r="E3" s="95"/>
      <c r="F3" s="95"/>
      <c r="G3" s="95"/>
      <c r="H3" s="95"/>
      <c r="I3" s="96"/>
    </row>
    <row r="4" spans="1:14" ht="16.5" customHeight="1" thickBot="1" x14ac:dyDescent="0.25">
      <c r="A4" s="16"/>
      <c r="I4" s="18"/>
    </row>
    <row r="5" spans="1:14" x14ac:dyDescent="0.2">
      <c r="A5" s="97" t="s">
        <v>147</v>
      </c>
      <c r="B5" s="98"/>
      <c r="C5" s="98"/>
      <c r="D5" s="98"/>
      <c r="E5" s="98"/>
      <c r="F5" s="98"/>
      <c r="G5" s="98"/>
      <c r="H5" s="98"/>
      <c r="I5" s="99"/>
      <c r="K5" s="100" t="s">
        <v>2</v>
      </c>
      <c r="L5" s="100"/>
    </row>
    <row r="6" spans="1:14" ht="21.75" customHeight="1" x14ac:dyDescent="0.2">
      <c r="A6" s="77" t="s">
        <v>3</v>
      </c>
      <c r="B6" s="79" t="s">
        <v>4</v>
      </c>
      <c r="C6" s="81" t="s">
        <v>5</v>
      </c>
      <c r="D6" s="82"/>
      <c r="E6" s="83" t="s">
        <v>6</v>
      </c>
      <c r="F6" s="83" t="s">
        <v>7</v>
      </c>
      <c r="G6" s="83" t="s">
        <v>8</v>
      </c>
      <c r="H6" s="85" t="s">
        <v>9</v>
      </c>
      <c r="I6" s="87" t="s">
        <v>10</v>
      </c>
      <c r="K6" s="89" t="s">
        <v>8</v>
      </c>
      <c r="L6" s="72" t="s">
        <v>9</v>
      </c>
    </row>
    <row r="7" spans="1:14" ht="33.75" customHeight="1" thickBot="1" x14ac:dyDescent="0.25">
      <c r="A7" s="78"/>
      <c r="B7" s="80"/>
      <c r="C7" s="7" t="s">
        <v>11</v>
      </c>
      <c r="D7" s="1" t="s">
        <v>12</v>
      </c>
      <c r="E7" s="84"/>
      <c r="F7" s="84"/>
      <c r="G7" s="84"/>
      <c r="H7" s="86"/>
      <c r="I7" s="88"/>
      <c r="K7" s="90"/>
      <c r="L7" s="73"/>
    </row>
    <row r="8" spans="1:14" s="17" customFormat="1" ht="15" customHeight="1" x14ac:dyDescent="0.2">
      <c r="A8" s="32" t="s">
        <v>13</v>
      </c>
      <c r="B8" s="33"/>
      <c r="C8" s="33"/>
      <c r="D8" s="33"/>
      <c r="E8" s="33"/>
      <c r="F8" s="33"/>
      <c r="G8" s="33"/>
      <c r="H8" s="34"/>
      <c r="I8" s="35"/>
    </row>
    <row r="9" spans="1:14" s="17" customFormat="1" ht="12.75" x14ac:dyDescent="0.2">
      <c r="A9" s="36">
        <v>1</v>
      </c>
      <c r="B9" s="37" t="str">
        <f>+'[18]2. CONSTRUCCION'!A16</f>
        <v>1.1</v>
      </c>
      <c r="C9" s="38"/>
      <c r="D9" s="38" t="s">
        <v>14</v>
      </c>
      <c r="E9" s="39" t="s">
        <v>15</v>
      </c>
      <c r="F9" s="40" t="s">
        <v>16</v>
      </c>
      <c r="G9" s="41">
        <v>4.3</v>
      </c>
      <c r="H9" s="42"/>
      <c r="I9" s="43"/>
      <c r="M9" s="44"/>
      <c r="N9" s="45"/>
    </row>
    <row r="10" spans="1:14" s="17" customFormat="1" ht="12.75" x14ac:dyDescent="0.2">
      <c r="A10" s="36">
        <v>2</v>
      </c>
      <c r="B10" s="37" t="str">
        <f>+'[18]2. CONSTRUCCION'!A17</f>
        <v>1.2</v>
      </c>
      <c r="C10" s="38"/>
      <c r="D10" s="38" t="s">
        <v>17</v>
      </c>
      <c r="E10" s="39" t="s">
        <v>18</v>
      </c>
      <c r="F10" s="40" t="s">
        <v>19</v>
      </c>
      <c r="G10" s="41">
        <v>179.6</v>
      </c>
      <c r="H10" s="42"/>
      <c r="I10" s="43"/>
      <c r="M10" s="44"/>
      <c r="N10" s="45"/>
    </row>
    <row r="11" spans="1:14" s="17" customFormat="1" ht="12.75" x14ac:dyDescent="0.2">
      <c r="A11" s="36">
        <v>3</v>
      </c>
      <c r="B11" s="37" t="str">
        <f>+'[18]2. CONSTRUCCION'!A18</f>
        <v>1.3</v>
      </c>
      <c r="C11" s="38"/>
      <c r="D11" s="38" t="s">
        <v>20</v>
      </c>
      <c r="E11" s="39" t="s">
        <v>21</v>
      </c>
      <c r="F11" s="40" t="s">
        <v>22</v>
      </c>
      <c r="G11" s="41">
        <v>326.7</v>
      </c>
      <c r="H11" s="42"/>
      <c r="I11" s="43"/>
      <c r="M11" s="46"/>
      <c r="N11" s="47"/>
    </row>
    <row r="12" spans="1:14" s="17" customFormat="1" ht="12.75" x14ac:dyDescent="0.2">
      <c r="A12" s="36">
        <v>4</v>
      </c>
      <c r="B12" s="37" t="str">
        <f>+'[18]2. CONSTRUCCION'!A19</f>
        <v>1.4</v>
      </c>
      <c r="C12" s="38"/>
      <c r="D12" s="38" t="s">
        <v>23</v>
      </c>
      <c r="E12" s="39" t="s">
        <v>24</v>
      </c>
      <c r="F12" s="40" t="s">
        <v>22</v>
      </c>
      <c r="G12" s="41">
        <v>3554</v>
      </c>
      <c r="H12" s="42"/>
      <c r="I12" s="43"/>
      <c r="M12" s="46"/>
      <c r="N12" s="47"/>
    </row>
    <row r="13" spans="1:14" s="17" customFormat="1" ht="15" customHeight="1" x14ac:dyDescent="0.2">
      <c r="A13" s="48" t="s">
        <v>25</v>
      </c>
      <c r="B13" s="49"/>
      <c r="C13" s="49"/>
      <c r="D13" s="49"/>
      <c r="E13" s="49"/>
      <c r="F13" s="49"/>
      <c r="G13" s="49"/>
      <c r="H13" s="50"/>
      <c r="I13" s="51"/>
      <c r="M13" s="46"/>
      <c r="N13" s="47"/>
    </row>
    <row r="14" spans="1:14" s="17" customFormat="1" ht="12.75" x14ac:dyDescent="0.2">
      <c r="A14" s="36">
        <v>5</v>
      </c>
      <c r="B14" s="37" t="s">
        <v>26</v>
      </c>
      <c r="C14" s="38"/>
      <c r="D14" s="38" t="s">
        <v>26</v>
      </c>
      <c r="E14" s="52" t="s">
        <v>27</v>
      </c>
      <c r="F14" s="40" t="s">
        <v>19</v>
      </c>
      <c r="G14" s="41">
        <v>4840.5</v>
      </c>
      <c r="H14" s="53"/>
      <c r="I14" s="54"/>
      <c r="M14" s="44"/>
      <c r="N14" s="45"/>
    </row>
    <row r="15" spans="1:14" s="17" customFormat="1" ht="12.75" x14ac:dyDescent="0.2">
      <c r="A15" s="36">
        <v>6</v>
      </c>
      <c r="B15" s="37" t="s">
        <v>28</v>
      </c>
      <c r="C15" s="38"/>
      <c r="D15" s="38" t="s">
        <v>28</v>
      </c>
      <c r="E15" s="52" t="s">
        <v>29</v>
      </c>
      <c r="F15" s="40" t="s">
        <v>19</v>
      </c>
      <c r="G15" s="41">
        <v>693.6</v>
      </c>
      <c r="H15" s="53"/>
      <c r="I15" s="55"/>
      <c r="M15" s="44"/>
      <c r="N15" s="45"/>
    </row>
    <row r="16" spans="1:14" s="17" customFormat="1" ht="12.75" x14ac:dyDescent="0.2">
      <c r="A16" s="36">
        <v>7</v>
      </c>
      <c r="B16" s="37" t="s">
        <v>30</v>
      </c>
      <c r="C16" s="38"/>
      <c r="D16" s="38" t="s">
        <v>30</v>
      </c>
      <c r="E16" s="52" t="s">
        <v>31</v>
      </c>
      <c r="F16" s="40" t="s">
        <v>19</v>
      </c>
      <c r="G16" s="41">
        <v>726.1</v>
      </c>
      <c r="H16" s="53"/>
      <c r="I16" s="55"/>
      <c r="K16" s="56"/>
      <c r="L16" s="57"/>
      <c r="M16" s="44"/>
      <c r="N16" s="45"/>
    </row>
    <row r="17" spans="1:14" s="17" customFormat="1" ht="12.75" x14ac:dyDescent="0.2">
      <c r="A17" s="36">
        <v>8</v>
      </c>
      <c r="B17" s="37" t="s">
        <v>32</v>
      </c>
      <c r="C17" s="38"/>
      <c r="D17" s="38" t="s">
        <v>32</v>
      </c>
      <c r="E17" s="52" t="s">
        <v>33</v>
      </c>
      <c r="F17" s="40" t="s">
        <v>19</v>
      </c>
      <c r="G17" s="41">
        <v>31280.1</v>
      </c>
      <c r="H17" s="53"/>
      <c r="I17" s="55"/>
      <c r="K17" s="56"/>
      <c r="L17" s="57"/>
      <c r="M17" s="44"/>
      <c r="N17" s="45"/>
    </row>
    <row r="18" spans="1:14" s="17" customFormat="1" ht="12.75" x14ac:dyDescent="0.2">
      <c r="A18" s="36">
        <v>9</v>
      </c>
      <c r="B18" s="37" t="s">
        <v>34</v>
      </c>
      <c r="C18" s="38"/>
      <c r="D18" s="38" t="s">
        <v>34</v>
      </c>
      <c r="E18" s="52" t="s">
        <v>35</v>
      </c>
      <c r="F18" s="40" t="s">
        <v>36</v>
      </c>
      <c r="G18" s="41">
        <v>34256</v>
      </c>
      <c r="H18" s="53"/>
      <c r="I18" s="55"/>
      <c r="K18" s="56"/>
      <c r="L18" s="57"/>
      <c r="M18" s="44"/>
      <c r="N18" s="45"/>
    </row>
    <row r="19" spans="1:14" s="17" customFormat="1" ht="15" customHeight="1" x14ac:dyDescent="0.2">
      <c r="A19" s="48" t="s">
        <v>37</v>
      </c>
      <c r="B19" s="49"/>
      <c r="C19" s="49"/>
      <c r="D19" s="49"/>
      <c r="E19" s="49"/>
      <c r="F19" s="49"/>
      <c r="G19" s="49"/>
      <c r="H19" s="50"/>
      <c r="I19" s="51"/>
      <c r="K19" s="49"/>
      <c r="L19" s="58"/>
      <c r="M19" s="44"/>
      <c r="N19" s="45"/>
    </row>
    <row r="20" spans="1:14" s="17" customFormat="1" ht="31.5" customHeight="1" x14ac:dyDescent="0.2">
      <c r="A20" s="36">
        <v>10</v>
      </c>
      <c r="B20" s="37" t="str">
        <f>+'[18]2. CONSTRUCCION'!A27</f>
        <v>3.1</v>
      </c>
      <c r="C20" s="38"/>
      <c r="D20" s="38" t="s">
        <v>38</v>
      </c>
      <c r="E20" s="39" t="str">
        <f>+'[18]2. CONSTRUCCION'!B27</f>
        <v>MEJORAMIENTO DE LA SUBRASANTE CON ADICION DE MATERIALES (Incluye Suministro, Transporte y Colocación)</v>
      </c>
      <c r="F20" s="40" t="s">
        <v>19</v>
      </c>
      <c r="G20" s="41">
        <v>168</v>
      </c>
      <c r="H20" s="53"/>
      <c r="I20" s="54"/>
      <c r="K20" s="41">
        <v>76.44</v>
      </c>
      <c r="L20" s="59">
        <v>190341.73228346457</v>
      </c>
      <c r="M20" s="44"/>
      <c r="N20" s="45"/>
    </row>
    <row r="21" spans="1:14" s="17" customFormat="1" ht="12.75" x14ac:dyDescent="0.2">
      <c r="A21" s="36">
        <v>11</v>
      </c>
      <c r="B21" s="37" t="str">
        <f>+'[18]2. CONSTRUCCION'!A28</f>
        <v>3.2</v>
      </c>
      <c r="C21" s="38"/>
      <c r="D21" s="38" t="s">
        <v>39</v>
      </c>
      <c r="E21" s="39" t="str">
        <f>+'[18]2. CONSTRUCCION'!B28</f>
        <v>GEOTEXTIL PARA SEPARACIÓN DE SUELOS DE SUBRASANTE Y CAPAS GRANULARES</v>
      </c>
      <c r="F21" s="40" t="s">
        <v>36</v>
      </c>
      <c r="G21" s="41">
        <v>1280</v>
      </c>
      <c r="H21" s="42"/>
      <c r="I21" s="54"/>
      <c r="K21" s="41">
        <v>11.78</v>
      </c>
      <c r="L21" s="59">
        <v>446432.28346456692</v>
      </c>
      <c r="M21" s="44"/>
      <c r="N21" s="45"/>
    </row>
    <row r="22" spans="1:14" s="17" customFormat="1" ht="12.75" x14ac:dyDescent="0.2">
      <c r="A22" s="36">
        <v>12</v>
      </c>
      <c r="B22" s="37" t="str">
        <f>+'[18]2. CONSTRUCCION'!A29</f>
        <v>3.3</v>
      </c>
      <c r="C22" s="38"/>
      <c r="D22" s="38" t="s">
        <v>40</v>
      </c>
      <c r="E22" s="39" t="str">
        <f>+'[18]2. CONSTRUCCION'!B29</f>
        <v>CONFORMACIÓN DE LA CALZADA EXISTENTE</v>
      </c>
      <c r="F22" s="40" t="s">
        <v>36</v>
      </c>
      <c r="G22" s="41">
        <v>51384</v>
      </c>
      <c r="H22" s="53"/>
      <c r="I22" s="54"/>
      <c r="K22" s="41">
        <v>72</v>
      </c>
      <c r="L22" s="59">
        <v>382827</v>
      </c>
      <c r="M22" s="44"/>
      <c r="N22" s="45"/>
    </row>
    <row r="23" spans="1:14" s="17" customFormat="1" ht="12.75" x14ac:dyDescent="0.2">
      <c r="A23" s="36">
        <v>13</v>
      </c>
      <c r="B23" s="37" t="str">
        <f>+'[18]2. CONSTRUCCION'!A30</f>
        <v>3.4</v>
      </c>
      <c r="C23" s="38"/>
      <c r="D23" s="38" t="s">
        <v>41</v>
      </c>
      <c r="E23" s="39" t="str">
        <f>+'[18]2. CONSTRUCCION'!B30</f>
        <v>SUB-BASE GRANULAR CLASE A SBG-50</v>
      </c>
      <c r="F23" s="40" t="s">
        <v>19</v>
      </c>
      <c r="G23" s="41">
        <v>7764</v>
      </c>
      <c r="H23" s="53"/>
      <c r="I23" s="54"/>
      <c r="K23" s="41">
        <v>84.84</v>
      </c>
      <c r="L23" s="59">
        <v>617856</v>
      </c>
      <c r="M23" s="44"/>
      <c r="N23" s="45"/>
    </row>
    <row r="24" spans="1:14" s="17" customFormat="1" ht="15" customHeight="1" x14ac:dyDescent="0.2">
      <c r="A24" s="48" t="s">
        <v>42</v>
      </c>
      <c r="B24" s="49"/>
      <c r="C24" s="49"/>
      <c r="D24" s="49"/>
      <c r="E24" s="49"/>
      <c r="F24" s="49"/>
      <c r="G24" s="49"/>
      <c r="H24" s="50"/>
      <c r="I24" s="60"/>
      <c r="K24" s="49"/>
      <c r="L24" s="58"/>
      <c r="M24" s="44"/>
      <c r="N24" s="45"/>
    </row>
    <row r="25" spans="1:14" s="17" customFormat="1" ht="12.75" x14ac:dyDescent="0.2">
      <c r="A25" s="36">
        <v>14</v>
      </c>
      <c r="B25" s="37" t="s">
        <v>43</v>
      </c>
      <c r="C25" s="38"/>
      <c r="D25" s="38" t="s">
        <v>43</v>
      </c>
      <c r="E25" s="39" t="s">
        <v>44</v>
      </c>
      <c r="F25" s="61" t="s">
        <v>19</v>
      </c>
      <c r="G25" s="62">
        <v>8695</v>
      </c>
      <c r="H25" s="42"/>
      <c r="I25" s="54"/>
      <c r="M25" s="44"/>
      <c r="N25" s="45"/>
    </row>
    <row r="26" spans="1:14" s="17" customFormat="1" ht="15" customHeight="1" x14ac:dyDescent="0.2">
      <c r="A26" s="48" t="s">
        <v>45</v>
      </c>
      <c r="B26" s="49"/>
      <c r="C26" s="49"/>
      <c r="D26" s="49"/>
      <c r="E26" s="49"/>
      <c r="F26" s="49"/>
      <c r="G26" s="49"/>
      <c r="H26" s="50"/>
      <c r="I26" s="60"/>
      <c r="K26" s="49"/>
      <c r="L26" s="58"/>
      <c r="M26" s="44"/>
      <c r="N26" s="45"/>
    </row>
    <row r="27" spans="1:14" s="17" customFormat="1" ht="12.75" x14ac:dyDescent="0.2">
      <c r="A27" s="36">
        <v>15</v>
      </c>
      <c r="B27" s="37" t="s">
        <v>46</v>
      </c>
      <c r="C27" s="38"/>
      <c r="D27" s="38" t="s">
        <v>46</v>
      </c>
      <c r="E27" s="39" t="s">
        <v>47</v>
      </c>
      <c r="F27" s="61" t="s">
        <v>19</v>
      </c>
      <c r="G27" s="62">
        <v>11482.05</v>
      </c>
      <c r="H27" s="42"/>
      <c r="I27" s="54"/>
      <c r="M27" s="44"/>
      <c r="N27" s="45"/>
    </row>
    <row r="28" spans="1:14" s="17" customFormat="1" ht="12.75" x14ac:dyDescent="0.2">
      <c r="A28" s="36">
        <v>16</v>
      </c>
      <c r="B28" s="37" t="s">
        <v>48</v>
      </c>
      <c r="C28" s="38"/>
      <c r="D28" s="38" t="s">
        <v>48</v>
      </c>
      <c r="E28" s="39" t="s">
        <v>49</v>
      </c>
      <c r="F28" s="61" t="s">
        <v>19</v>
      </c>
      <c r="G28" s="62">
        <v>1599.7</v>
      </c>
      <c r="H28" s="42"/>
      <c r="I28" s="54"/>
      <c r="M28" s="44"/>
      <c r="N28" s="45"/>
    </row>
    <row r="29" spans="1:14" s="17" customFormat="1" ht="12.75" x14ac:dyDescent="0.2">
      <c r="A29" s="36">
        <v>17</v>
      </c>
      <c r="B29" s="37" t="s">
        <v>50</v>
      </c>
      <c r="C29" s="38"/>
      <c r="D29" s="38" t="s">
        <v>50</v>
      </c>
      <c r="E29" s="39" t="s">
        <v>51</v>
      </c>
      <c r="F29" s="61" t="s">
        <v>19</v>
      </c>
      <c r="G29" s="62">
        <v>1465</v>
      </c>
      <c r="H29" s="42"/>
      <c r="I29" s="54"/>
      <c r="M29" s="44"/>
      <c r="N29" s="45"/>
    </row>
    <row r="30" spans="1:14" s="17" customFormat="1" ht="12.75" x14ac:dyDescent="0.2">
      <c r="A30" s="36">
        <v>18</v>
      </c>
      <c r="B30" s="37" t="s">
        <v>52</v>
      </c>
      <c r="C30" s="38"/>
      <c r="D30" s="38" t="s">
        <v>52</v>
      </c>
      <c r="E30" s="39" t="s">
        <v>53</v>
      </c>
      <c r="F30" s="61" t="s">
        <v>19</v>
      </c>
      <c r="G30" s="62">
        <v>2599.1999999999998</v>
      </c>
      <c r="H30" s="42"/>
      <c r="I30" s="54"/>
      <c r="M30" s="44"/>
      <c r="N30" s="45"/>
    </row>
    <row r="31" spans="1:14" s="17" customFormat="1" ht="12.75" x14ac:dyDescent="0.2">
      <c r="A31" s="36">
        <v>19</v>
      </c>
      <c r="B31" s="37" t="s">
        <v>54</v>
      </c>
      <c r="C31" s="38"/>
      <c r="D31" s="38" t="s">
        <v>54</v>
      </c>
      <c r="E31" s="39" t="s">
        <v>55</v>
      </c>
      <c r="F31" s="61" t="s">
        <v>19</v>
      </c>
      <c r="G31" s="62">
        <v>1988.8</v>
      </c>
      <c r="H31" s="42"/>
      <c r="I31" s="54"/>
      <c r="M31" s="44"/>
      <c r="N31" s="45"/>
    </row>
    <row r="32" spans="1:14" s="17" customFormat="1" ht="12.75" x14ac:dyDescent="0.2">
      <c r="A32" s="36">
        <v>20</v>
      </c>
      <c r="B32" s="37" t="s">
        <v>56</v>
      </c>
      <c r="C32" s="38"/>
      <c r="D32" s="38" t="s">
        <v>56</v>
      </c>
      <c r="E32" s="39" t="s">
        <v>57</v>
      </c>
      <c r="F32" s="61" t="s">
        <v>19</v>
      </c>
      <c r="G32" s="62">
        <v>152.19999999999999</v>
      </c>
      <c r="H32" s="42"/>
      <c r="I32" s="54"/>
      <c r="M32" s="44"/>
      <c r="N32" s="45"/>
    </row>
    <row r="33" spans="1:14" s="17" customFormat="1" ht="12.75" x14ac:dyDescent="0.2">
      <c r="A33" s="36">
        <v>21</v>
      </c>
      <c r="B33" s="37" t="s">
        <v>58</v>
      </c>
      <c r="C33" s="38"/>
      <c r="D33" s="38" t="s">
        <v>58</v>
      </c>
      <c r="E33" s="39" t="s">
        <v>59</v>
      </c>
      <c r="F33" s="61" t="s">
        <v>19</v>
      </c>
      <c r="G33" s="62">
        <v>1200</v>
      </c>
      <c r="H33" s="42"/>
      <c r="I33" s="54"/>
      <c r="M33" s="44"/>
      <c r="N33" s="45"/>
    </row>
    <row r="34" spans="1:14" s="17" customFormat="1" ht="12.75" x14ac:dyDescent="0.2">
      <c r="A34" s="36">
        <v>22</v>
      </c>
      <c r="B34" s="37" t="s">
        <v>60</v>
      </c>
      <c r="C34" s="38"/>
      <c r="D34" s="38" t="s">
        <v>60</v>
      </c>
      <c r="E34" s="39" t="s">
        <v>61</v>
      </c>
      <c r="F34" s="61" t="s">
        <v>19</v>
      </c>
      <c r="G34" s="62">
        <v>336.6</v>
      </c>
      <c r="H34" s="42"/>
      <c r="I34" s="54"/>
      <c r="M34" s="44"/>
      <c r="N34" s="45"/>
    </row>
    <row r="35" spans="1:14" s="17" customFormat="1" ht="12.75" x14ac:dyDescent="0.2">
      <c r="A35" s="36">
        <v>23</v>
      </c>
      <c r="B35" s="37" t="s">
        <v>62</v>
      </c>
      <c r="C35" s="38"/>
      <c r="D35" s="38" t="s">
        <v>62</v>
      </c>
      <c r="E35" s="39" t="s">
        <v>63</v>
      </c>
      <c r="F35" s="61" t="s">
        <v>19</v>
      </c>
      <c r="G35" s="62">
        <v>158.6</v>
      </c>
      <c r="H35" s="42"/>
      <c r="I35" s="54"/>
      <c r="M35" s="44"/>
      <c r="N35" s="45"/>
    </row>
    <row r="36" spans="1:14" s="17" customFormat="1" ht="12.75" x14ac:dyDescent="0.2">
      <c r="A36" s="36">
        <v>24</v>
      </c>
      <c r="B36" s="37" t="s">
        <v>64</v>
      </c>
      <c r="C36" s="38"/>
      <c r="D36" s="38" t="s">
        <v>64</v>
      </c>
      <c r="E36" s="39" t="s">
        <v>65</v>
      </c>
      <c r="F36" s="61" t="s">
        <v>66</v>
      </c>
      <c r="G36" s="62">
        <v>199754.7</v>
      </c>
      <c r="H36" s="42"/>
      <c r="I36" s="54"/>
      <c r="M36" s="44"/>
      <c r="N36" s="45"/>
    </row>
    <row r="37" spans="1:14" s="17" customFormat="1" ht="12.75" x14ac:dyDescent="0.2">
      <c r="A37" s="36">
        <v>25</v>
      </c>
      <c r="B37" s="37" t="s">
        <v>67</v>
      </c>
      <c r="C37" s="38"/>
      <c r="D37" s="38" t="s">
        <v>67</v>
      </c>
      <c r="E37" s="39" t="s">
        <v>68</v>
      </c>
      <c r="F37" s="61" t="s">
        <v>22</v>
      </c>
      <c r="G37" s="62">
        <v>520.1</v>
      </c>
      <c r="H37" s="42"/>
      <c r="I37" s="54"/>
      <c r="M37" s="44"/>
      <c r="N37" s="45"/>
    </row>
    <row r="38" spans="1:14" s="17" customFormat="1" ht="12.75" x14ac:dyDescent="0.2">
      <c r="A38" s="36">
        <v>26</v>
      </c>
      <c r="B38" s="37" t="s">
        <v>69</v>
      </c>
      <c r="C38" s="38"/>
      <c r="D38" s="38" t="s">
        <v>69</v>
      </c>
      <c r="E38" s="39" t="s">
        <v>70</v>
      </c>
      <c r="F38" s="61" t="s">
        <v>22</v>
      </c>
      <c r="G38" s="62">
        <v>8800</v>
      </c>
      <c r="H38" s="42"/>
      <c r="I38" s="54"/>
      <c r="M38" s="44"/>
      <c r="N38" s="45"/>
    </row>
    <row r="39" spans="1:14" s="17" customFormat="1" ht="12.75" x14ac:dyDescent="0.2">
      <c r="A39" s="36">
        <v>27</v>
      </c>
      <c r="B39" s="37" t="s">
        <v>71</v>
      </c>
      <c r="C39" s="38"/>
      <c r="D39" s="38" t="s">
        <v>71</v>
      </c>
      <c r="E39" s="39" t="s">
        <v>72</v>
      </c>
      <c r="F39" s="61" t="s">
        <v>19</v>
      </c>
      <c r="G39" s="62">
        <v>765.6</v>
      </c>
      <c r="H39" s="42"/>
      <c r="I39" s="54"/>
      <c r="M39" s="44"/>
      <c r="N39" s="45"/>
    </row>
    <row r="40" spans="1:14" s="17" customFormat="1" ht="30.75" customHeight="1" x14ac:dyDescent="0.2">
      <c r="A40" s="36">
        <v>28</v>
      </c>
      <c r="B40" s="37" t="s">
        <v>73</v>
      </c>
      <c r="C40" s="38"/>
      <c r="D40" s="38" t="s">
        <v>73</v>
      </c>
      <c r="E40" s="39" t="s">
        <v>74</v>
      </c>
      <c r="F40" s="61" t="s">
        <v>19</v>
      </c>
      <c r="G40" s="62">
        <v>2959.4</v>
      </c>
      <c r="H40" s="42"/>
      <c r="I40" s="54"/>
      <c r="M40" s="44"/>
      <c r="N40" s="45"/>
    </row>
    <row r="41" spans="1:14" s="17" customFormat="1" ht="28.5" customHeight="1" x14ac:dyDescent="0.2">
      <c r="A41" s="36">
        <v>29</v>
      </c>
      <c r="B41" s="37" t="s">
        <v>75</v>
      </c>
      <c r="C41" s="38"/>
      <c r="D41" s="38" t="s">
        <v>75</v>
      </c>
      <c r="E41" s="39" t="s">
        <v>76</v>
      </c>
      <c r="F41" s="61" t="s">
        <v>22</v>
      </c>
      <c r="G41" s="62">
        <v>856.4</v>
      </c>
      <c r="H41" s="42"/>
      <c r="I41" s="54"/>
      <c r="M41" s="44"/>
      <c r="N41" s="45"/>
    </row>
    <row r="42" spans="1:14" s="17" customFormat="1" ht="12.75" x14ac:dyDescent="0.2">
      <c r="A42" s="36">
        <v>30</v>
      </c>
      <c r="B42" s="37" t="s">
        <v>77</v>
      </c>
      <c r="C42" s="38"/>
      <c r="D42" s="38" t="s">
        <v>77</v>
      </c>
      <c r="E42" s="39" t="s">
        <v>78</v>
      </c>
      <c r="F42" s="61" t="s">
        <v>36</v>
      </c>
      <c r="G42" s="62">
        <v>30473.47</v>
      </c>
      <c r="H42" s="42"/>
      <c r="I42" s="54"/>
      <c r="M42" s="44"/>
      <c r="N42" s="45"/>
    </row>
    <row r="43" spans="1:14" s="17" customFormat="1" ht="12.75" x14ac:dyDescent="0.2">
      <c r="A43" s="36">
        <v>31</v>
      </c>
      <c r="B43" s="37" t="s">
        <v>79</v>
      </c>
      <c r="C43" s="38"/>
      <c r="D43" s="38" t="s">
        <v>79</v>
      </c>
      <c r="E43" s="39" t="s">
        <v>80</v>
      </c>
      <c r="F43" s="61" t="s">
        <v>19</v>
      </c>
      <c r="G43" s="62">
        <v>5667.5</v>
      </c>
      <c r="H43" s="42"/>
      <c r="I43" s="54"/>
      <c r="M43" s="44"/>
      <c r="N43" s="45"/>
    </row>
    <row r="44" spans="1:14" s="17" customFormat="1" ht="12.75" x14ac:dyDescent="0.2">
      <c r="A44" s="36">
        <v>32</v>
      </c>
      <c r="B44" s="37" t="s">
        <v>81</v>
      </c>
      <c r="C44" s="38"/>
      <c r="D44" s="38" t="s">
        <v>81</v>
      </c>
      <c r="E44" s="39" t="s">
        <v>82</v>
      </c>
      <c r="F44" s="61" t="s">
        <v>19</v>
      </c>
      <c r="G44" s="62">
        <v>822.1</v>
      </c>
      <c r="H44" s="42"/>
      <c r="I44" s="54"/>
      <c r="M44" s="44"/>
      <c r="N44" s="45"/>
    </row>
    <row r="45" spans="1:14" s="17" customFormat="1" ht="12.75" x14ac:dyDescent="0.2">
      <c r="A45" s="36">
        <v>33</v>
      </c>
      <c r="B45" s="37" t="s">
        <v>83</v>
      </c>
      <c r="C45" s="38"/>
      <c r="D45" s="38" t="s">
        <v>83</v>
      </c>
      <c r="E45" s="39" t="s">
        <v>84</v>
      </c>
      <c r="F45" s="61" t="s">
        <v>22</v>
      </c>
      <c r="G45" s="62">
        <v>956.4</v>
      </c>
      <c r="H45" s="42"/>
      <c r="I45" s="54"/>
      <c r="M45" s="44"/>
      <c r="N45" s="45"/>
    </row>
    <row r="46" spans="1:14" s="17" customFormat="1" ht="31.5" customHeight="1" x14ac:dyDescent="0.2">
      <c r="A46" s="36">
        <v>34</v>
      </c>
      <c r="B46" s="37" t="s">
        <v>85</v>
      </c>
      <c r="C46" s="38"/>
      <c r="D46" s="38" t="s">
        <v>85</v>
      </c>
      <c r="E46" s="39" t="s">
        <v>86</v>
      </c>
      <c r="F46" s="61" t="s">
        <v>19</v>
      </c>
      <c r="G46" s="62">
        <v>540</v>
      </c>
      <c r="H46" s="42"/>
      <c r="I46" s="54"/>
      <c r="M46" s="44"/>
      <c r="N46" s="45"/>
    </row>
    <row r="47" spans="1:14" s="17" customFormat="1" ht="15" customHeight="1" x14ac:dyDescent="0.2">
      <c r="A47" s="48" t="s">
        <v>87</v>
      </c>
      <c r="B47" s="49"/>
      <c r="C47" s="49"/>
      <c r="D47" s="49"/>
      <c r="E47" s="49"/>
      <c r="F47" s="49"/>
      <c r="G47" s="49"/>
      <c r="H47" s="50"/>
      <c r="I47" s="60"/>
      <c r="K47" s="49"/>
      <c r="L47" s="58"/>
      <c r="M47" s="44"/>
      <c r="N47" s="45"/>
    </row>
    <row r="48" spans="1:14" s="17" customFormat="1" ht="12.75" x14ac:dyDescent="0.2">
      <c r="A48" s="36">
        <v>35</v>
      </c>
      <c r="B48" s="37" t="s">
        <v>88</v>
      </c>
      <c r="C48" s="38"/>
      <c r="D48" s="38" t="s">
        <v>88</v>
      </c>
      <c r="E48" s="39" t="s">
        <v>89</v>
      </c>
      <c r="F48" s="61" t="s">
        <v>22</v>
      </c>
      <c r="G48" s="62">
        <v>25692</v>
      </c>
      <c r="H48" s="42"/>
      <c r="I48" s="54"/>
      <c r="M48" s="44"/>
      <c r="N48" s="45"/>
    </row>
    <row r="49" spans="1:14" s="17" customFormat="1" ht="12.75" x14ac:dyDescent="0.2">
      <c r="A49" s="36">
        <v>36</v>
      </c>
      <c r="B49" s="37" t="s">
        <v>90</v>
      </c>
      <c r="C49" s="38"/>
      <c r="D49" s="38" t="s">
        <v>90</v>
      </c>
      <c r="E49" s="39" t="s">
        <v>91</v>
      </c>
      <c r="F49" s="61" t="s">
        <v>36</v>
      </c>
      <c r="G49" s="62">
        <v>112</v>
      </c>
      <c r="H49" s="42"/>
      <c r="I49" s="54"/>
      <c r="M49" s="44"/>
      <c r="N49" s="45"/>
    </row>
    <row r="50" spans="1:14" s="17" customFormat="1" ht="12.75" x14ac:dyDescent="0.2">
      <c r="A50" s="36">
        <v>37</v>
      </c>
      <c r="B50" s="37" t="s">
        <v>92</v>
      </c>
      <c r="C50" s="38"/>
      <c r="D50" s="38" t="s">
        <v>92</v>
      </c>
      <c r="E50" s="39" t="s">
        <v>93</v>
      </c>
      <c r="F50" s="61" t="s">
        <v>94</v>
      </c>
      <c r="G50" s="62">
        <v>3211.6</v>
      </c>
      <c r="H50" s="42"/>
      <c r="I50" s="54"/>
      <c r="M50" s="44"/>
      <c r="N50" s="45"/>
    </row>
    <row r="51" spans="1:14" s="17" customFormat="1" ht="25.5" x14ac:dyDescent="0.2">
      <c r="A51" s="36">
        <v>38</v>
      </c>
      <c r="B51" s="37" t="s">
        <v>95</v>
      </c>
      <c r="C51" s="38"/>
      <c r="D51" s="38" t="s">
        <v>95</v>
      </c>
      <c r="E51" s="39" t="s">
        <v>96</v>
      </c>
      <c r="F51" s="61" t="s">
        <v>94</v>
      </c>
      <c r="G51" s="62">
        <v>211</v>
      </c>
      <c r="H51" s="42"/>
      <c r="I51" s="54"/>
      <c r="M51" s="44"/>
      <c r="N51" s="45"/>
    </row>
    <row r="52" spans="1:14" s="17" customFormat="1" ht="25.5" x14ac:dyDescent="0.2">
      <c r="A52" s="36">
        <v>39</v>
      </c>
      <c r="B52" s="37" t="s">
        <v>97</v>
      </c>
      <c r="C52" s="38"/>
      <c r="D52" s="38" t="s">
        <v>97</v>
      </c>
      <c r="E52" s="39" t="s">
        <v>98</v>
      </c>
      <c r="F52" s="61" t="s">
        <v>94</v>
      </c>
      <c r="G52" s="62">
        <v>8</v>
      </c>
      <c r="H52" s="42"/>
      <c r="I52" s="54"/>
      <c r="M52" s="44"/>
      <c r="N52" s="45"/>
    </row>
    <row r="53" spans="1:14" s="17" customFormat="1" ht="25.5" x14ac:dyDescent="0.2">
      <c r="A53" s="36">
        <v>40</v>
      </c>
      <c r="B53" s="37" t="s">
        <v>99</v>
      </c>
      <c r="C53" s="38"/>
      <c r="D53" s="38" t="s">
        <v>99</v>
      </c>
      <c r="E53" s="39" t="s">
        <v>100</v>
      </c>
      <c r="F53" s="61" t="s">
        <v>94</v>
      </c>
      <c r="G53" s="62">
        <v>349</v>
      </c>
      <c r="H53" s="42"/>
      <c r="I53" s="54"/>
      <c r="M53" s="44"/>
      <c r="N53" s="45"/>
    </row>
    <row r="54" spans="1:14" s="17" customFormat="1" ht="12.75" x14ac:dyDescent="0.2">
      <c r="A54" s="36">
        <v>41</v>
      </c>
      <c r="B54" s="37" t="s">
        <v>101</v>
      </c>
      <c r="C54" s="38"/>
      <c r="D54" s="38" t="s">
        <v>101</v>
      </c>
      <c r="E54" s="39" t="s">
        <v>102</v>
      </c>
      <c r="F54" s="61" t="s">
        <v>22</v>
      </c>
      <c r="G54" s="62">
        <v>2758.2</v>
      </c>
      <c r="H54" s="42"/>
      <c r="I54" s="54"/>
      <c r="M54" s="44"/>
      <c r="N54" s="45"/>
    </row>
    <row r="55" spans="1:14" s="17" customFormat="1" ht="12.75" x14ac:dyDescent="0.2">
      <c r="A55" s="36">
        <v>42</v>
      </c>
      <c r="B55" s="37" t="s">
        <v>103</v>
      </c>
      <c r="C55" s="38"/>
      <c r="D55" s="38" t="s">
        <v>103</v>
      </c>
      <c r="E55" s="39" t="s">
        <v>104</v>
      </c>
      <c r="F55" s="61" t="s">
        <v>94</v>
      </c>
      <c r="G55" s="62">
        <v>60</v>
      </c>
      <c r="H55" s="42"/>
      <c r="I55" s="54"/>
      <c r="M55" s="44"/>
      <c r="N55" s="45"/>
    </row>
    <row r="56" spans="1:14" s="17" customFormat="1" ht="12.75" x14ac:dyDescent="0.2">
      <c r="A56" s="36">
        <v>43</v>
      </c>
      <c r="B56" s="37" t="s">
        <v>105</v>
      </c>
      <c r="C56" s="38"/>
      <c r="D56" s="38" t="s">
        <v>105</v>
      </c>
      <c r="E56" s="39" t="s">
        <v>106</v>
      </c>
      <c r="F56" s="61" t="s">
        <v>94</v>
      </c>
      <c r="G56" s="62">
        <v>60</v>
      </c>
      <c r="H56" s="63"/>
      <c r="I56" s="54"/>
      <c r="M56" s="44"/>
      <c r="N56" s="45"/>
    </row>
    <row r="57" spans="1:14" s="17" customFormat="1" ht="12.75" x14ac:dyDescent="0.2">
      <c r="A57" s="36">
        <v>44</v>
      </c>
      <c r="B57" s="37" t="s">
        <v>107</v>
      </c>
      <c r="C57" s="38"/>
      <c r="D57" s="38" t="s">
        <v>107</v>
      </c>
      <c r="E57" s="39" t="s">
        <v>108</v>
      </c>
      <c r="F57" s="61" t="s">
        <v>94</v>
      </c>
      <c r="G57" s="62">
        <v>726</v>
      </c>
      <c r="H57" s="63"/>
      <c r="I57" s="54"/>
      <c r="M57" s="44"/>
      <c r="N57" s="45"/>
    </row>
    <row r="58" spans="1:14" s="17" customFormat="1" ht="12.75" x14ac:dyDescent="0.2">
      <c r="A58" s="48" t="s">
        <v>109</v>
      </c>
      <c r="B58" s="49"/>
      <c r="C58" s="49"/>
      <c r="D58" s="49"/>
      <c r="E58" s="49"/>
      <c r="F58" s="49"/>
      <c r="G58" s="49"/>
      <c r="H58" s="50"/>
      <c r="I58" s="51"/>
      <c r="M58" s="44"/>
      <c r="N58" s="45"/>
    </row>
    <row r="59" spans="1:14" s="17" customFormat="1" ht="12.75" x14ac:dyDescent="0.2">
      <c r="A59" s="36">
        <v>45</v>
      </c>
      <c r="B59" s="37" t="s">
        <v>110</v>
      </c>
      <c r="C59" s="38"/>
      <c r="D59" s="38" t="s">
        <v>110</v>
      </c>
      <c r="E59" s="39" t="s">
        <v>111</v>
      </c>
      <c r="F59" s="64" t="s">
        <v>36</v>
      </c>
      <c r="G59" s="62">
        <v>34256</v>
      </c>
      <c r="H59" s="42"/>
      <c r="I59" s="54"/>
      <c r="J59" s="65"/>
      <c r="M59" s="44"/>
      <c r="N59" s="45"/>
    </row>
    <row r="60" spans="1:14" s="17" customFormat="1" ht="15" customHeight="1" x14ac:dyDescent="0.2">
      <c r="A60" s="48" t="s">
        <v>112</v>
      </c>
      <c r="B60" s="49"/>
      <c r="C60" s="49"/>
      <c r="D60" s="49"/>
      <c r="E60" s="49"/>
      <c r="F60" s="49"/>
      <c r="G60" s="49"/>
      <c r="H60" s="50"/>
      <c r="I60" s="60"/>
      <c r="M60" s="44"/>
      <c r="N60" s="45"/>
    </row>
    <row r="61" spans="1:14" s="17" customFormat="1" ht="25.5" x14ac:dyDescent="0.2">
      <c r="A61" s="36">
        <v>46</v>
      </c>
      <c r="B61" s="37" t="s">
        <v>113</v>
      </c>
      <c r="C61" s="38"/>
      <c r="D61" s="38" t="s">
        <v>113</v>
      </c>
      <c r="E61" s="39" t="s">
        <v>114</v>
      </c>
      <c r="F61" s="64" t="s">
        <v>115</v>
      </c>
      <c r="G61" s="62">
        <v>22402.7</v>
      </c>
      <c r="H61" s="42"/>
      <c r="I61" s="54"/>
      <c r="J61" s="65"/>
      <c r="M61" s="44"/>
      <c r="N61" s="45"/>
    </row>
    <row r="62" spans="1:14" s="17" customFormat="1" ht="38.25" x14ac:dyDescent="0.2">
      <c r="A62" s="36">
        <v>47</v>
      </c>
      <c r="B62" s="37" t="s">
        <v>116</v>
      </c>
      <c r="C62" s="38"/>
      <c r="D62" s="38" t="s">
        <v>116</v>
      </c>
      <c r="E62" s="39" t="s">
        <v>117</v>
      </c>
      <c r="F62" s="64" t="s">
        <v>118</v>
      </c>
      <c r="G62" s="62">
        <v>157406.15</v>
      </c>
      <c r="H62" s="42"/>
      <c r="I62" s="54"/>
      <c r="J62" s="65"/>
      <c r="M62" s="44"/>
      <c r="N62" s="45"/>
    </row>
    <row r="63" spans="1:14" s="17" customFormat="1" ht="25.5" x14ac:dyDescent="0.2">
      <c r="A63" s="36">
        <v>48</v>
      </c>
      <c r="B63" s="37" t="s">
        <v>119</v>
      </c>
      <c r="C63" s="38"/>
      <c r="D63" s="38" t="s">
        <v>119</v>
      </c>
      <c r="E63" s="39" t="s">
        <v>120</v>
      </c>
      <c r="F63" s="64" t="s">
        <v>118</v>
      </c>
      <c r="G63" s="62">
        <v>24672.880000000001</v>
      </c>
      <c r="H63" s="42"/>
      <c r="I63" s="54"/>
      <c r="J63" s="65"/>
      <c r="M63" s="44"/>
      <c r="N63" s="45"/>
    </row>
    <row r="64" spans="1:14" ht="15.75" customHeight="1" x14ac:dyDescent="0.2">
      <c r="A64" s="74" t="s">
        <v>121</v>
      </c>
      <c r="B64" s="75"/>
      <c r="C64" s="75"/>
      <c r="D64" s="75"/>
      <c r="E64" s="75"/>
      <c r="F64" s="75"/>
      <c r="G64" s="75"/>
      <c r="H64" s="76"/>
      <c r="I64" s="10"/>
      <c r="J64" s="19"/>
      <c r="M64" s="19"/>
      <c r="N64" s="20"/>
    </row>
    <row r="65" spans="1:13" ht="16.5" customHeight="1" x14ac:dyDescent="0.2">
      <c r="A65" s="67" t="s">
        <v>122</v>
      </c>
      <c r="B65" s="68"/>
      <c r="C65" s="68"/>
      <c r="D65" s="68"/>
      <c r="E65" s="68"/>
      <c r="F65" s="68"/>
      <c r="G65" s="68"/>
      <c r="H65" s="2">
        <v>0.2</v>
      </c>
      <c r="I65" s="11"/>
      <c r="M65" s="20"/>
    </row>
    <row r="66" spans="1:13" ht="16.5" customHeight="1" x14ac:dyDescent="0.2">
      <c r="A66" s="67" t="s">
        <v>123</v>
      </c>
      <c r="B66" s="68"/>
      <c r="C66" s="68"/>
      <c r="D66" s="68"/>
      <c r="E66" s="68"/>
      <c r="F66" s="68"/>
      <c r="G66" s="68"/>
      <c r="H66" s="2">
        <v>0.03</v>
      </c>
      <c r="I66" s="11"/>
      <c r="M66" s="20"/>
    </row>
    <row r="67" spans="1:13" x14ac:dyDescent="0.2">
      <c r="A67" s="69" t="s">
        <v>124</v>
      </c>
      <c r="B67" s="70"/>
      <c r="C67" s="70"/>
      <c r="D67" s="70"/>
      <c r="E67" s="70"/>
      <c r="F67" s="70"/>
      <c r="G67" s="71"/>
      <c r="H67" s="2">
        <v>0.05</v>
      </c>
      <c r="I67" s="11"/>
      <c r="M67" s="20"/>
    </row>
    <row r="68" spans="1:13" ht="16.5" customHeight="1" x14ac:dyDescent="0.2">
      <c r="A68" s="69" t="s">
        <v>125</v>
      </c>
      <c r="B68" s="70"/>
      <c r="C68" s="70"/>
      <c r="D68" s="70"/>
      <c r="E68" s="70"/>
      <c r="F68" s="70"/>
      <c r="G68" s="71"/>
      <c r="H68" s="2">
        <v>0.19</v>
      </c>
      <c r="I68" s="12"/>
      <c r="M68" s="20"/>
    </row>
    <row r="69" spans="1:13" ht="19.5" customHeight="1" x14ac:dyDescent="0.2">
      <c r="A69" s="102" t="s">
        <v>126</v>
      </c>
      <c r="B69" s="103"/>
      <c r="C69" s="103"/>
      <c r="D69" s="103"/>
      <c r="E69" s="103"/>
      <c r="F69" s="103"/>
      <c r="G69" s="104"/>
      <c r="H69" s="3"/>
      <c r="I69" s="13"/>
    </row>
    <row r="70" spans="1:13" ht="19.5" customHeight="1" x14ac:dyDescent="0.2">
      <c r="A70" s="105" t="s">
        <v>127</v>
      </c>
      <c r="B70" s="106"/>
      <c r="C70" s="106"/>
      <c r="D70" s="106"/>
      <c r="E70" s="106"/>
      <c r="F70" s="106"/>
      <c r="G70" s="106"/>
      <c r="H70" s="4"/>
      <c r="I70" s="14"/>
      <c r="M70" s="21"/>
    </row>
    <row r="71" spans="1:13" ht="19.5" customHeight="1" x14ac:dyDescent="0.2">
      <c r="A71" s="108" t="s">
        <v>128</v>
      </c>
      <c r="B71" s="109"/>
      <c r="C71" s="109"/>
      <c r="D71" s="109"/>
      <c r="E71" s="109"/>
      <c r="F71" s="109"/>
      <c r="G71" s="5"/>
      <c r="H71" s="5"/>
      <c r="I71" s="8">
        <f>+I70+I68</f>
        <v>0</v>
      </c>
      <c r="J71" s="19"/>
    </row>
    <row r="72" spans="1:13" ht="19.5" customHeight="1" x14ac:dyDescent="0.2">
      <c r="A72" s="110" t="s">
        <v>129</v>
      </c>
      <c r="B72" s="111"/>
      <c r="C72" s="111"/>
      <c r="D72" s="111"/>
      <c r="E72" s="111"/>
      <c r="F72" s="111"/>
      <c r="G72" s="111" t="s">
        <v>130</v>
      </c>
      <c r="H72" s="114"/>
      <c r="I72" s="9">
        <v>301104749</v>
      </c>
    </row>
    <row r="73" spans="1:13" ht="19.5" customHeight="1" x14ac:dyDescent="0.2">
      <c r="A73" s="110" t="s">
        <v>131</v>
      </c>
      <c r="B73" s="111"/>
      <c r="C73" s="111"/>
      <c r="D73" s="111"/>
      <c r="E73" s="111"/>
      <c r="F73" s="111"/>
      <c r="G73" s="111" t="s">
        <v>130</v>
      </c>
      <c r="H73" s="114"/>
      <c r="I73" s="9">
        <v>142610200</v>
      </c>
    </row>
    <row r="74" spans="1:13" ht="19.5" customHeight="1" x14ac:dyDescent="0.2">
      <c r="A74" s="110" t="s">
        <v>132</v>
      </c>
      <c r="B74" s="111"/>
      <c r="C74" s="111"/>
      <c r="D74" s="111"/>
      <c r="E74" s="111"/>
      <c r="F74" s="111"/>
      <c r="G74" s="111" t="s">
        <v>130</v>
      </c>
      <c r="H74" s="114"/>
      <c r="I74" s="9">
        <v>360065903.75</v>
      </c>
    </row>
    <row r="75" spans="1:13" ht="19.5" customHeight="1" x14ac:dyDescent="0.2">
      <c r="A75" s="110" t="s">
        <v>133</v>
      </c>
      <c r="B75" s="111"/>
      <c r="C75" s="111"/>
      <c r="D75" s="111"/>
      <c r="E75" s="111"/>
      <c r="F75" s="111"/>
      <c r="G75" s="111" t="s">
        <v>130</v>
      </c>
      <c r="H75" s="114"/>
      <c r="I75" s="9">
        <v>16587600</v>
      </c>
    </row>
    <row r="76" spans="1:13" ht="19.5" customHeight="1" thickBot="1" x14ac:dyDescent="0.25">
      <c r="A76" s="112" t="s">
        <v>134</v>
      </c>
      <c r="B76" s="113"/>
      <c r="C76" s="113"/>
      <c r="D76" s="113"/>
      <c r="E76" s="113"/>
      <c r="F76" s="113"/>
      <c r="G76" s="113"/>
      <c r="H76" s="113"/>
      <c r="I76" s="6">
        <f>+I71+I72+I73+I74+I75</f>
        <v>820368452.75</v>
      </c>
      <c r="M76" s="22"/>
    </row>
    <row r="77" spans="1:13" x14ac:dyDescent="0.2">
      <c r="I77" s="23"/>
      <c r="J77" s="22"/>
    </row>
    <row r="78" spans="1:13" x14ac:dyDescent="0.2">
      <c r="A78" s="24" t="s">
        <v>135</v>
      </c>
      <c r="I78" s="23"/>
    </row>
    <row r="79" spans="1:13" ht="20.25" customHeight="1" x14ac:dyDescent="0.2">
      <c r="A79" s="66" t="s">
        <v>136</v>
      </c>
      <c r="B79" s="29" t="s">
        <v>137</v>
      </c>
      <c r="C79" s="29"/>
      <c r="D79" s="30"/>
      <c r="E79" s="29"/>
      <c r="F79" s="29"/>
      <c r="G79" s="29"/>
      <c r="H79" s="29"/>
      <c r="I79" s="31"/>
    </row>
    <row r="80" spans="1:13" ht="39.75" customHeight="1" x14ac:dyDescent="0.2">
      <c r="A80" s="66" t="s">
        <v>138</v>
      </c>
      <c r="B80" s="107" t="s">
        <v>144</v>
      </c>
      <c r="C80" s="107"/>
      <c r="D80" s="107"/>
      <c r="E80" s="107"/>
      <c r="F80" s="107"/>
      <c r="G80" s="107"/>
      <c r="H80" s="107"/>
      <c r="I80" s="107"/>
    </row>
    <row r="81" spans="1:15" ht="58.5" customHeight="1" x14ac:dyDescent="0.2">
      <c r="A81" s="66" t="s">
        <v>139</v>
      </c>
      <c r="B81" s="107" t="s">
        <v>145</v>
      </c>
      <c r="C81" s="107"/>
      <c r="D81" s="107"/>
      <c r="E81" s="107"/>
      <c r="F81" s="107"/>
      <c r="G81" s="107"/>
      <c r="H81" s="107"/>
      <c r="I81" s="107"/>
    </row>
    <row r="82" spans="1:15" x14ac:dyDescent="0.2">
      <c r="A82" s="25"/>
      <c r="B82" s="26"/>
      <c r="C82" s="27"/>
      <c r="D82" s="25"/>
      <c r="E82" s="27"/>
      <c r="F82" s="27"/>
      <c r="G82" s="27"/>
      <c r="H82" s="25"/>
      <c r="I82" s="27"/>
      <c r="J82" s="27"/>
      <c r="K82" s="27"/>
      <c r="L82" s="27"/>
      <c r="M82" s="27"/>
      <c r="N82" s="27"/>
      <c r="O82" s="27"/>
    </row>
    <row r="83" spans="1:15" x14ac:dyDescent="0.2">
      <c r="A83" s="25"/>
      <c r="B83" s="26"/>
      <c r="C83" s="27"/>
      <c r="D83" s="25"/>
      <c r="E83" s="27"/>
      <c r="F83" s="27"/>
      <c r="G83" s="27"/>
      <c r="H83" s="25"/>
      <c r="I83" s="27"/>
      <c r="J83" s="27"/>
      <c r="K83" s="27"/>
      <c r="L83" s="27"/>
      <c r="M83" s="27"/>
      <c r="N83" s="27"/>
      <c r="O83" s="27"/>
    </row>
    <row r="84" spans="1:15" x14ac:dyDescent="0.2">
      <c r="A84" s="25"/>
      <c r="B84" s="26"/>
      <c r="C84" s="27"/>
      <c r="D84" s="25"/>
      <c r="G84" s="27"/>
      <c r="I84" s="27"/>
      <c r="J84" s="27"/>
      <c r="K84" s="27"/>
      <c r="L84" s="27"/>
      <c r="M84" s="27"/>
      <c r="N84" s="27"/>
      <c r="O84" s="27"/>
    </row>
    <row r="85" spans="1:15" x14ac:dyDescent="0.2">
      <c r="A85" s="25"/>
      <c r="B85" s="26"/>
      <c r="C85" s="27"/>
      <c r="D85" s="25"/>
      <c r="G85" s="27"/>
      <c r="H85" s="101" t="s">
        <v>140</v>
      </c>
      <c r="I85" s="101"/>
      <c r="J85" s="27"/>
      <c r="K85" s="27"/>
      <c r="L85" s="27"/>
      <c r="M85" s="27"/>
      <c r="N85" s="27"/>
      <c r="O85" s="27"/>
    </row>
    <row r="86" spans="1:15" x14ac:dyDescent="0.2">
      <c r="A86" s="25"/>
      <c r="B86" s="26"/>
      <c r="C86" s="27"/>
      <c r="D86" s="25"/>
      <c r="G86" s="27"/>
      <c r="H86" s="28" t="s">
        <v>141</v>
      </c>
      <c r="I86" s="27"/>
      <c r="J86" s="27"/>
      <c r="K86" s="27"/>
      <c r="L86" s="27"/>
      <c r="M86" s="27"/>
      <c r="N86" s="27"/>
      <c r="O86" s="27"/>
    </row>
    <row r="87" spans="1:15" x14ac:dyDescent="0.2">
      <c r="A87" s="25"/>
      <c r="B87" s="26"/>
      <c r="C87" s="27"/>
      <c r="D87" s="25"/>
      <c r="G87" s="27"/>
      <c r="H87" s="28" t="s">
        <v>142</v>
      </c>
      <c r="I87" s="27"/>
      <c r="J87" s="27"/>
      <c r="K87" s="27"/>
      <c r="L87" s="27"/>
      <c r="M87" s="27"/>
      <c r="N87" s="27"/>
      <c r="O87" s="27"/>
    </row>
    <row r="88" spans="1:15" x14ac:dyDescent="0.2">
      <c r="A88" s="25"/>
      <c r="B88" s="26"/>
      <c r="C88" s="27"/>
      <c r="D88" s="25"/>
      <c r="G88" s="27"/>
      <c r="H88" s="28" t="s">
        <v>143</v>
      </c>
      <c r="I88" s="27"/>
      <c r="J88" s="27"/>
      <c r="K88" s="27"/>
      <c r="L88" s="27"/>
      <c r="M88" s="27"/>
      <c r="N88" s="27"/>
      <c r="O88" s="27"/>
    </row>
    <row r="89" spans="1:15" x14ac:dyDescent="0.2">
      <c r="A89" s="25"/>
      <c r="B89" s="26"/>
      <c r="C89" s="27"/>
      <c r="D89" s="25"/>
      <c r="E89" s="27"/>
      <c r="F89" s="27"/>
      <c r="G89" s="27"/>
      <c r="H89" s="25"/>
      <c r="I89" s="27"/>
      <c r="J89" s="27"/>
      <c r="K89" s="27"/>
      <c r="L89" s="27"/>
      <c r="M89" s="27"/>
      <c r="N89" s="27"/>
      <c r="O89" s="27"/>
    </row>
  </sheetData>
  <mergeCells count="35">
    <mergeCell ref="H85:I85"/>
    <mergeCell ref="A69:G69"/>
    <mergeCell ref="A70:G70"/>
    <mergeCell ref="B80:I80"/>
    <mergeCell ref="A71:F71"/>
    <mergeCell ref="A74:F74"/>
    <mergeCell ref="A76:H76"/>
    <mergeCell ref="A72:F72"/>
    <mergeCell ref="G72:H72"/>
    <mergeCell ref="A75:F75"/>
    <mergeCell ref="G75:H75"/>
    <mergeCell ref="A73:F73"/>
    <mergeCell ref="G73:H73"/>
    <mergeCell ref="G74:H74"/>
    <mergeCell ref="B81:I81"/>
    <mergeCell ref="A1:I1"/>
    <mergeCell ref="A2:I2"/>
    <mergeCell ref="A3:I3"/>
    <mergeCell ref="A5:I5"/>
    <mergeCell ref="K5:L5"/>
    <mergeCell ref="A66:G66"/>
    <mergeCell ref="A67:G67"/>
    <mergeCell ref="A68:G68"/>
    <mergeCell ref="A65:G65"/>
    <mergeCell ref="L6:L7"/>
    <mergeCell ref="A64:H64"/>
    <mergeCell ref="A6:A7"/>
    <mergeCell ref="B6:B7"/>
    <mergeCell ref="C6:D6"/>
    <mergeCell ref="E6:E7"/>
    <mergeCell ref="F6:F7"/>
    <mergeCell ref="G6:G7"/>
    <mergeCell ref="H6:H7"/>
    <mergeCell ref="I6:I7"/>
    <mergeCell ref="K6:K7"/>
  </mergeCells>
  <phoneticPr fontId="3" type="noConversion"/>
  <pageMargins left="0.25" right="0.25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1" ma:contentTypeDescription="Crear nuevo documento." ma:contentTypeScope="" ma:versionID="e90df71ae88d691a104712b6915ee273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a21cfc82b6ad4798244477b01146ea55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417871-BD07-4A64-AC31-89F1D4D627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F96D0-D3E7-4FA7-A50F-4D79FBED6100}"/>
</file>

<file path=customXml/itemProps3.xml><?xml version="1.0" encoding="utf-8"?>
<ds:datastoreItem xmlns:ds="http://schemas.openxmlformats.org/officeDocument/2006/customXml" ds:itemID="{B44E9CDA-4A40-4BA4-BA92-76D59540CBB4}">
  <ds:schemaRefs>
    <ds:schemaRef ds:uri="65ffc7d2-f2ba-46cb-bc31-53a0e0a083fc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c24d51c7-ecaf-48f0-9932-761c0f95892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Esteban Mahecha Espitia</dc:creator>
  <cp:keywords/>
  <dc:description/>
  <cp:lastModifiedBy>Martinez Salamanca Adriana Helena</cp:lastModifiedBy>
  <cp:revision/>
  <cp:lastPrinted>2023-07-19T13:38:03Z</cp:lastPrinted>
  <dcterms:created xsi:type="dcterms:W3CDTF">2021-07-08T18:50:09Z</dcterms:created>
  <dcterms:modified xsi:type="dcterms:W3CDTF">2023-07-25T21:46:22Z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