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6 Proyectos_OPI_2021/2. ETAPA PRECONTRACTUAL/3. Ejecutores/8_Solares_Orito/"/>
    </mc:Choice>
  </mc:AlternateContent>
  <xr:revisionPtr revIDLastSave="0" documentId="8_{461C3261-47B2-4978-AC7F-86AE0E06E571}" xr6:coauthVersionLast="47" xr6:coauthVersionMax="47" xr10:uidLastSave="{00000000-0000-0000-0000-000000000000}"/>
  <bookViews>
    <workbookView xWindow="-120" yWindow="-120" windowWidth="20730" windowHeight="11040" xr2:uid="{26DA39B0-4ED8-4BE6-94E7-8D7DF905C94C}"/>
  </bookViews>
  <sheets>
    <sheet name="REGISTRO DE RIESGOS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R11" i="2"/>
  <c r="J11" i="2"/>
  <c r="K11" i="2"/>
  <c r="Q23" i="2"/>
  <c r="R23" i="2"/>
  <c r="Q22" i="2"/>
  <c r="R22" i="2"/>
  <c r="Q21" i="2"/>
  <c r="R21" i="2"/>
  <c r="Q20" i="2"/>
  <c r="R20" i="2"/>
  <c r="J23" i="2"/>
  <c r="K23" i="2"/>
  <c r="J22" i="2"/>
  <c r="K22" i="2"/>
  <c r="J21" i="2"/>
  <c r="K21" i="2"/>
  <c r="J20" i="2"/>
  <c r="K20" i="2"/>
  <c r="Q19" i="2"/>
  <c r="R19" i="2"/>
  <c r="J19" i="2"/>
  <c r="K19" i="2"/>
  <c r="Q18" i="2"/>
  <c r="R18" i="2"/>
  <c r="J18" i="2"/>
  <c r="K18" i="2"/>
  <c r="Q17" i="2"/>
  <c r="R17" i="2"/>
  <c r="J17" i="2"/>
  <c r="K17" i="2"/>
  <c r="Q16" i="2"/>
  <c r="R16" i="2"/>
  <c r="J16" i="2"/>
  <c r="K16" i="2"/>
  <c r="Q15" i="2"/>
  <c r="R15" i="2"/>
  <c r="J15" i="2"/>
  <c r="K15" i="2"/>
  <c r="Q14" i="2"/>
  <c r="R14" i="2"/>
  <c r="J14" i="2"/>
  <c r="K14" i="2"/>
  <c r="Q6" i="2"/>
  <c r="K6" i="2"/>
  <c r="J6" i="2"/>
  <c r="J7" i="2"/>
  <c r="R6" i="2"/>
  <c r="Q25" i="2"/>
  <c r="R25" i="2"/>
  <c r="J25" i="2"/>
  <c r="K25" i="2"/>
  <c r="Q24" i="2"/>
  <c r="R24" i="2"/>
  <c r="J24" i="2"/>
  <c r="K24" i="2"/>
  <c r="Q13" i="2"/>
  <c r="R13" i="2"/>
  <c r="J13" i="2"/>
  <c r="K13" i="2"/>
  <c r="Q12" i="2"/>
  <c r="R12" i="2"/>
  <c r="J12" i="2"/>
  <c r="K12" i="2"/>
  <c r="Q10" i="2"/>
  <c r="R10" i="2"/>
  <c r="K10" i="2"/>
  <c r="Q9" i="2"/>
  <c r="R9" i="2"/>
  <c r="J9" i="2"/>
  <c r="K9" i="2"/>
  <c r="Q8" i="2"/>
  <c r="R8" i="2"/>
  <c r="J8" i="2"/>
  <c r="K8" i="2"/>
  <c r="Q7" i="2"/>
  <c r="R7" i="2"/>
  <c r="K7" i="2"/>
</calcChain>
</file>

<file path=xl/sharedStrings.xml><?xml version="1.0" encoding="utf-8"?>
<sst xmlns="http://schemas.openxmlformats.org/spreadsheetml/2006/main" count="288" uniqueCount="117">
  <si>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</si>
  <si>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</si>
  <si>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</si>
  <si>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</si>
  <si>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</si>
  <si>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</si>
  <si>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</si>
  <si>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</si>
  <si>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</si>
  <si>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</si>
  <si>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</si>
  <si>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</si>
  <si>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</si>
  <si>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</si>
  <si>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</si>
  <si>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</si>
  <si>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</si>
  <si>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</si>
  <si>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</si>
  <si>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</si>
  <si>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</si>
  <si>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</si>
  <si>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</si>
  <si>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</si>
  <si>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</si>
  <si>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</si>
  <si>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</si>
  <si>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</si>
  <si>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CONTRATISTA</t>
  </si>
  <si>
    <t>Específico</t>
  </si>
  <si>
    <t>Ejecución</t>
  </si>
  <si>
    <t>Reducir el Riesgo</t>
  </si>
  <si>
    <t>Si</t>
  </si>
  <si>
    <t>Mensual</t>
  </si>
  <si>
    <t>Social</t>
  </si>
  <si>
    <t>Semanales</t>
  </si>
  <si>
    <t>Reducir Impacto.</t>
  </si>
  <si>
    <t>Técnico</t>
  </si>
  <si>
    <t>Precontractual</t>
  </si>
  <si>
    <t>Al inicio del contrato</t>
  </si>
  <si>
    <t>° La no ejecución del contrato de obra, por superar el valor ofertado por el contratista y superar el valor de la contingencia asignado al proyecto.
° Los costos que se generen por demoras, desconocimiento del terreno y en el aseguramiento en los documentos de ingeniería iniciales serán asumidos por el contratista.</t>
  </si>
  <si>
    <t>° Generar un balance de obra, cuyo valor no supere el valor ofertado por el contratista en su propuesta.
*Realizar la revisión de la ingeniería inicial y realizar los ajustes que se consideren previa aprobación de la interventoría y la gerencia del proyecto, siempre y cuando no  afecte el alcance ni supere el tiempo y costo de su oferta técnico-económica.
° Realizar una inspección previa al sitio de las obras, para la verificación de la información inicial.</t>
  </si>
  <si>
    <t>Entrega oportuna de actas parciales para mantener flujo de caja. Atender oportunamente las solicitudes y requerimientos de la interventoría y la gerencia del proyecto</t>
  </si>
  <si>
    <t>Financiero - Legal</t>
  </si>
  <si>
    <t>° Atraso en los tiempos programados para la ejecución de la obra.
° Los costos que se generen por paros de la comunidad serán asumidos por el contratista cuando las causas sean atribuibles al contratista.</t>
  </si>
  <si>
    <t xml:space="preserve">
CONTRATISTA</t>
  </si>
  <si>
    <t>Seguimiento al plan de entorno y mitigar riesgos</t>
  </si>
  <si>
    <t>Seguimiento a planes de seguridad física y mitigación del riesgo.</t>
  </si>
  <si>
    <t>° Presentar y asegurar la ejecución el plan de compras y la logística para que los materiales y/o equipos estén en sitio de manera oportuna.</t>
  </si>
  <si>
    <t>Seguimiento al plan de compras y logistica presentado al inicio del proyecto.</t>
  </si>
  <si>
    <t>.Afectación  al valor transaccional para  el contratista.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</si>
  <si>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</si>
  <si>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</si>
  <si>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</si>
  <si>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</si>
  <si>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° Multa  por no cumplimiento de la entrega física y/o administrativa del proyecto a la ENC en la fecha establecida. Cuyo valor  será asumido por el contratista, cuando sea responsabilidad atribuible a este.</t>
  </si>
  <si>
    <t>° Iniciar los trámites de liquidación y consolidación de la documentación desde la ejecución del contrato de obra.
° Las mayores cantidades y los ítems no previstos deben ser documentados oportunamente por el contratista para el aval de la interventoría y realizar las modificaciones contractuales cuando sea requerido.
° Realizar y conciliar mensualmente el balance de cantidades de obra.</t>
  </si>
  <si>
    <t>Asegurar de manera oportuna la correcta disposición y archivo de la información y soportes del contrato que serán requeridos en la liquidación del contrato.</t>
  </si>
  <si>
    <t>° Atraso en los tiempos programados para la ejecución de la obra.
*Impedimento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obra por circunstancias  de fuerza mayor o caso fortuito, con el cumplimiento de los requisitos de irresistibilidad e imprevisibilidad  por lo que no habrá reconocimiento indemnización alguna.
° Hechos extorsivos al contratista.</t>
  </si>
  <si>
    <t>Gerenciamiento</t>
  </si>
  <si>
    <t>° No cumplimiento con el cronograma del proyecto.
° Dar por terminado el contrato de manera anticipada, aplicando la clausula penal.</t>
  </si>
  <si>
    <t xml:space="preserve">°  Realizar reuniones con el contratista donde se le indique y verifique el cumplimiento de los requisitos contractuales para el inicio de la ejecución de la obra.
° Realizar una evaluación previa de que las pólizas hayan sido emitidas conforme a los requerimientos del contrato
</t>
  </si>
  <si>
    <t xml:space="preserve">Seguimiento a los tiempos establecidos para presentar la documentacion. </t>
  </si>
  <si>
    <t>Legal</t>
  </si>
  <si>
    <t>Desviaciones o modificaciones de la ingeniería inicial a causa de:
° Diferencias en conceptos respecto a la ejecución del objeto del  contrato entre el contratista y el contratante.
° Falta de verificación de documentos de ingeniería iniciales.
° Cálculos y análisis no previstos en la definición de las especificaciones técnicas diseños en el alcance inicial del proyecto.
° Diferencias presentadas entre lo encontrado en el terreno con lo indicado en la ingeniería.
° No cumplimiento de normas y estándares aplicables.</t>
  </si>
  <si>
    <t>si</t>
  </si>
  <si>
    <t>Seguimiento a la aprobacion de la ingenieria existente por parte del contratista</t>
  </si>
  <si>
    <t>Deficiencia técnica y/o financiera para el desarrollo de la obra a causa de:
° No cumplimiento de las obligaciones contractuales.
° No se tenga aprobación a satisfacción por parte de la interventoría de los entregables.
° Falta de liquidez del contratista para garantizar la continuidad y cumplimiento del contrato.</t>
  </si>
  <si>
    <t>° Atraso en la ejecucion de las actividades por diferencias en la ingenieria.
° Diferencia en los valores a pagar por ejecuciones diferentes a las establecidas en los estudios y diseños.</t>
  </si>
  <si>
    <t>Financiero - tecnico</t>
  </si>
  <si>
    <t>Desplazamiento en la fecha de finalización de la construcción a causa de:.
° Dificultad en la importacion de los paneles.
° Bajo rendimientos de  ejecución obra (falta de personal, dificultad de contratación de personal de mano de obra calificada, falta de planeación).
° Daños a equipos y/o maquinaria durante la ejecución del contrato.
* Hechos/situaciones consideradas como fuerza mayor</t>
  </si>
  <si>
    <t>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</si>
  <si>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Cumplir con lo establecido en los estudios y diseños aprobados, asi como pagar lo realmente ejecutado y aprobado por la interventoria</t>
  </si>
  <si>
    <t>Seguimiento por parte de la interventoría y la gerencia a los Planes de abastecimiento entregados por el contratista así mismo al cronograma de inversión y avance físico.</t>
  </si>
  <si>
    <t>Interrupción de las actividades del proyecto por la comunidad por expectativas de la comunidad no cubiertas por el proyecto sobre la contratación de mano de obra a causa de :.
° 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</t>
  </si>
  <si>
    <t xml:space="preserve">° Presentar e Implementar plan de entorno y mitigación del riesgo.
° Implementación de estrategias de comunicación y respuesta de PQRs con la comunidad.
° Contratación de mano de obra y de bienes y servicios local. </t>
  </si>
  <si>
    <t>Seguridad fisica</t>
  </si>
  <si>
    <t>Interrupción de las actividades del proyecto por eventos de seguridad física a causa de:
° Alteración del orden público por presencia de grupos al margen de la ley que afectan al proyecto.
° Bloqueos de vías.
*Robos vandalismos de los paneles solares</t>
  </si>
  <si>
    <t xml:space="preserve"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</t>
  </si>
  <si>
    <t>Materiales</t>
  </si>
  <si>
    <t>No disponibilidad oportuna en sitio de materiales y/o equipos adquiridos a causa de: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</si>
  <si>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Atraso en los tiempos programados para la ejecución de la obra.
° Sobre costos en los materiales y/o equipos por distancias.
° Incumplimiento sucesivo de las obligaciones del contrato, generando inicialmente la efectividad de las clausulas de apremio según corresponda.</t>
  </si>
  <si>
    <t>Gereciamiento</t>
  </si>
  <si>
    <t>Cambios en premisas, condiciones y validaciones actuales del proyecto a causa de:
° Ítems no previstos en el desarrollo del proyecto.
° Cambios en las normas técnicas aplicables al objeto del contrato
° Información relacionada a Inestabilidad geológica, geotécnica,  hidrogeológica que requieran un tratamiento especial de refuerzo, soporte, drenajes, tratamiento de taludes,  contenciones y/o de las actividades necesarias para dar estabilidad al lugar de ejecución del contrato.</t>
  </si>
  <si>
    <t>° La no culminación de la ejecución del contrato de obra, por superar el valor ofertado por el contratista y superar el valor de la contingencia asignado al proyecto.
° Inclusión de los ítems no previstos bajo el procedimiento establecido en el manual de interventoría del INVIAS, siempre y cuando no supere el valor contratado,  sean requeridos para la ejecución del contrato y aprobado por la interventoría y posterior aprobación del contratante.</t>
  </si>
  <si>
    <t>° Generar un balance de obra, una vez identificado los ítems no previstos y las mayores y menores cantidades y así asegurar que el valor no supere lo ofertado por el contratista en su propuesta.
° Contemplar desde el inicio del proyecto todos los ítems requeridos para la ejecución del proyecto.</t>
  </si>
  <si>
    <t xml:space="preserve">
Demora en proceso de Liquidación del contrato de obraa causa de: 
° Tiempos adicionales en la entrega del informe final y documentos soportes del mismo.
° Demora en los trámites de los cierres administrativos por emisión de certificaciones y paz y salvo de entrega.</t>
  </si>
  <si>
    <t>FIN de la ejecucion del contrato.</t>
  </si>
  <si>
    <t xml:space="preserve">Ausencia de Electricidad: Una falla o ausencia en el suministro de energía eléctrica, puede representar un riesgo moderado para la integridad de los equipos sensibles al interior de las instalaciones. </t>
  </si>
  <si>
    <t>Ocasionalmente se presenta por cortes del fluido eléctrico o por deficiencias de los equipos propios de la distribución de energía</t>
  </si>
  <si>
    <t>El contratista debe suministrar los manuales de los equipos y el manual completo del sistema integrado para puesta en marcha.</t>
  </si>
  <si>
    <t>Contacto Directo e Indirecto: Un contacto indirecto puede ocasionarse por la pérdida de aislamiento de algún conductor energizado, impericia o fallas en los procedimientos de seguridad al realizar mantenimiento o maniobras en los tableros.</t>
  </si>
  <si>
    <t>En el proyecto, todos los conductores de Acometidas, Alimentadores y Circuitos ramales son aislados y cuentan con conductor de Puesta a Tierra, los elementos metálicos que hacen parte de las instalaciones eléctricas deben quedar Puestos a Tierra y se deben equipotencializar todos los elementos metálicos propios de la estructura del edificio. Con ello se garantizará que la ocurrencia de un contacto directo o indirecto sea improbable y sus posibles efectos tengan gravedad baja. El resultado del análisis de riesgo corresponde</t>
  </si>
  <si>
    <t>Inspecciones por parte del Contratista e Interventoría.</t>
  </si>
  <si>
    <t>Diarios</t>
  </si>
  <si>
    <t>Arcos Eléctricos: Se origina por fallas del aislamiento, impericia del personal que manipula las instalaciones, son los causantes de la mayoría de los incendios de origen eléctrico.</t>
  </si>
  <si>
    <t>En el proyecto para todas las salidas de circuitos ramales se deben instalar protecciones termo-magnéticas automáticas, con dispositivos de disparo para las máximas corrientes
de cortocircuito permitido para cada caso.
Se deben utilizar conductores con buenas características de aislamiento y canalizaciones certificadas para todos los conductores que se utilizan en la instalación eléctrica del
proyecto.
En caso de presentarse un cortocircuito, el personal debe informar al administrador o encargado, debe contar con los EPP´s adecuados, des energizar la instalación y realizar una adecuada inspección en busca de las posibles fallas, además debe planificar e implementar las acciones correctivas a que haya lugar, dejando la respectiva evidencia e
informe de la situación. Las instalaciones deben ser recertificadas de forma periódica, según lo establezca el RETIE.</t>
  </si>
  <si>
    <t>Sobrecarga:  Se presentan cuando la corriente supera los límites nominales del conductor, aparato o equipo, por aumentos de carga sin revisar la capacidad de la instalación, por conductores inapropiados, conexiones con malos contactos y por corrientes parásitas no consideradas en los diseños.</t>
  </si>
  <si>
    <t>En el proyecto se emplean protecciones termo-magnéticas calculadas según norma NTC 2050. Los calibres de los conductores eléctricos están calculados de acuerdo a la carga
de cada circuito, conductores certificados que cumplan con los requisitos que exige el RETIE.
Debe evitarse al máximo, el uso de extensiones, multi-tomas y demás elementos que propicien la conexión de equipos y aparatos que puedan superar la capacidad amperimétrica de los conductores y las salidas instaladas.</t>
  </si>
  <si>
    <t>Tensión de Paso y Contacto: Debido a fallas de aislamiento en conductores energizados, descargas atmosféricas, violación de distancias de seguridad y áreas restringidas, fallas a Tierra o retardo en el despeje de éstas últimas, se pueden inducir en una persona, tensiones de paso y/o contacto que pueden ocasionar en ella lesiones de diversa gravedad según las protecciones dispuestas o hasta la muerte.</t>
  </si>
  <si>
    <t>En el proyecto se ejecutarán una serie de acciones para minimizar este factor de riesgo, como la implementación de un Sistema de Puesta a Tierra que logre drenar las corrientes
de falla, la equipotencialización de todas las estructuras metálicas a la Puesta a Tierra, restringir el acceso a los tableros y equipos sólo para personal capacitado, establecimiento de las distancias de seguridad recomendadas por RETIE, entre otras, para reducir al mínimo el riesgo probable de inducción de dicho tipo de tensiones y sus efectos, todo ello a fin de dar cumplimiento a la Normatividad vigente y garantizar la mitigación de riesgos y sus consecuentes efectos.</t>
  </si>
  <si>
    <t>Cortocircuito: Los defectos eléctricos provocan fallos de aislamiento de las instalaciones, o fallos en los receptores conectados, por avería o conexión incorrecta, también pueden ser provocados por causas atmosféricas (descargas atmosféricas, vientos muy fuertes que acerquen conductores aéreos desnudos, humedad elevada). También pueden ser de origen
mecánico (ruptura de conductores o de aislantes, caída de árboles o ramas sobre líneas eléctricas, etc.), así como también por impericia del personal que manipula las instalaciones.</t>
  </si>
  <si>
    <t>Instalar en el proyecto interruptores automáticos y cortacircuitos fusibles de acuerdo a las necesidades de cada circuito y calculados según la normatividad vigente. Por otro lado, todas las acciones preventivas o correctivas que se realicen en las instalaciones eléctricas deben ser llevadas a cabo por personal capacitado para dichas tareas.</t>
  </si>
  <si>
    <t>Lesiones en personas
Daños impostantes al equipo, interrupción breve.</t>
  </si>
  <si>
    <t>Incapacidad parcial y/o permanente a personas
Daños mayores al sistema</t>
  </si>
  <si>
    <t>Electricidad estática: Se origina cuando hay una acumulación de cargas eléctricas en un objeto o superficie, esta acumulación puede producir una descarga eléctrica cuando dicho objeto o superficie se pone en contacto con otro. Supone un riesgo considerable cuando por efecto de una descarga electrostática se produce una chispa en un ambiente explosivo.</t>
  </si>
  <si>
    <t>Para minimizar los efectos de la electricidad estática, se instalará en el proyecto un Sistema de Puesta a Tierra que drena las posibles corrientes de fuga y da un camino a tierra a todas las cargas eléctricas, además todas las partes metálicas expuestas estarán debidamente equipotencializadas.</t>
  </si>
  <si>
    <t>Equipo defectuoso: Los equipos defectuosos representan un riesgo considerable en las instalaciones ya que pueden desencadenar accidentes por mal funcionamiento, falta de mantenimiento o mala manipulación. Los equipos que han alcanzado el límite de su vida útil o que no han sido transportados adecuadamente también pueden ocasionar fallas en los sistemas eléctricos.</t>
  </si>
  <si>
    <t>Todos los materiales y equipos utilizados cumplen con los requerimientos técnicos según la normatividad vigente de modo que se garantice el buen funcionamiento de la instalación.</t>
  </si>
  <si>
    <t>Rayos:: Las descargas atmosféricas propias de la ubicación del proyecto y sus condiciones climáticas pueden convertirse en un factor de riesgo cuando se presentan fallas en el
diseño, construcción, operación o mantenimiento de los sistemas de protección.</t>
  </si>
  <si>
    <t>Para mitigar los riesgos asociados a este factor, para el sistema de instalarán protecciones contra sobretensiones y transitorios que propenderán por la protección de los equipos instalados y las personas</t>
  </si>
  <si>
    <t>° Suspensión y/o prórroga  del contrato por hechos/situaciones consideradas como fuerza mayor.
° Incumplimiento sucesivo de las obligaciones del contrato, generando la efectividad claúsulas de apremio conminatorias  al contratista. 
° Terminación del contrato de manera anticipada, y efectividad de claúsula penal y perjuicios por parte del contratista, cuando sea atribuible al contratista.</t>
  </si>
  <si>
    <t>Desplazamiento en el inicio de contrato a causa de:
 *Falta de documentación para la suscripción del acta de inicio, referidos al cumplimiento de los requisitos previos para el inicio del contrato.
*Demora o no constitución de pólizas por parte del contratista</t>
  </si>
  <si>
    <t>Si el usuario que se verifica ya no existe o ya no cumple con las condiciones para ser beneficiario del SSFV</t>
  </si>
  <si>
    <t>se deben buscar otros usuarios que cumplan las condiciones para completar el número de usuarios del proyecto</t>
  </si>
  <si>
    <t>Realizar el replanteo y verificar si se presenta la sustitución de usuarios, de presentarse el Contratista debera realizar el procedimiento para validación y sustitución de ususarios.</t>
  </si>
  <si>
    <t>Realizar el repanteo, posterios de requeirirse la sustitución para lo cual el contratista reportara semanalente el avance de la gestión del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</si>
</sst>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26</xdr:row>
      <xdr:rowOff>22418</xdr:rowOff>
    </xdr:from>
    <xdr:to>
      <xdr:col>4</xdr:col>
      <xdr:colOff>775853</xdr:colOff>
      <xdr:row>38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26</xdr:row>
      <xdr:rowOff>22705</xdr:rowOff>
    </xdr:from>
    <xdr:to>
      <xdr:col>5</xdr:col>
      <xdr:colOff>2961240</xdr:colOff>
      <xdr:row>37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7"/>
  <sheetViews>
    <sheetView tabSelected="1" topLeftCell="A3" zoomScale="55" zoomScaleNormal="55" workbookViewId="0">
      <pane xSplit="5" ySplit="3" topLeftCell="F23" activePane="bottomRight" state="frozen"/>
      <selection activeCell="A3" sqref="A3"/>
      <selection pane="topRight" activeCell="F3" sqref="F3"/>
      <selection pane="bottomLeft" activeCell="A6" sqref="A6"/>
      <selection pane="bottomRight" activeCell="A6" sqref="A6:A25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4" customWidth="1"/>
    <col min="7" max="7" width="66.85546875" style="14" customWidth="1"/>
    <col min="8" max="8" width="10.85546875" style="1"/>
    <col min="9" max="9" width="13.28515625" style="1" customWidth="1"/>
    <col min="10" max="10" width="13.42578125" style="1" customWidth="1"/>
    <col min="11" max="11" width="18" style="1" customWidth="1"/>
    <col min="12" max="12" width="19.140625" style="1" customWidth="1"/>
    <col min="13" max="13" width="21" style="1" bestFit="1" customWidth="1"/>
    <col min="14" max="14" width="51.570312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5"/>
      <c r="I1" s="3"/>
      <c r="J1" s="3"/>
      <c r="K1" s="3"/>
      <c r="L1" s="3"/>
      <c r="M1" s="3"/>
    </row>
    <row r="2" spans="1:22" ht="27" customHeight="1" x14ac:dyDescent="0.25">
      <c r="G2" s="15"/>
      <c r="I2" s="3"/>
      <c r="J2" s="3"/>
      <c r="K2" s="3"/>
      <c r="L2" s="3"/>
      <c r="M2" s="3"/>
    </row>
    <row r="3" spans="1:22" x14ac:dyDescent="0.25">
      <c r="G3" s="15" t="s">
        <v>0</v>
      </c>
    </row>
    <row r="4" spans="1:22" s="4" customFormat="1" ht="15.7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/>
      <c r="J4" s="19"/>
      <c r="K4" s="19"/>
      <c r="L4" s="20"/>
      <c r="M4" s="17" t="s">
        <v>9</v>
      </c>
      <c r="N4" s="17"/>
      <c r="O4" s="17" t="s">
        <v>10</v>
      </c>
      <c r="P4" s="17"/>
      <c r="Q4" s="17"/>
      <c r="R4" s="17"/>
      <c r="S4" s="21" t="s">
        <v>11</v>
      </c>
      <c r="T4" s="21"/>
      <c r="U4" s="17" t="s">
        <v>12</v>
      </c>
      <c r="V4" s="17"/>
    </row>
    <row r="5" spans="1:22" s="4" customFormat="1" ht="71.25" x14ac:dyDescent="0.25">
      <c r="A5" s="17"/>
      <c r="B5" s="17"/>
      <c r="C5" s="17"/>
      <c r="D5" s="17"/>
      <c r="E5" s="17"/>
      <c r="F5" s="17"/>
      <c r="G5" s="17"/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19</v>
      </c>
      <c r="O5" s="5" t="s">
        <v>13</v>
      </c>
      <c r="P5" s="5" t="s">
        <v>14</v>
      </c>
      <c r="Q5" s="5" t="s">
        <v>15</v>
      </c>
      <c r="R5" s="5" t="s">
        <v>16</v>
      </c>
      <c r="S5" s="6" t="s">
        <v>20</v>
      </c>
      <c r="T5" s="6" t="s">
        <v>21</v>
      </c>
      <c r="U5" s="6" t="s">
        <v>22</v>
      </c>
      <c r="V5" s="6" t="s">
        <v>23</v>
      </c>
    </row>
    <row r="6" spans="1:22" ht="156.75" customHeight="1" x14ac:dyDescent="0.25">
      <c r="A6" s="7">
        <v>1</v>
      </c>
      <c r="B6" s="7" t="s">
        <v>24</v>
      </c>
      <c r="C6" s="7" t="s">
        <v>25</v>
      </c>
      <c r="D6" s="7" t="s">
        <v>38</v>
      </c>
      <c r="E6" s="7" t="s">
        <v>63</v>
      </c>
      <c r="F6" s="16" t="s">
        <v>112</v>
      </c>
      <c r="G6" s="16" t="s">
        <v>60</v>
      </c>
      <c r="H6" s="7">
        <v>2</v>
      </c>
      <c r="I6" s="7">
        <v>2</v>
      </c>
      <c r="J6" s="7">
        <f>H6+I6</f>
        <v>4</v>
      </c>
      <c r="K6" s="9" t="str">
        <f>IF(Q6&gt;=8,"Riesgo Extremo",IF(6=Q6,"Riesgo Alto",IF(7=Q6,"Riesgo Alto",IF(Q6=5,"Riesgo Medio",IF(Q6&lt;=4,"Riesgo Bajo")))))</f>
        <v>Riesgo Bajo</v>
      </c>
      <c r="L6" s="7" t="s">
        <v>28</v>
      </c>
      <c r="M6" s="7" t="s">
        <v>26</v>
      </c>
      <c r="N6" s="13" t="s">
        <v>61</v>
      </c>
      <c r="O6" s="7">
        <v>2</v>
      </c>
      <c r="P6" s="7">
        <v>2</v>
      </c>
      <c r="Q6" s="7">
        <f>+O6+P6</f>
        <v>4</v>
      </c>
      <c r="R6" s="10" t="str">
        <f>IF(Q6&gt;=8,"Riesgo Extremo",IF(6=Q6,"Riesgo Alto",IF(7=Q6,"Riesgo Alto",IF(Q6=5,"Riesgo Medio",IF(Q6&lt;=4,"Riesgo Bajo")))))</f>
        <v>Riesgo Bajo</v>
      </c>
      <c r="S6" s="7" t="s">
        <v>32</v>
      </c>
      <c r="T6" s="8" t="s">
        <v>28</v>
      </c>
      <c r="U6" s="13" t="s">
        <v>62</v>
      </c>
      <c r="V6" s="7" t="s">
        <v>39</v>
      </c>
    </row>
    <row r="7" spans="1:22" ht="219" customHeight="1" x14ac:dyDescent="0.25">
      <c r="A7" s="7">
        <v>2</v>
      </c>
      <c r="B7" s="8" t="s">
        <v>29</v>
      </c>
      <c r="C7" s="8" t="s">
        <v>25</v>
      </c>
      <c r="D7" s="8" t="s">
        <v>30</v>
      </c>
      <c r="E7" s="8" t="s">
        <v>37</v>
      </c>
      <c r="F7" s="16" t="s">
        <v>64</v>
      </c>
      <c r="G7" s="16" t="s">
        <v>40</v>
      </c>
      <c r="H7" s="8">
        <v>2</v>
      </c>
      <c r="I7" s="8">
        <v>3</v>
      </c>
      <c r="J7" s="8">
        <f>H7+I7</f>
        <v>5</v>
      </c>
      <c r="K7" s="8" t="str">
        <f t="shared" ref="K7:K25" si="0">IF(J7&gt;=8,"Riesgo Extremo",IF(6=J7,"Riesgo Alto",IF(7=J7,"Riesgo Alto",IF(J7=5,"Riesgo Medio",IF(J7&lt;=4,"Riesgo Bajo")))))</f>
        <v>Riesgo Medio</v>
      </c>
      <c r="L7" s="8" t="s">
        <v>28</v>
      </c>
      <c r="M7" s="8" t="s">
        <v>26</v>
      </c>
      <c r="N7" s="8" t="s">
        <v>41</v>
      </c>
      <c r="O7" s="8">
        <v>2</v>
      </c>
      <c r="P7" s="8">
        <v>3</v>
      </c>
      <c r="Q7" s="8">
        <f t="shared" ref="Q7" si="1">O7+P7</f>
        <v>5</v>
      </c>
      <c r="R7" s="8" t="str">
        <f>IF(Q7&gt;=8,"Riesgo Extremo",IF(6=Q7,"Riesgo Alto",IF(7=Q7,"Riesgo Alto",IF(Q7=5,"Riesgo Medio",IF(Q7&lt;=4,"Riesgo Bajo")))))</f>
        <v>Riesgo Medio</v>
      </c>
      <c r="S7" s="8" t="s">
        <v>65</v>
      </c>
      <c r="T7" s="8" t="s">
        <v>28</v>
      </c>
      <c r="U7" s="8" t="s">
        <v>66</v>
      </c>
      <c r="V7" s="7" t="s">
        <v>33</v>
      </c>
    </row>
    <row r="8" spans="1:22" ht="130.5" customHeight="1" x14ac:dyDescent="0.25">
      <c r="A8" s="7">
        <v>3</v>
      </c>
      <c r="B8" s="7" t="s">
        <v>29</v>
      </c>
      <c r="C8" s="7" t="s">
        <v>25</v>
      </c>
      <c r="D8" s="7" t="s">
        <v>30</v>
      </c>
      <c r="E8" s="8" t="s">
        <v>69</v>
      </c>
      <c r="F8" s="16" t="s">
        <v>67</v>
      </c>
      <c r="G8" s="16" t="s">
        <v>68</v>
      </c>
      <c r="H8" s="7">
        <v>2</v>
      </c>
      <c r="I8" s="7">
        <v>3</v>
      </c>
      <c r="J8" s="7">
        <f t="shared" ref="J8:J9" si="2">H8+I8</f>
        <v>5</v>
      </c>
      <c r="K8" s="8" t="str">
        <f t="shared" si="0"/>
        <v>Riesgo Medio</v>
      </c>
      <c r="L8" s="7" t="s">
        <v>28</v>
      </c>
      <c r="M8" s="8" t="s">
        <v>31</v>
      </c>
      <c r="N8" s="13" t="s">
        <v>72</v>
      </c>
      <c r="O8" s="7">
        <v>2</v>
      </c>
      <c r="P8" s="7">
        <v>3</v>
      </c>
      <c r="Q8" s="7">
        <f t="shared" ref="Q8:Q10" si="3">P8+O8</f>
        <v>5</v>
      </c>
      <c r="R8" s="8" t="str">
        <f>IF(Q8&gt;=8,"Riesgo Extremo",IF(6=Q8,"Riesgo Alto",IF(7=Q8,"Riesgo Alto",IF(Q8=5,"Riesgo Medio",IF(Q8&lt;=4,"Riesgo Bajo")))))</f>
        <v>Riesgo Medio</v>
      </c>
      <c r="S8" s="7" t="s">
        <v>65</v>
      </c>
      <c r="T8" s="8" t="s">
        <v>28</v>
      </c>
      <c r="U8" s="8" t="s">
        <v>42</v>
      </c>
      <c r="V8" s="7" t="s">
        <v>33</v>
      </c>
    </row>
    <row r="9" spans="1:22" ht="208.5" customHeight="1" x14ac:dyDescent="0.25">
      <c r="A9" s="7">
        <v>4</v>
      </c>
      <c r="B9" s="8" t="s">
        <v>29</v>
      </c>
      <c r="C9" s="8" t="s">
        <v>25</v>
      </c>
      <c r="D9" s="8" t="s">
        <v>30</v>
      </c>
      <c r="E9" s="8" t="s">
        <v>37</v>
      </c>
      <c r="F9" s="16" t="s">
        <v>70</v>
      </c>
      <c r="G9" s="16" t="s">
        <v>111</v>
      </c>
      <c r="H9" s="8">
        <v>2</v>
      </c>
      <c r="I9" s="8">
        <v>3</v>
      </c>
      <c r="J9" s="8">
        <f t="shared" si="2"/>
        <v>5</v>
      </c>
      <c r="K9" s="8" t="str">
        <f t="shared" si="0"/>
        <v>Riesgo Medio</v>
      </c>
      <c r="L9" s="7" t="s">
        <v>28</v>
      </c>
      <c r="M9" s="8" t="s">
        <v>26</v>
      </c>
      <c r="N9" s="13" t="s">
        <v>71</v>
      </c>
      <c r="O9" s="8">
        <v>2</v>
      </c>
      <c r="P9" s="8">
        <v>3</v>
      </c>
      <c r="Q9" s="8">
        <f t="shared" ref="Q9" si="4">O9+P9</f>
        <v>5</v>
      </c>
      <c r="R9" s="8" t="str">
        <f t="shared" ref="R9:R25" si="5">IF(Q9&gt;=8,"Riesgo Extremo",IF(6=Q9,"Riesgo Alto",IF(7=Q9,"Riesgo Alto",IF(Q9=5,"Riesgo Medio",IF(Q9&lt;=4,"Riesgo Bajo")))))</f>
        <v>Riesgo Medio</v>
      </c>
      <c r="S9" s="8" t="s">
        <v>32</v>
      </c>
      <c r="T9" s="8" t="s">
        <v>28</v>
      </c>
      <c r="U9" s="8" t="s">
        <v>73</v>
      </c>
      <c r="V9" s="8" t="s">
        <v>33</v>
      </c>
    </row>
    <row r="10" spans="1:22" ht="175.5" customHeight="1" x14ac:dyDescent="0.25">
      <c r="A10" s="7">
        <v>5</v>
      </c>
      <c r="B10" s="7" t="s">
        <v>29</v>
      </c>
      <c r="C10" s="7" t="s">
        <v>25</v>
      </c>
      <c r="D10" s="7" t="s">
        <v>30</v>
      </c>
      <c r="E10" s="7" t="s">
        <v>34</v>
      </c>
      <c r="F10" s="16" t="s">
        <v>74</v>
      </c>
      <c r="G10" s="16" t="s">
        <v>44</v>
      </c>
      <c r="H10" s="7">
        <v>3</v>
      </c>
      <c r="I10" s="7">
        <v>2</v>
      </c>
      <c r="J10" s="7">
        <v>5</v>
      </c>
      <c r="K10" s="9" t="str">
        <f t="shared" si="0"/>
        <v>Riesgo Medio</v>
      </c>
      <c r="L10" s="7" t="s">
        <v>28</v>
      </c>
      <c r="M10" s="7" t="s">
        <v>26</v>
      </c>
      <c r="N10" s="8" t="s">
        <v>75</v>
      </c>
      <c r="O10" s="7">
        <v>3</v>
      </c>
      <c r="P10" s="7">
        <v>2</v>
      </c>
      <c r="Q10" s="7">
        <f t="shared" si="3"/>
        <v>5</v>
      </c>
      <c r="R10" s="10" t="str">
        <f t="shared" si="5"/>
        <v>Riesgo Medio</v>
      </c>
      <c r="S10" s="7" t="s">
        <v>27</v>
      </c>
      <c r="T10" s="8" t="s">
        <v>45</v>
      </c>
      <c r="U10" s="8" t="s">
        <v>46</v>
      </c>
      <c r="V10" s="7" t="s">
        <v>33</v>
      </c>
    </row>
    <row r="11" spans="1:22" ht="175.5" customHeight="1" x14ac:dyDescent="0.25">
      <c r="A11" s="7">
        <v>6</v>
      </c>
      <c r="B11" s="7" t="s">
        <v>29</v>
      </c>
      <c r="C11" s="7" t="s">
        <v>25</v>
      </c>
      <c r="D11" s="7" t="s">
        <v>30</v>
      </c>
      <c r="E11" s="7" t="s">
        <v>34</v>
      </c>
      <c r="F11" s="16" t="s">
        <v>113</v>
      </c>
      <c r="G11" s="16" t="s">
        <v>114</v>
      </c>
      <c r="H11" s="7">
        <v>3</v>
      </c>
      <c r="I11" s="7">
        <v>3</v>
      </c>
      <c r="J11" s="7">
        <f t="shared" ref="J11" si="6">H11+I11</f>
        <v>6</v>
      </c>
      <c r="K11" s="8" t="str">
        <f t="shared" ref="K11" si="7">IF(J11&gt;=8,"Riesgo Extremo",IF(6=J11,"Riesgo Alto",IF(7=J11,"Riesgo Alto",IF(J11=5,"Riesgo Medio",IF(J11&lt;=4,"Riesgo Bajo")))))</f>
        <v>Riesgo Alto</v>
      </c>
      <c r="L11" s="7" t="s">
        <v>28</v>
      </c>
      <c r="M11" s="7" t="s">
        <v>36</v>
      </c>
      <c r="N11" s="8" t="s">
        <v>115</v>
      </c>
      <c r="O11" s="7">
        <v>3</v>
      </c>
      <c r="P11" s="7">
        <v>3</v>
      </c>
      <c r="Q11" s="7">
        <f t="shared" ref="Q11" si="8">O11+P11</f>
        <v>6</v>
      </c>
      <c r="R11" s="8" t="str">
        <f t="shared" ref="R11" si="9">IF(Q11&gt;=8,"Riesgo Extremo",IF(6=Q11,"Riesgo Alto",IF(7=Q11,"Riesgo Alto",IF(Q11=5,"Riesgo Medio",IF(Q11&lt;=4,"Riesgo Bajo")))))</f>
        <v>Riesgo Alto</v>
      </c>
      <c r="S11" s="7" t="s">
        <v>27</v>
      </c>
      <c r="T11" s="8" t="s">
        <v>28</v>
      </c>
      <c r="U11" s="8" t="s">
        <v>116</v>
      </c>
      <c r="V11" s="7" t="s">
        <v>35</v>
      </c>
    </row>
    <row r="12" spans="1:22" ht="287.25" customHeight="1" x14ac:dyDescent="0.25">
      <c r="A12" s="7">
        <v>7</v>
      </c>
      <c r="B12" s="7" t="s">
        <v>29</v>
      </c>
      <c r="C12" s="7" t="s">
        <v>25</v>
      </c>
      <c r="D12" s="7" t="s">
        <v>30</v>
      </c>
      <c r="E12" s="7" t="s">
        <v>76</v>
      </c>
      <c r="F12" s="16" t="s">
        <v>77</v>
      </c>
      <c r="G12" s="16" t="s">
        <v>58</v>
      </c>
      <c r="H12" s="7">
        <v>3</v>
      </c>
      <c r="I12" s="7">
        <v>3</v>
      </c>
      <c r="J12" s="7">
        <f t="shared" ref="J12:J23" si="10">H12+I12</f>
        <v>6</v>
      </c>
      <c r="K12" s="8" t="str">
        <f t="shared" si="0"/>
        <v>Riesgo Alto</v>
      </c>
      <c r="L12" s="7" t="s">
        <v>28</v>
      </c>
      <c r="M12" s="7" t="s">
        <v>36</v>
      </c>
      <c r="N12" s="8" t="s">
        <v>78</v>
      </c>
      <c r="O12" s="7">
        <v>3</v>
      </c>
      <c r="P12" s="7">
        <v>3</v>
      </c>
      <c r="Q12" s="7">
        <f t="shared" ref="Q12:Q25" si="11">O12+P12</f>
        <v>6</v>
      </c>
      <c r="R12" s="8" t="str">
        <f t="shared" si="5"/>
        <v>Riesgo Alto</v>
      </c>
      <c r="S12" s="7" t="s">
        <v>27</v>
      </c>
      <c r="T12" s="7" t="s">
        <v>28</v>
      </c>
      <c r="U12" s="8" t="s">
        <v>47</v>
      </c>
      <c r="V12" s="7" t="s">
        <v>35</v>
      </c>
    </row>
    <row r="13" spans="1:22" ht="191.25" customHeight="1" x14ac:dyDescent="0.25">
      <c r="A13" s="7">
        <v>8</v>
      </c>
      <c r="B13" s="7" t="s">
        <v>29</v>
      </c>
      <c r="C13" s="7" t="s">
        <v>25</v>
      </c>
      <c r="D13" s="7" t="s">
        <v>30</v>
      </c>
      <c r="E13" s="7" t="s">
        <v>79</v>
      </c>
      <c r="F13" s="16" t="s">
        <v>80</v>
      </c>
      <c r="G13" s="16" t="s">
        <v>81</v>
      </c>
      <c r="H13" s="7">
        <v>3</v>
      </c>
      <c r="I13" s="7">
        <v>3</v>
      </c>
      <c r="J13" s="7">
        <f t="shared" si="10"/>
        <v>6</v>
      </c>
      <c r="K13" s="8" t="str">
        <f t="shared" si="0"/>
        <v>Riesgo Alto</v>
      </c>
      <c r="L13" s="7" t="s">
        <v>28</v>
      </c>
      <c r="M13" s="7" t="s">
        <v>26</v>
      </c>
      <c r="N13" s="8" t="s">
        <v>48</v>
      </c>
      <c r="O13" s="7">
        <v>3</v>
      </c>
      <c r="P13" s="7">
        <v>3</v>
      </c>
      <c r="Q13" s="7">
        <f t="shared" si="11"/>
        <v>6</v>
      </c>
      <c r="R13" s="8" t="str">
        <f t="shared" si="5"/>
        <v>Riesgo Alto</v>
      </c>
      <c r="S13" s="7" t="s">
        <v>27</v>
      </c>
      <c r="T13" s="7" t="s">
        <v>28</v>
      </c>
      <c r="U13" s="8" t="s">
        <v>49</v>
      </c>
      <c r="V13" s="7" t="s">
        <v>33</v>
      </c>
    </row>
    <row r="14" spans="1:22" ht="187.5" customHeight="1" x14ac:dyDescent="0.25">
      <c r="A14" s="7">
        <v>9</v>
      </c>
      <c r="B14" s="7" t="s">
        <v>29</v>
      </c>
      <c r="C14" s="7" t="s">
        <v>25</v>
      </c>
      <c r="D14" s="7" t="s">
        <v>30</v>
      </c>
      <c r="E14" s="7" t="s">
        <v>82</v>
      </c>
      <c r="F14" s="16" t="s">
        <v>83</v>
      </c>
      <c r="G14" s="16" t="s">
        <v>84</v>
      </c>
      <c r="H14" s="7">
        <v>2</v>
      </c>
      <c r="I14" s="7">
        <v>2</v>
      </c>
      <c r="J14" s="7">
        <f t="shared" si="10"/>
        <v>4</v>
      </c>
      <c r="K14" s="8" t="str">
        <f t="shared" ref="K14" si="12">IF(J14&gt;=8,"Riesgo Extremo",IF(6=J14,"Riesgo Alto",IF(7=J14,"Riesgo Alto",IF(J14=5,"Riesgo Medio",IF(J14&lt;=4,"Riesgo Bajo")))))</f>
        <v>Riesgo Bajo</v>
      </c>
      <c r="L14" s="7" t="s">
        <v>28</v>
      </c>
      <c r="M14" s="7" t="s">
        <v>26</v>
      </c>
      <c r="N14" s="8" t="s">
        <v>85</v>
      </c>
      <c r="O14" s="7">
        <v>2</v>
      </c>
      <c r="P14" s="7">
        <v>2</v>
      </c>
      <c r="Q14" s="7">
        <f t="shared" ref="Q14" si="13">O14+P14</f>
        <v>4</v>
      </c>
      <c r="R14" s="8" t="str">
        <f t="shared" si="5"/>
        <v>Riesgo Bajo</v>
      </c>
      <c r="S14" s="7" t="s">
        <v>27</v>
      </c>
      <c r="T14" s="7" t="s">
        <v>28</v>
      </c>
      <c r="U14" s="8" t="s">
        <v>49</v>
      </c>
      <c r="V14" s="7" t="s">
        <v>33</v>
      </c>
    </row>
    <row r="15" spans="1:22" ht="187.5" customHeight="1" x14ac:dyDescent="0.25">
      <c r="A15" s="7">
        <v>10</v>
      </c>
      <c r="B15" s="7" t="s">
        <v>29</v>
      </c>
      <c r="C15" s="7" t="s">
        <v>25</v>
      </c>
      <c r="D15" s="7" t="s">
        <v>30</v>
      </c>
      <c r="E15" s="8" t="s">
        <v>37</v>
      </c>
      <c r="F15" s="16" t="s">
        <v>88</v>
      </c>
      <c r="G15" s="16" t="s">
        <v>103</v>
      </c>
      <c r="H15" s="7">
        <v>2</v>
      </c>
      <c r="I15" s="7">
        <v>2</v>
      </c>
      <c r="J15" s="7">
        <f t="shared" si="10"/>
        <v>4</v>
      </c>
      <c r="K15" s="8" t="str">
        <f t="shared" ref="K15" si="14">IF(J15&gt;=8,"Riesgo Extremo",IF(6=J15,"Riesgo Alto",IF(7=J15,"Riesgo Alto",IF(J15=5,"Riesgo Medio",IF(J15&lt;=4,"Riesgo Bajo")))))</f>
        <v>Riesgo Bajo</v>
      </c>
      <c r="L15" s="7" t="s">
        <v>28</v>
      </c>
      <c r="M15" s="7" t="s">
        <v>26</v>
      </c>
      <c r="N15" s="16" t="s">
        <v>89</v>
      </c>
      <c r="O15" s="7">
        <v>2</v>
      </c>
      <c r="P15" s="7">
        <v>2</v>
      </c>
      <c r="Q15" s="7">
        <f t="shared" ref="Q15" si="15">O15+P15</f>
        <v>4</v>
      </c>
      <c r="R15" s="8" t="str">
        <f t="shared" ref="R15" si="16">IF(Q15&gt;=8,"Riesgo Extremo",IF(6=Q15,"Riesgo Alto",IF(7=Q15,"Riesgo Alto",IF(Q15=5,"Riesgo Medio",IF(Q15&lt;=4,"Riesgo Bajo")))))</f>
        <v>Riesgo Bajo</v>
      </c>
      <c r="S15" s="7" t="s">
        <v>27</v>
      </c>
      <c r="T15" s="7" t="s">
        <v>28</v>
      </c>
      <c r="U15" s="8" t="s">
        <v>90</v>
      </c>
      <c r="V15" s="7" t="s">
        <v>35</v>
      </c>
    </row>
    <row r="16" spans="1:22" ht="187.5" customHeight="1" x14ac:dyDescent="0.25">
      <c r="A16" s="7">
        <v>11</v>
      </c>
      <c r="B16" s="7" t="s">
        <v>29</v>
      </c>
      <c r="C16" s="7" t="s">
        <v>25</v>
      </c>
      <c r="D16" s="7" t="s">
        <v>30</v>
      </c>
      <c r="E16" s="8" t="s">
        <v>37</v>
      </c>
      <c r="F16" s="16" t="s">
        <v>91</v>
      </c>
      <c r="G16" s="16" t="s">
        <v>103</v>
      </c>
      <c r="H16" s="7">
        <v>2</v>
      </c>
      <c r="I16" s="7">
        <v>2</v>
      </c>
      <c r="J16" s="7">
        <f t="shared" si="10"/>
        <v>4</v>
      </c>
      <c r="K16" s="8" t="str">
        <f t="shared" ref="K16" si="17">IF(J16&gt;=8,"Riesgo Extremo",IF(6=J16,"Riesgo Alto",IF(7=J16,"Riesgo Alto",IF(J16=5,"Riesgo Medio",IF(J16&lt;=4,"Riesgo Bajo")))))</f>
        <v>Riesgo Bajo</v>
      </c>
      <c r="L16" s="7" t="s">
        <v>28</v>
      </c>
      <c r="M16" s="7" t="s">
        <v>26</v>
      </c>
      <c r="N16" s="16" t="s">
        <v>92</v>
      </c>
      <c r="O16" s="7">
        <v>2</v>
      </c>
      <c r="P16" s="7">
        <v>2</v>
      </c>
      <c r="Q16" s="7">
        <f t="shared" ref="Q16" si="18">O16+P16</f>
        <v>4</v>
      </c>
      <c r="R16" s="8" t="str">
        <f t="shared" ref="R16" si="19">IF(Q16&gt;=8,"Riesgo Extremo",IF(6=Q16,"Riesgo Alto",IF(7=Q16,"Riesgo Alto",IF(Q16=5,"Riesgo Medio",IF(Q16&lt;=4,"Riesgo Bajo")))))</f>
        <v>Riesgo Bajo</v>
      </c>
      <c r="S16" s="7" t="s">
        <v>27</v>
      </c>
      <c r="T16" s="7" t="s">
        <v>28</v>
      </c>
      <c r="U16" s="8" t="s">
        <v>93</v>
      </c>
      <c r="V16" s="7" t="s">
        <v>94</v>
      </c>
    </row>
    <row r="17" spans="1:22" ht="187.5" customHeight="1" x14ac:dyDescent="0.25">
      <c r="A17" s="7">
        <v>12</v>
      </c>
      <c r="B17" s="7" t="s">
        <v>29</v>
      </c>
      <c r="C17" s="7" t="s">
        <v>25</v>
      </c>
      <c r="D17" s="7" t="s">
        <v>30</v>
      </c>
      <c r="E17" s="8" t="s">
        <v>37</v>
      </c>
      <c r="F17" s="16" t="s">
        <v>95</v>
      </c>
      <c r="G17" s="16" t="s">
        <v>103</v>
      </c>
      <c r="H17" s="7">
        <v>2</v>
      </c>
      <c r="I17" s="7">
        <v>2</v>
      </c>
      <c r="J17" s="7">
        <f t="shared" si="10"/>
        <v>4</v>
      </c>
      <c r="K17" s="8" t="str">
        <f t="shared" ref="K17" si="20">IF(J17&gt;=8,"Riesgo Extremo",IF(6=J17,"Riesgo Alto",IF(7=J17,"Riesgo Alto",IF(J17=5,"Riesgo Medio",IF(J17&lt;=4,"Riesgo Bajo")))))</f>
        <v>Riesgo Bajo</v>
      </c>
      <c r="L17" s="7" t="s">
        <v>28</v>
      </c>
      <c r="M17" s="7" t="s">
        <v>26</v>
      </c>
      <c r="N17" s="16" t="s">
        <v>96</v>
      </c>
      <c r="O17" s="7">
        <v>2</v>
      </c>
      <c r="P17" s="7">
        <v>2</v>
      </c>
      <c r="Q17" s="7">
        <f t="shared" ref="Q17" si="21">O17+P17</f>
        <v>4</v>
      </c>
      <c r="R17" s="8" t="str">
        <f t="shared" ref="R17" si="22">IF(Q17&gt;=8,"Riesgo Extremo",IF(6=Q17,"Riesgo Alto",IF(7=Q17,"Riesgo Alto",IF(Q17=5,"Riesgo Medio",IF(Q17&lt;=4,"Riesgo Bajo")))))</f>
        <v>Riesgo Bajo</v>
      </c>
      <c r="S17" s="7" t="s">
        <v>27</v>
      </c>
      <c r="T17" s="7" t="s">
        <v>28</v>
      </c>
      <c r="U17" s="8" t="s">
        <v>93</v>
      </c>
      <c r="V17" s="7" t="s">
        <v>94</v>
      </c>
    </row>
    <row r="18" spans="1:22" ht="187.5" customHeight="1" x14ac:dyDescent="0.25">
      <c r="A18" s="7">
        <v>13</v>
      </c>
      <c r="B18" s="7" t="s">
        <v>29</v>
      </c>
      <c r="C18" s="7" t="s">
        <v>25</v>
      </c>
      <c r="D18" s="7" t="s">
        <v>30</v>
      </c>
      <c r="E18" s="8" t="s">
        <v>37</v>
      </c>
      <c r="F18" s="16" t="s">
        <v>97</v>
      </c>
      <c r="G18" s="16" t="s">
        <v>103</v>
      </c>
      <c r="H18" s="7">
        <v>2</v>
      </c>
      <c r="I18" s="7">
        <v>2</v>
      </c>
      <c r="J18" s="7">
        <f t="shared" si="10"/>
        <v>4</v>
      </c>
      <c r="K18" s="8" t="str">
        <f t="shared" ref="K18" si="23">IF(J18&gt;=8,"Riesgo Extremo",IF(6=J18,"Riesgo Alto",IF(7=J18,"Riesgo Alto",IF(J18=5,"Riesgo Medio",IF(J18&lt;=4,"Riesgo Bajo")))))</f>
        <v>Riesgo Bajo</v>
      </c>
      <c r="L18" s="7" t="s">
        <v>28</v>
      </c>
      <c r="M18" s="7" t="s">
        <v>26</v>
      </c>
      <c r="N18" s="16" t="s">
        <v>98</v>
      </c>
      <c r="O18" s="7">
        <v>2</v>
      </c>
      <c r="P18" s="7">
        <v>2</v>
      </c>
      <c r="Q18" s="7">
        <f t="shared" ref="Q18" si="24">O18+P18</f>
        <v>4</v>
      </c>
      <c r="R18" s="8" t="str">
        <f t="shared" ref="R18" si="25">IF(Q18&gt;=8,"Riesgo Extremo",IF(6=Q18,"Riesgo Alto",IF(7=Q18,"Riesgo Alto",IF(Q18=5,"Riesgo Medio",IF(Q18&lt;=4,"Riesgo Bajo")))))</f>
        <v>Riesgo Bajo</v>
      </c>
      <c r="S18" s="7" t="s">
        <v>27</v>
      </c>
      <c r="T18" s="7" t="s">
        <v>28</v>
      </c>
      <c r="U18" s="8" t="s">
        <v>93</v>
      </c>
      <c r="V18" s="7" t="s">
        <v>94</v>
      </c>
    </row>
    <row r="19" spans="1:22" ht="207.75" customHeight="1" x14ac:dyDescent="0.25">
      <c r="A19" s="7">
        <v>14</v>
      </c>
      <c r="B19" s="7" t="s">
        <v>29</v>
      </c>
      <c r="C19" s="7" t="s">
        <v>25</v>
      </c>
      <c r="D19" s="7" t="s">
        <v>30</v>
      </c>
      <c r="E19" s="8" t="s">
        <v>37</v>
      </c>
      <c r="F19" s="16" t="s">
        <v>99</v>
      </c>
      <c r="G19" s="16" t="s">
        <v>104</v>
      </c>
      <c r="H19" s="7">
        <v>2</v>
      </c>
      <c r="I19" s="7">
        <v>3</v>
      </c>
      <c r="J19" s="7">
        <f t="shared" si="10"/>
        <v>5</v>
      </c>
      <c r="K19" s="8" t="str">
        <f t="shared" ref="K19" si="26">IF(J19&gt;=8,"Riesgo Extremo",IF(6=J19,"Riesgo Alto",IF(7=J19,"Riesgo Alto",IF(J19=5,"Riesgo Medio",IF(J19&lt;=4,"Riesgo Bajo")))))</f>
        <v>Riesgo Medio</v>
      </c>
      <c r="L19" s="7" t="s">
        <v>28</v>
      </c>
      <c r="M19" s="7" t="s">
        <v>26</v>
      </c>
      <c r="N19" s="16" t="s">
        <v>100</v>
      </c>
      <c r="O19" s="7">
        <v>2</v>
      </c>
      <c r="P19" s="7">
        <v>2</v>
      </c>
      <c r="Q19" s="7">
        <f t="shared" ref="Q19" si="27">O19+P19</f>
        <v>4</v>
      </c>
      <c r="R19" s="8" t="str">
        <f t="shared" ref="R19" si="28">IF(Q19&gt;=8,"Riesgo Extremo",IF(6=Q19,"Riesgo Alto",IF(7=Q19,"Riesgo Alto",IF(Q19=5,"Riesgo Medio",IF(Q19&lt;=4,"Riesgo Bajo")))))</f>
        <v>Riesgo Bajo</v>
      </c>
      <c r="S19" s="7" t="s">
        <v>27</v>
      </c>
      <c r="T19" s="7" t="s">
        <v>28</v>
      </c>
      <c r="U19" s="8" t="s">
        <v>93</v>
      </c>
      <c r="V19" s="7" t="s">
        <v>94</v>
      </c>
    </row>
    <row r="20" spans="1:22" ht="187.5" customHeight="1" x14ac:dyDescent="0.25">
      <c r="A20" s="7">
        <v>15</v>
      </c>
      <c r="B20" s="7" t="s">
        <v>29</v>
      </c>
      <c r="C20" s="7" t="s">
        <v>25</v>
      </c>
      <c r="D20" s="7" t="s">
        <v>30</v>
      </c>
      <c r="E20" s="8" t="s">
        <v>37</v>
      </c>
      <c r="F20" s="16" t="s">
        <v>101</v>
      </c>
      <c r="G20" s="16" t="s">
        <v>104</v>
      </c>
      <c r="H20" s="7">
        <v>2</v>
      </c>
      <c r="I20" s="7">
        <v>3</v>
      </c>
      <c r="J20" s="7">
        <f t="shared" si="10"/>
        <v>5</v>
      </c>
      <c r="K20" s="8" t="str">
        <f t="shared" ref="K20:K21" si="29">IF(J20&gt;=8,"Riesgo Extremo",IF(6=J20,"Riesgo Alto",IF(7=J20,"Riesgo Alto",IF(J20=5,"Riesgo Medio",IF(J20&lt;=4,"Riesgo Bajo")))))</f>
        <v>Riesgo Medio</v>
      </c>
      <c r="L20" s="7" t="s">
        <v>28</v>
      </c>
      <c r="M20" s="7" t="s">
        <v>26</v>
      </c>
      <c r="N20" s="8" t="s">
        <v>102</v>
      </c>
      <c r="O20" s="7">
        <v>2</v>
      </c>
      <c r="P20" s="7">
        <v>2</v>
      </c>
      <c r="Q20" s="7">
        <f t="shared" ref="Q20:Q23" si="30">O20+P20</f>
        <v>4</v>
      </c>
      <c r="R20" s="8" t="str">
        <f t="shared" ref="R20:R23" si="31">IF(Q20&gt;=8,"Riesgo Extremo",IF(6=Q20,"Riesgo Alto",IF(7=Q20,"Riesgo Alto",IF(Q20=5,"Riesgo Medio",IF(Q20&lt;=4,"Riesgo Bajo")))))</f>
        <v>Riesgo Bajo</v>
      </c>
      <c r="S20" s="7" t="s">
        <v>27</v>
      </c>
      <c r="T20" s="7" t="s">
        <v>28</v>
      </c>
      <c r="U20" s="8" t="s">
        <v>93</v>
      </c>
      <c r="V20" s="7" t="s">
        <v>94</v>
      </c>
    </row>
    <row r="21" spans="1:22" ht="187.5" customHeight="1" x14ac:dyDescent="0.25">
      <c r="A21" s="7">
        <v>16</v>
      </c>
      <c r="B21" s="7" t="s">
        <v>29</v>
      </c>
      <c r="C21" s="7" t="s">
        <v>25</v>
      </c>
      <c r="D21" s="7" t="s">
        <v>30</v>
      </c>
      <c r="E21" s="8" t="s">
        <v>37</v>
      </c>
      <c r="F21" s="16" t="s">
        <v>105</v>
      </c>
      <c r="G21" s="16" t="s">
        <v>103</v>
      </c>
      <c r="H21" s="7">
        <v>2</v>
      </c>
      <c r="I21" s="7">
        <v>2</v>
      </c>
      <c r="J21" s="7">
        <f t="shared" si="10"/>
        <v>4</v>
      </c>
      <c r="K21" s="8" t="str">
        <f t="shared" si="29"/>
        <v>Riesgo Bajo</v>
      </c>
      <c r="L21" s="7" t="s">
        <v>28</v>
      </c>
      <c r="M21" s="7" t="s">
        <v>26</v>
      </c>
      <c r="N21" s="8" t="s">
        <v>106</v>
      </c>
      <c r="O21" s="7">
        <v>2</v>
      </c>
      <c r="P21" s="7">
        <v>2</v>
      </c>
      <c r="Q21" s="7">
        <f t="shared" si="30"/>
        <v>4</v>
      </c>
      <c r="R21" s="8" t="str">
        <f t="shared" si="31"/>
        <v>Riesgo Bajo</v>
      </c>
      <c r="S21" s="7" t="s">
        <v>27</v>
      </c>
      <c r="T21" s="7" t="s">
        <v>28</v>
      </c>
      <c r="U21" s="8" t="s">
        <v>93</v>
      </c>
      <c r="V21" s="7" t="s">
        <v>94</v>
      </c>
    </row>
    <row r="22" spans="1:22" ht="187.5" customHeight="1" x14ac:dyDescent="0.25">
      <c r="A22" s="7">
        <v>17</v>
      </c>
      <c r="B22" s="7" t="s">
        <v>29</v>
      </c>
      <c r="C22" s="7" t="s">
        <v>25</v>
      </c>
      <c r="D22" s="7" t="s">
        <v>30</v>
      </c>
      <c r="E22" s="8" t="s">
        <v>37</v>
      </c>
      <c r="F22" s="16" t="s">
        <v>107</v>
      </c>
      <c r="G22" s="16" t="s">
        <v>103</v>
      </c>
      <c r="H22" s="7">
        <v>2</v>
      </c>
      <c r="I22" s="7">
        <v>2</v>
      </c>
      <c r="J22" s="7">
        <f t="shared" si="10"/>
        <v>4</v>
      </c>
      <c r="K22" s="8" t="str">
        <f t="shared" ref="K22:K23" si="32">IF(J22&gt;=8,"Riesgo Extremo",IF(6=J22,"Riesgo Alto",IF(7=J22,"Riesgo Alto",IF(J22=5,"Riesgo Medio",IF(J22&lt;=4,"Riesgo Bajo")))))</f>
        <v>Riesgo Bajo</v>
      </c>
      <c r="L22" s="7" t="s">
        <v>28</v>
      </c>
      <c r="M22" s="7" t="s">
        <v>26</v>
      </c>
      <c r="N22" s="8" t="s">
        <v>108</v>
      </c>
      <c r="O22" s="7">
        <v>2</v>
      </c>
      <c r="P22" s="7">
        <v>2</v>
      </c>
      <c r="Q22" s="7">
        <f t="shared" si="30"/>
        <v>4</v>
      </c>
      <c r="R22" s="8" t="str">
        <f t="shared" si="31"/>
        <v>Riesgo Bajo</v>
      </c>
      <c r="S22" s="7" t="s">
        <v>27</v>
      </c>
      <c r="T22" s="7" t="s">
        <v>28</v>
      </c>
      <c r="U22" s="8" t="s">
        <v>93</v>
      </c>
      <c r="V22" s="7" t="s">
        <v>94</v>
      </c>
    </row>
    <row r="23" spans="1:22" ht="187.5" customHeight="1" x14ac:dyDescent="0.25">
      <c r="A23" s="7">
        <v>18</v>
      </c>
      <c r="B23" s="7" t="s">
        <v>29</v>
      </c>
      <c r="C23" s="7" t="s">
        <v>25</v>
      </c>
      <c r="D23" s="7" t="s">
        <v>30</v>
      </c>
      <c r="E23" s="8" t="s">
        <v>37</v>
      </c>
      <c r="F23" s="16" t="s">
        <v>109</v>
      </c>
      <c r="G23" s="16" t="s">
        <v>104</v>
      </c>
      <c r="H23" s="7">
        <v>2</v>
      </c>
      <c r="I23" s="7">
        <v>3</v>
      </c>
      <c r="J23" s="7">
        <f t="shared" si="10"/>
        <v>5</v>
      </c>
      <c r="K23" s="8" t="str">
        <f t="shared" si="32"/>
        <v>Riesgo Medio</v>
      </c>
      <c r="L23" s="7" t="s">
        <v>28</v>
      </c>
      <c r="M23" s="7" t="s">
        <v>26</v>
      </c>
      <c r="N23" s="8" t="s">
        <v>110</v>
      </c>
      <c r="O23" s="7">
        <v>2</v>
      </c>
      <c r="P23" s="7">
        <v>2</v>
      </c>
      <c r="Q23" s="7">
        <f t="shared" si="30"/>
        <v>4</v>
      </c>
      <c r="R23" s="8" t="str">
        <f t="shared" si="31"/>
        <v>Riesgo Bajo</v>
      </c>
      <c r="S23" s="7" t="s">
        <v>27</v>
      </c>
      <c r="T23" s="7" t="s">
        <v>28</v>
      </c>
      <c r="U23" s="8" t="s">
        <v>93</v>
      </c>
      <c r="V23" s="7" t="s">
        <v>94</v>
      </c>
    </row>
    <row r="24" spans="1:22" ht="86.25" customHeight="1" x14ac:dyDescent="0.25">
      <c r="A24" s="7">
        <v>19</v>
      </c>
      <c r="B24" s="7" t="s">
        <v>29</v>
      </c>
      <c r="C24" s="7" t="s">
        <v>25</v>
      </c>
      <c r="D24" s="7" t="s">
        <v>30</v>
      </c>
      <c r="E24" s="8" t="s">
        <v>43</v>
      </c>
      <c r="F24" s="16" t="s">
        <v>51</v>
      </c>
      <c r="G24" s="16" t="s">
        <v>50</v>
      </c>
      <c r="H24" s="7">
        <v>2</v>
      </c>
      <c r="I24" s="7">
        <v>2</v>
      </c>
      <c r="J24" s="7">
        <f t="shared" ref="J24:J25" si="33">H24+I24</f>
        <v>4</v>
      </c>
      <c r="K24" s="11" t="str">
        <f t="shared" si="0"/>
        <v>Riesgo Bajo</v>
      </c>
      <c r="L24" s="8" t="s">
        <v>28</v>
      </c>
      <c r="M24" s="7" t="s">
        <v>26</v>
      </c>
      <c r="N24" s="8" t="s">
        <v>52</v>
      </c>
      <c r="O24" s="7">
        <v>2</v>
      </c>
      <c r="P24" s="7">
        <v>2</v>
      </c>
      <c r="Q24" s="7">
        <f t="shared" si="11"/>
        <v>4</v>
      </c>
      <c r="R24" s="10" t="str">
        <f t="shared" si="5"/>
        <v>Riesgo Bajo</v>
      </c>
      <c r="S24" s="7" t="s">
        <v>27</v>
      </c>
      <c r="T24" s="7" t="s">
        <v>28</v>
      </c>
      <c r="U24" s="8" t="s">
        <v>53</v>
      </c>
      <c r="V24" s="7" t="s">
        <v>33</v>
      </c>
    </row>
    <row r="25" spans="1:22" ht="211.5" customHeight="1" x14ac:dyDescent="0.25">
      <c r="A25" s="7">
        <v>20</v>
      </c>
      <c r="B25" s="7" t="s">
        <v>29</v>
      </c>
      <c r="C25" s="7" t="s">
        <v>25</v>
      </c>
      <c r="D25" s="8" t="s">
        <v>54</v>
      </c>
      <c r="E25" s="7" t="s">
        <v>59</v>
      </c>
      <c r="F25" s="16" t="s">
        <v>86</v>
      </c>
      <c r="G25" s="16" t="s">
        <v>55</v>
      </c>
      <c r="H25" s="7">
        <v>2</v>
      </c>
      <c r="I25" s="7">
        <v>3</v>
      </c>
      <c r="J25" s="7">
        <f t="shared" si="33"/>
        <v>5</v>
      </c>
      <c r="K25" s="11" t="str">
        <f t="shared" si="0"/>
        <v>Riesgo Medio</v>
      </c>
      <c r="L25" s="8" t="s">
        <v>28</v>
      </c>
      <c r="M25" s="7" t="s">
        <v>26</v>
      </c>
      <c r="N25" s="8" t="s">
        <v>56</v>
      </c>
      <c r="O25" s="7">
        <v>2</v>
      </c>
      <c r="P25" s="7">
        <v>3</v>
      </c>
      <c r="Q25" s="7">
        <f t="shared" si="11"/>
        <v>5</v>
      </c>
      <c r="R25" s="10" t="str">
        <f t="shared" si="5"/>
        <v>Riesgo Medio</v>
      </c>
      <c r="S25" s="7" t="s">
        <v>27</v>
      </c>
      <c r="T25" s="7" t="s">
        <v>28</v>
      </c>
      <c r="U25" s="8" t="s">
        <v>57</v>
      </c>
      <c r="V25" s="8" t="s">
        <v>87</v>
      </c>
    </row>
    <row r="26" spans="1:22" x14ac:dyDescent="0.25">
      <c r="H26" s="12"/>
      <c r="I26" s="12"/>
    </row>
    <row r="27" spans="1:22" x14ac:dyDescent="0.25">
      <c r="H27" s="12"/>
      <c r="I27" s="12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69" priority="121" operator="containsText" text="Bajo">
      <formula>NOT(ISERROR(SEARCH("Bajo",K7)))</formula>
    </cfRule>
    <cfRule type="containsText" dxfId="68" priority="122" operator="containsText" text="Riesgo Bajo ">
      <formula>NOT(ISERROR(SEARCH("Riesgo Bajo ",K7)))</formula>
    </cfRule>
    <cfRule type="containsText" dxfId="67" priority="123" operator="containsText" text="Riesgo Bajo ">
      <formula>NOT(ISERROR(SEARCH("Riesgo Bajo ",K7)))</formula>
    </cfRule>
    <cfRule type="containsText" dxfId="66" priority="124" operator="containsText" text="Riesgo Medio">
      <formula>NOT(ISERROR(SEARCH("Riesgo Medio",K7)))</formula>
    </cfRule>
    <cfRule type="containsText" dxfId="65" priority="125" operator="containsText" text="Riesgo Alto">
      <formula>NOT(ISERROR(SEARCH("Riesgo Alto",K7)))</formula>
    </cfRule>
    <cfRule type="containsText" dxfId="64" priority="126" operator="containsText" text="Riesgo Alto ">
      <formula>NOT(ISERROR(SEARCH("Riesgo Alto ",K7)))</formula>
    </cfRule>
    <cfRule type="containsText" dxfId="63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R7">
    <cfRule type="containsText" dxfId="62" priority="131" operator="containsText" text="Bajo">
      <formula>NOT(ISERROR(SEARCH("Bajo",R7)))</formula>
    </cfRule>
    <cfRule type="containsText" dxfId="61" priority="132" operator="containsText" text="Riesgo Bajo ">
      <formula>NOT(ISERROR(SEARCH("Riesgo Bajo ",R7)))</formula>
    </cfRule>
    <cfRule type="containsText" dxfId="60" priority="133" operator="containsText" text="Riesgo Bajo ">
      <formula>NOT(ISERROR(SEARCH("Riesgo Bajo ",R7)))</formula>
    </cfRule>
    <cfRule type="containsText" dxfId="59" priority="134" operator="containsText" text="Riesgo Medio">
      <formula>NOT(ISERROR(SEARCH("Riesgo Medio",R7)))</formula>
    </cfRule>
    <cfRule type="containsText" dxfId="58" priority="135" operator="containsText" text="Riesgo Alto">
      <formula>NOT(ISERROR(SEARCH("Riesgo Alto",R7)))</formula>
    </cfRule>
    <cfRule type="containsText" dxfId="57" priority="136" operator="containsText" text="Riesgo Alto ">
      <formula>NOT(ISERROR(SEARCH("Riesgo Alto ",R7)))</formula>
    </cfRule>
    <cfRule type="containsText" dxfId="56" priority="137" operator="containsText" text="Riesgo Extremo">
      <formula>NOT(ISERROR(SEARCH("Riesgo Extremo",R7)))</formula>
    </cfRule>
    <cfRule type="colorScale" priority="1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iconSet" priority="140">
      <iconSet iconSet="3Symbols" reverse="1">
        <cfvo type="percent" val="0"/>
        <cfvo type="num" val="5"/>
        <cfvo type="num" val="8"/>
      </iconSet>
    </cfRule>
  </conditionalFormatting>
  <conditionalFormatting sqref="K9">
    <cfRule type="containsText" dxfId="55" priority="101" operator="containsText" text="Bajo">
      <formula>NOT(ISERROR(SEARCH("Bajo",K9)))</formula>
    </cfRule>
    <cfRule type="containsText" dxfId="54" priority="102" operator="containsText" text="Riesgo Bajo ">
      <formula>NOT(ISERROR(SEARCH("Riesgo Bajo ",K9)))</formula>
    </cfRule>
    <cfRule type="containsText" dxfId="53" priority="103" operator="containsText" text="Riesgo Bajo ">
      <formula>NOT(ISERROR(SEARCH("Riesgo Bajo ",K9)))</formula>
    </cfRule>
    <cfRule type="containsText" dxfId="52" priority="104" operator="containsText" text="Riesgo Medio">
      <formula>NOT(ISERROR(SEARCH("Riesgo Medio",K9)))</formula>
    </cfRule>
    <cfRule type="containsText" dxfId="51" priority="105" operator="containsText" text="Riesgo Alto">
      <formula>NOT(ISERROR(SEARCH("Riesgo Alto",K9)))</formula>
    </cfRule>
    <cfRule type="containsText" dxfId="50" priority="106" operator="containsText" text="Riesgo Alto ">
      <formula>NOT(ISERROR(SEARCH("Riesgo Alto ",K9)))</formula>
    </cfRule>
    <cfRule type="containsText" dxfId="49" priority="107" operator="containsText" text="Riesgo Extremo">
      <formula>NOT(ISERROR(SEARCH("Riesgo Extremo",K9)))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9">
    <cfRule type="containsText" dxfId="48" priority="111" operator="containsText" text="Bajo">
      <formula>NOT(ISERROR(SEARCH("Bajo",R9)))</formula>
    </cfRule>
    <cfRule type="containsText" dxfId="47" priority="112" operator="containsText" text="Riesgo Bajo ">
      <formula>NOT(ISERROR(SEARCH("Riesgo Bajo ",R9)))</formula>
    </cfRule>
    <cfRule type="containsText" dxfId="46" priority="113" operator="containsText" text="Riesgo Bajo ">
      <formula>NOT(ISERROR(SEARCH("Riesgo Bajo ",R9)))</formula>
    </cfRule>
    <cfRule type="containsText" dxfId="45" priority="114" operator="containsText" text="Riesgo Medio">
      <formula>NOT(ISERROR(SEARCH("Riesgo Medio",R9)))</formula>
    </cfRule>
    <cfRule type="containsText" dxfId="44" priority="115" operator="containsText" text="Riesgo Alto">
      <formula>NOT(ISERROR(SEARCH("Riesgo Alto",R9)))</formula>
    </cfRule>
    <cfRule type="containsText" dxfId="43" priority="116" operator="containsText" text="Riesgo Alto ">
      <formula>NOT(ISERROR(SEARCH("Riesgo Alto ",R9)))</formula>
    </cfRule>
    <cfRule type="containsText" dxfId="42" priority="117" operator="containsText" text="Riesgo Extremo">
      <formula>NOT(ISERROR(SEARCH("Riesgo Extremo",R9)))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1:K12">
    <cfRule type="containsText" dxfId="41" priority="91" operator="containsText" text="Bajo">
      <formula>NOT(ISERROR(SEARCH("Bajo",K11)))</formula>
    </cfRule>
    <cfRule type="containsText" dxfId="40" priority="92" operator="containsText" text="Riesgo Bajo ">
      <formula>NOT(ISERROR(SEARCH("Riesgo Bajo ",K11)))</formula>
    </cfRule>
    <cfRule type="containsText" dxfId="39" priority="93" operator="containsText" text="Riesgo Bajo ">
      <formula>NOT(ISERROR(SEARCH("Riesgo Bajo ",K11)))</formula>
    </cfRule>
    <cfRule type="containsText" dxfId="38" priority="94" operator="containsText" text="Riesgo Medio">
      <formula>NOT(ISERROR(SEARCH("Riesgo Medio",K11)))</formula>
    </cfRule>
    <cfRule type="containsText" dxfId="37" priority="95" operator="containsText" text="Riesgo Alto">
      <formula>NOT(ISERROR(SEARCH("Riesgo Alto",K11)))</formula>
    </cfRule>
    <cfRule type="containsText" dxfId="36" priority="96" operator="containsText" text="Riesgo Alto ">
      <formula>NOT(ISERROR(SEARCH("Riesgo Alto ",K11)))</formula>
    </cfRule>
    <cfRule type="containsText" dxfId="35" priority="97" operator="containsText" text="Riesgo Extremo">
      <formula>NOT(ISERROR(SEARCH("Riesgo Extremo",K11)))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12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1:R12">
    <cfRule type="containsText" dxfId="34" priority="81" operator="containsText" text="Bajo">
      <formula>NOT(ISERROR(SEARCH("Bajo",R11)))</formula>
    </cfRule>
    <cfRule type="containsText" dxfId="33" priority="82" operator="containsText" text="Riesgo Bajo ">
      <formula>NOT(ISERROR(SEARCH("Riesgo Bajo ",R11)))</formula>
    </cfRule>
    <cfRule type="containsText" dxfId="32" priority="83" operator="containsText" text="Riesgo Bajo ">
      <formula>NOT(ISERROR(SEARCH("Riesgo Bajo ",R11)))</formula>
    </cfRule>
    <cfRule type="containsText" dxfId="31" priority="84" operator="containsText" text="Riesgo Medio">
      <formula>NOT(ISERROR(SEARCH("Riesgo Medio",R11)))</formula>
    </cfRule>
    <cfRule type="containsText" dxfId="30" priority="85" operator="containsText" text="Riesgo Alto">
      <formula>NOT(ISERROR(SEARCH("Riesgo Alto",R11)))</formula>
    </cfRule>
    <cfRule type="containsText" dxfId="29" priority="86" operator="containsText" text="Riesgo Alto ">
      <formula>NOT(ISERROR(SEARCH("Riesgo Alto ",R11)))</formula>
    </cfRule>
    <cfRule type="containsText" dxfId="28" priority="87" operator="containsText" text="Riesgo Extremo">
      <formula>NOT(ISERROR(SEARCH("Riesgo Extremo",R11)))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R12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">
    <cfRule type="containsText" dxfId="27" priority="71" operator="containsText" text="Bajo">
      <formula>NOT(ISERROR(SEARCH("Bajo",K8)))</formula>
    </cfRule>
    <cfRule type="containsText" dxfId="26" priority="72" operator="containsText" text="Riesgo Bajo ">
      <formula>NOT(ISERROR(SEARCH("Riesgo Bajo ",K8)))</formula>
    </cfRule>
    <cfRule type="containsText" dxfId="25" priority="73" operator="containsText" text="Riesgo Bajo ">
      <formula>NOT(ISERROR(SEARCH("Riesgo Bajo ",K8)))</formula>
    </cfRule>
    <cfRule type="containsText" dxfId="24" priority="74" operator="containsText" text="Riesgo Medio">
      <formula>NOT(ISERROR(SEARCH("Riesgo Medio",K8)))</formula>
    </cfRule>
    <cfRule type="containsText" dxfId="23" priority="75" operator="containsText" text="Riesgo Alto">
      <formula>NOT(ISERROR(SEARCH("Riesgo Alto",K8)))</formula>
    </cfRule>
    <cfRule type="containsText" dxfId="22" priority="76" operator="containsText" text="Riesgo Alto ">
      <formula>NOT(ISERROR(SEARCH("Riesgo Alto ",K8)))</formula>
    </cfRule>
    <cfRule type="containsText" dxfId="21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8">
    <cfRule type="containsText" dxfId="20" priority="1" operator="containsText" text="Bajo">
      <formula>NOT(ISERROR(SEARCH("Bajo",R8)))</formula>
    </cfRule>
    <cfRule type="containsText" dxfId="19" priority="2" operator="containsText" text="Riesgo Bajo ">
      <formula>NOT(ISERROR(SEARCH("Riesgo Bajo ",R8)))</formula>
    </cfRule>
    <cfRule type="containsText" dxfId="18" priority="3" operator="containsText" text="Riesgo Bajo ">
      <formula>NOT(ISERROR(SEARCH("Riesgo Bajo ",R8)))</formula>
    </cfRule>
    <cfRule type="containsText" dxfId="17" priority="4" operator="containsText" text="Riesgo Medio">
      <formula>NOT(ISERROR(SEARCH("Riesgo Medio",R8)))</formula>
    </cfRule>
    <cfRule type="containsText" dxfId="16" priority="5" operator="containsText" text="Riesgo Alto">
      <formula>NOT(ISERROR(SEARCH("Riesgo Alto",R8)))</formula>
    </cfRule>
    <cfRule type="containsText" dxfId="15" priority="6" operator="containsText" text="Riesgo Alto ">
      <formula>NOT(ISERROR(SEARCH("Riesgo Alto ",R8)))</formula>
    </cfRule>
    <cfRule type="containsText" dxfId="14" priority="7" operator="containsText" text="Riesgo Extremo">
      <formula>NOT(ISERROR(SEARCH("Riesgo Extremo",R8)))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K13:K23">
    <cfRule type="containsText" dxfId="13" priority="141" operator="containsText" text="Bajo">
      <formula>NOT(ISERROR(SEARCH("Bajo",K13)))</formula>
    </cfRule>
    <cfRule type="containsText" dxfId="12" priority="142" operator="containsText" text="Riesgo Bajo ">
      <formula>NOT(ISERROR(SEARCH("Riesgo Bajo ",K13)))</formula>
    </cfRule>
    <cfRule type="containsText" dxfId="11" priority="143" operator="containsText" text="Riesgo Bajo ">
      <formula>NOT(ISERROR(SEARCH("Riesgo Bajo ",K13)))</formula>
    </cfRule>
    <cfRule type="containsText" dxfId="10" priority="144" operator="containsText" text="Riesgo Medio">
      <formula>NOT(ISERROR(SEARCH("Riesgo Medio",K13)))</formula>
    </cfRule>
    <cfRule type="containsText" dxfId="9" priority="145" operator="containsText" text="Riesgo Alto">
      <formula>NOT(ISERROR(SEARCH("Riesgo Alto",K13)))</formula>
    </cfRule>
    <cfRule type="containsText" dxfId="8" priority="146" operator="containsText" text="Riesgo Alto ">
      <formula>NOT(ISERROR(SEARCH("Riesgo Alto ",K13)))</formula>
    </cfRule>
    <cfRule type="containsText" dxfId="7" priority="147" operator="containsText" text="Riesgo Extremo">
      <formula>NOT(ISERROR(SEARCH("Riesgo Extremo",K13)))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K23">
    <cfRule type="iconSet" priority="150">
      <iconSet iconSet="3Symbols" reverse="1">
        <cfvo type="percent" val="0"/>
        <cfvo type="num" val="5"/>
        <cfvo type="num" val="8"/>
      </iconSet>
    </cfRule>
  </conditionalFormatting>
  <conditionalFormatting sqref="R13:R23">
    <cfRule type="containsText" dxfId="6" priority="151" operator="containsText" text="Bajo">
      <formula>NOT(ISERROR(SEARCH("Bajo",R13)))</formula>
    </cfRule>
    <cfRule type="containsText" dxfId="5" priority="152" operator="containsText" text="Riesgo Bajo ">
      <formula>NOT(ISERROR(SEARCH("Riesgo Bajo ",R13)))</formula>
    </cfRule>
    <cfRule type="containsText" dxfId="4" priority="153" operator="containsText" text="Riesgo Bajo ">
      <formula>NOT(ISERROR(SEARCH("Riesgo Bajo ",R13)))</formula>
    </cfRule>
    <cfRule type="containsText" dxfId="3" priority="154" operator="containsText" text="Riesgo Medio">
      <formula>NOT(ISERROR(SEARCH("Riesgo Medio",R13)))</formula>
    </cfRule>
    <cfRule type="containsText" dxfId="2" priority="155" operator="containsText" text="Riesgo Alto">
      <formula>NOT(ISERROR(SEARCH("Riesgo Alto",R13)))</formula>
    </cfRule>
    <cfRule type="containsText" dxfId="1" priority="156" operator="containsText" text="Riesgo Alto ">
      <formula>NOT(ISERROR(SEARCH("Riesgo Alto ",R13)))</formula>
    </cfRule>
    <cfRule type="containsText" dxfId="0" priority="157" operator="containsText" text="Riesgo Extremo">
      <formula>NOT(ISERROR(SEARCH("Riesgo Extremo",R13)))</formula>
    </cfRule>
    <cfRule type="colorScale" priority="1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23">
    <cfRule type="iconSet" priority="16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HP</cp:lastModifiedBy>
  <dcterms:created xsi:type="dcterms:W3CDTF">2022-09-02T15:25:56Z</dcterms:created>
  <dcterms:modified xsi:type="dcterms:W3CDTF">2023-01-27T16:47:35Z</dcterms:modified>
</cp:coreProperties>
</file>