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lsia-my.sharepoint.com/personal/descobar_celsia_com/Documents/OBRAS X IMPUESTOS/Proyectos/2022/ICBF/Tolima/Contratista/"/>
    </mc:Choice>
  </mc:AlternateContent>
  <xr:revisionPtr revIDLastSave="0" documentId="8_{F9D394BE-2561-49E3-8640-D415BB7572E4}" xr6:coauthVersionLast="47" xr6:coauthVersionMax="47" xr10:uidLastSave="{00000000-0000-0000-0000-000000000000}"/>
  <bookViews>
    <workbookView xWindow="-120" yWindow="-120" windowWidth="20730" windowHeight="11160" xr2:uid="{FDA203A8-7FE5-40FA-94F2-FB8E9C39E08D}"/>
  </bookViews>
  <sheets>
    <sheet name="GENERAL" sheetId="1" r:id="rId1"/>
    <sheet name="ROVIRA 1" sheetId="4" r:id="rId2"/>
    <sheet name="ROVIRA 2" sheetId="5" r:id="rId3"/>
    <sheet name="ROVIRA 3" sheetId="6" r:id="rId4"/>
    <sheet name="ROVIRA 4" sheetId="7" r:id="rId5"/>
    <sheet name="ROVIRA 5" sheetId="8" r:id="rId6"/>
    <sheet name="ATACO 1" sheetId="9" r:id="rId7"/>
    <sheet name="ATACO 2" sheetId="10" r:id="rId8"/>
    <sheet name="ATACO 3" sheetId="11" r:id="rId9"/>
    <sheet name="CHAPARRAL 1" sheetId="12" r:id="rId10"/>
    <sheet name="CHAPARRAL 2" sheetId="13" r:id="rId11"/>
    <sheet name="CHAPARRAL 3" sheetId="14" r:id="rId12"/>
    <sheet name="CHAPARRAL 4" sheetId="15" r:id="rId13"/>
    <sheet name="CHAPARRAL 5" sheetId="16" r:id="rId14"/>
    <sheet name="CHAPARRAL 6" sheetId="17" r:id="rId15"/>
    <sheet name="ORTEGA" sheetId="18" r:id="rId16"/>
    <sheet name="PLANADAS 1" sheetId="19" r:id="rId17"/>
    <sheet name="PLANADAS 2" sheetId="20" r:id="rId18"/>
    <sheet name="RIOBLANCO 1" sheetId="21" r:id="rId19"/>
    <sheet name="RIOBLANCO 2" sheetId="22" r:id="rId20"/>
    <sheet name="RONCESVALLES" sheetId="23" r:id="rId21"/>
    <sheet name="SAN ANTONIO" sheetId="24" r:id="rId22"/>
  </sheets>
  <externalReferences>
    <externalReference r:id="rId23"/>
    <externalReference r:id="rId24"/>
  </externalReferences>
  <definedNames>
    <definedName name="_xlnm._FilterDatabase" localSheetId="2" hidden="1">'ROVIRA 2'!$A$29:$Z$29</definedName>
    <definedName name="_xlnm.Print_Area" localSheetId="2">'ROVIRA 2'!$A$1:$O$270</definedName>
    <definedName name="Clima" localSheetId="6">#REF!</definedName>
    <definedName name="Clima" localSheetId="7">#REF!</definedName>
    <definedName name="Clima" localSheetId="8">#REF!</definedName>
    <definedName name="Clima" localSheetId="9">#REF!</definedName>
    <definedName name="Clima" localSheetId="10">#REF!</definedName>
    <definedName name="Clima" localSheetId="11">#REF!</definedName>
    <definedName name="Clima" localSheetId="12">#REF!</definedName>
    <definedName name="Clima" localSheetId="13">#REF!</definedName>
    <definedName name="Clima" localSheetId="14">#REF!</definedName>
    <definedName name="Clima" localSheetId="15">#REF!</definedName>
    <definedName name="Clima" localSheetId="16">#REF!</definedName>
    <definedName name="Clima" localSheetId="17">#REF!</definedName>
    <definedName name="Clima" localSheetId="18">#REF!</definedName>
    <definedName name="Clima" localSheetId="19">#REF!</definedName>
    <definedName name="Clima" localSheetId="20">#REF!</definedName>
    <definedName name="Clima" localSheetId="1">#REF!</definedName>
    <definedName name="Clima" localSheetId="2">#REF!</definedName>
    <definedName name="Clima" localSheetId="3">#REF!</definedName>
    <definedName name="Clima" localSheetId="4">#REF!</definedName>
    <definedName name="Clima" localSheetId="5">#REF!</definedName>
    <definedName name="Clima" localSheetId="21">#REF!</definedName>
    <definedName name="Clima">#REF!</definedName>
    <definedName name="Regional" localSheetId="2">#REF!</definedName>
    <definedName name="_xlnm.Print_Titles" localSheetId="2">'ROVIRA 2'!$29:$29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24" l="1"/>
  <c r="I26" i="24"/>
  <c r="E26" i="24"/>
  <c r="I25" i="24"/>
  <c r="E25" i="24"/>
  <c r="I24" i="24"/>
  <c r="E24" i="24"/>
  <c r="E23" i="24"/>
  <c r="E22" i="24"/>
  <c r="E21" i="24"/>
  <c r="E20" i="24"/>
  <c r="E19" i="24"/>
  <c r="H16" i="24"/>
  <c r="J22" i="24" s="1"/>
  <c r="G16" i="24"/>
  <c r="I22" i="24" s="1"/>
  <c r="I13" i="24"/>
  <c r="I12" i="24"/>
  <c r="I11" i="24"/>
  <c r="I10" i="24"/>
  <c r="I9" i="24"/>
  <c r="C7" i="24"/>
  <c r="J34" i="23"/>
  <c r="I26" i="23"/>
  <c r="E26" i="23"/>
  <c r="I25" i="23"/>
  <c r="E25" i="23"/>
  <c r="I24" i="23"/>
  <c r="E24" i="23"/>
  <c r="E23" i="23"/>
  <c r="E22" i="23"/>
  <c r="E21" i="23"/>
  <c r="E20" i="23"/>
  <c r="E19" i="23"/>
  <c r="H16" i="23"/>
  <c r="J22" i="23" s="1"/>
  <c r="G16" i="23"/>
  <c r="I22" i="23" s="1"/>
  <c r="I13" i="23"/>
  <c r="I12" i="23"/>
  <c r="I11" i="23"/>
  <c r="I10" i="23"/>
  <c r="I9" i="23"/>
  <c r="C7" i="23"/>
  <c r="J34" i="22"/>
  <c r="I26" i="22"/>
  <c r="K24" i="22" s="1"/>
  <c r="M24" i="22" s="1"/>
  <c r="E26" i="22"/>
  <c r="I25" i="22"/>
  <c r="E25" i="22"/>
  <c r="I24" i="22"/>
  <c r="E24" i="22"/>
  <c r="E23" i="22"/>
  <c r="E22" i="22"/>
  <c r="E21" i="22"/>
  <c r="E20" i="22"/>
  <c r="E19" i="22"/>
  <c r="H16" i="22"/>
  <c r="J22" i="22" s="1"/>
  <c r="G16" i="22"/>
  <c r="I22" i="22" s="1"/>
  <c r="I13" i="22"/>
  <c r="I12" i="22"/>
  <c r="I11" i="22"/>
  <c r="I10" i="22"/>
  <c r="I9" i="22"/>
  <c r="C7" i="22"/>
  <c r="J34" i="21"/>
  <c r="I26" i="21"/>
  <c r="K24" i="21" s="1"/>
  <c r="M24" i="21" s="1"/>
  <c r="E26" i="21"/>
  <c r="I25" i="21"/>
  <c r="E25" i="21"/>
  <c r="I24" i="21"/>
  <c r="E24" i="21"/>
  <c r="E23" i="21"/>
  <c r="E22" i="21"/>
  <c r="E21" i="21"/>
  <c r="E20" i="21"/>
  <c r="E19" i="21"/>
  <c r="H16" i="21"/>
  <c r="J22" i="21" s="1"/>
  <c r="G16" i="21"/>
  <c r="I22" i="21" s="1"/>
  <c r="I13" i="21"/>
  <c r="I12" i="21"/>
  <c r="I11" i="21"/>
  <c r="I10" i="21"/>
  <c r="I9" i="21"/>
  <c r="C7" i="21"/>
  <c r="J34" i="20"/>
  <c r="I26" i="20"/>
  <c r="E26" i="20"/>
  <c r="I25" i="20"/>
  <c r="K24" i="20" s="1"/>
  <c r="M24" i="20" s="1"/>
  <c r="E25" i="20"/>
  <c r="I24" i="20"/>
  <c r="E24" i="20"/>
  <c r="E23" i="20"/>
  <c r="E22" i="20"/>
  <c r="E21" i="20"/>
  <c r="E20" i="20"/>
  <c r="E19" i="20"/>
  <c r="H16" i="20"/>
  <c r="J22" i="20" s="1"/>
  <c r="G16" i="20"/>
  <c r="I22" i="20" s="1"/>
  <c r="I13" i="20"/>
  <c r="I12" i="20"/>
  <c r="I11" i="20"/>
  <c r="I10" i="20"/>
  <c r="I9" i="20"/>
  <c r="C7" i="20"/>
  <c r="J34" i="19"/>
  <c r="I26" i="19"/>
  <c r="E26" i="19"/>
  <c r="I25" i="19"/>
  <c r="K24" i="19" s="1"/>
  <c r="M24" i="19" s="1"/>
  <c r="E25" i="19"/>
  <c r="I24" i="19"/>
  <c r="E24" i="19"/>
  <c r="E23" i="19"/>
  <c r="E22" i="19"/>
  <c r="E21" i="19"/>
  <c r="E20" i="19"/>
  <c r="E19" i="19"/>
  <c r="H16" i="19"/>
  <c r="J22" i="19" s="1"/>
  <c r="G16" i="19"/>
  <c r="I22" i="19" s="1"/>
  <c r="I13" i="19"/>
  <c r="I12" i="19"/>
  <c r="I11" i="19"/>
  <c r="I10" i="19"/>
  <c r="I9" i="19"/>
  <c r="C7" i="19"/>
  <c r="J34" i="18"/>
  <c r="I26" i="18"/>
  <c r="E26" i="18"/>
  <c r="I25" i="18"/>
  <c r="E25" i="18"/>
  <c r="K24" i="18"/>
  <c r="M24" i="18" s="1"/>
  <c r="I24" i="18"/>
  <c r="E24" i="18"/>
  <c r="E23" i="18"/>
  <c r="E22" i="18"/>
  <c r="E21" i="18"/>
  <c r="E20" i="18"/>
  <c r="E19" i="18"/>
  <c r="H16" i="18"/>
  <c r="J22" i="18" s="1"/>
  <c r="G16" i="18"/>
  <c r="I22" i="18" s="1"/>
  <c r="I13" i="18"/>
  <c r="I12" i="18"/>
  <c r="I11" i="18"/>
  <c r="I10" i="18"/>
  <c r="I9" i="18"/>
  <c r="K9" i="18" s="1"/>
  <c r="M9" i="18" s="1"/>
  <c r="C7" i="18"/>
  <c r="J34" i="17"/>
  <c r="I26" i="17"/>
  <c r="E26" i="17"/>
  <c r="I25" i="17"/>
  <c r="E25" i="17"/>
  <c r="I24" i="17"/>
  <c r="K24" i="17" s="1"/>
  <c r="M24" i="17" s="1"/>
  <c r="E24" i="17"/>
  <c r="E23" i="17"/>
  <c r="E22" i="17"/>
  <c r="E21" i="17"/>
  <c r="E20" i="17"/>
  <c r="E19" i="17"/>
  <c r="H16" i="17"/>
  <c r="J22" i="17" s="1"/>
  <c r="G16" i="17"/>
  <c r="I22" i="17" s="1"/>
  <c r="I13" i="17"/>
  <c r="I12" i="17"/>
  <c r="I11" i="17"/>
  <c r="I10" i="17"/>
  <c r="I9" i="17"/>
  <c r="C7" i="17"/>
  <c r="J34" i="16"/>
  <c r="I26" i="16"/>
  <c r="E26" i="16"/>
  <c r="I25" i="16"/>
  <c r="E25" i="16"/>
  <c r="I24" i="16"/>
  <c r="K24" i="16" s="1"/>
  <c r="M24" i="16" s="1"/>
  <c r="E24" i="16"/>
  <c r="E23" i="16"/>
  <c r="E22" i="16"/>
  <c r="E21" i="16"/>
  <c r="E20" i="16"/>
  <c r="E19" i="16"/>
  <c r="H16" i="16"/>
  <c r="J22" i="16" s="1"/>
  <c r="G16" i="16"/>
  <c r="I22" i="16" s="1"/>
  <c r="I13" i="16"/>
  <c r="I12" i="16"/>
  <c r="I11" i="16"/>
  <c r="I10" i="16"/>
  <c r="I9" i="16"/>
  <c r="C7" i="16"/>
  <c r="J34" i="15"/>
  <c r="I26" i="15"/>
  <c r="E26" i="15"/>
  <c r="I25" i="15"/>
  <c r="E25" i="15"/>
  <c r="I24" i="15"/>
  <c r="E24" i="15"/>
  <c r="E23" i="15"/>
  <c r="E22" i="15"/>
  <c r="E21" i="15"/>
  <c r="E20" i="15"/>
  <c r="E19" i="15"/>
  <c r="H16" i="15"/>
  <c r="J22" i="15" s="1"/>
  <c r="G16" i="15"/>
  <c r="I22" i="15" s="1"/>
  <c r="I13" i="15"/>
  <c r="I12" i="15"/>
  <c r="I11" i="15"/>
  <c r="I10" i="15"/>
  <c r="I9" i="15"/>
  <c r="C7" i="15"/>
  <c r="J34" i="14"/>
  <c r="I26" i="14"/>
  <c r="E26" i="14"/>
  <c r="I25" i="14"/>
  <c r="E25" i="14"/>
  <c r="K24" i="14"/>
  <c r="M24" i="14" s="1"/>
  <c r="I24" i="14"/>
  <c r="E24" i="14"/>
  <c r="E23" i="14"/>
  <c r="E22" i="14"/>
  <c r="E21" i="14"/>
  <c r="E20" i="14"/>
  <c r="E19" i="14"/>
  <c r="H16" i="14"/>
  <c r="J22" i="14" s="1"/>
  <c r="G16" i="14"/>
  <c r="I22" i="14" s="1"/>
  <c r="I13" i="14"/>
  <c r="I12" i="14"/>
  <c r="I11" i="14"/>
  <c r="I10" i="14"/>
  <c r="I9" i="14"/>
  <c r="C7" i="14"/>
  <c r="J34" i="13"/>
  <c r="I26" i="13"/>
  <c r="E26" i="13"/>
  <c r="I25" i="13"/>
  <c r="E25" i="13"/>
  <c r="I24" i="13"/>
  <c r="E24" i="13"/>
  <c r="E23" i="13"/>
  <c r="E22" i="13"/>
  <c r="E21" i="13"/>
  <c r="E20" i="13"/>
  <c r="E19" i="13"/>
  <c r="H16" i="13"/>
  <c r="J22" i="13" s="1"/>
  <c r="G16" i="13"/>
  <c r="I22" i="13" s="1"/>
  <c r="I13" i="13"/>
  <c r="I12" i="13"/>
  <c r="I11" i="13"/>
  <c r="I10" i="13"/>
  <c r="I9" i="13"/>
  <c r="C7" i="13"/>
  <c r="J34" i="12"/>
  <c r="I26" i="12"/>
  <c r="E26" i="12"/>
  <c r="I25" i="12"/>
  <c r="E25" i="12"/>
  <c r="K24" i="12"/>
  <c r="M24" i="12" s="1"/>
  <c r="I24" i="12"/>
  <c r="E24" i="12"/>
  <c r="E23" i="12"/>
  <c r="E22" i="12"/>
  <c r="E21" i="12"/>
  <c r="E20" i="12"/>
  <c r="E19" i="12"/>
  <c r="H16" i="12"/>
  <c r="J22" i="12" s="1"/>
  <c r="G16" i="12"/>
  <c r="I22" i="12" s="1"/>
  <c r="I13" i="12"/>
  <c r="I12" i="12"/>
  <c r="I11" i="12"/>
  <c r="I10" i="12"/>
  <c r="I9" i="12"/>
  <c r="C7" i="12"/>
  <c r="J34" i="11"/>
  <c r="I26" i="11"/>
  <c r="E26" i="11"/>
  <c r="I25" i="11"/>
  <c r="E25" i="11"/>
  <c r="I24" i="11"/>
  <c r="E24" i="11"/>
  <c r="E23" i="11"/>
  <c r="E22" i="11"/>
  <c r="E21" i="11"/>
  <c r="E20" i="11"/>
  <c r="E19" i="11"/>
  <c r="H16" i="11"/>
  <c r="J22" i="11" s="1"/>
  <c r="G16" i="11"/>
  <c r="I22" i="11" s="1"/>
  <c r="I13" i="11"/>
  <c r="I12" i="11"/>
  <c r="I11" i="11"/>
  <c r="I10" i="11"/>
  <c r="I9" i="11"/>
  <c r="C7" i="11"/>
  <c r="J34" i="10"/>
  <c r="I26" i="10"/>
  <c r="E26" i="10"/>
  <c r="I25" i="10"/>
  <c r="K24" i="10" s="1"/>
  <c r="M24" i="10" s="1"/>
  <c r="E25" i="10"/>
  <c r="I24" i="10"/>
  <c r="E24" i="10"/>
  <c r="E23" i="10"/>
  <c r="E22" i="10"/>
  <c r="E21" i="10"/>
  <c r="E20" i="10"/>
  <c r="E19" i="10"/>
  <c r="H16" i="10"/>
  <c r="J22" i="10" s="1"/>
  <c r="G16" i="10"/>
  <c r="I22" i="10" s="1"/>
  <c r="I13" i="10"/>
  <c r="I12" i="10"/>
  <c r="I11" i="10"/>
  <c r="I10" i="10"/>
  <c r="I9" i="10"/>
  <c r="C7" i="10"/>
  <c r="J34" i="9"/>
  <c r="I26" i="9"/>
  <c r="E26" i="9"/>
  <c r="I25" i="9"/>
  <c r="E25" i="9"/>
  <c r="K24" i="9"/>
  <c r="M24" i="9" s="1"/>
  <c r="I24" i="9"/>
  <c r="E24" i="9"/>
  <c r="E23" i="9"/>
  <c r="E22" i="9"/>
  <c r="E21" i="9"/>
  <c r="E20" i="9"/>
  <c r="E19" i="9"/>
  <c r="H16" i="9"/>
  <c r="J22" i="9" s="1"/>
  <c r="G16" i="9"/>
  <c r="I22" i="9" s="1"/>
  <c r="I13" i="9"/>
  <c r="I12" i="9"/>
  <c r="I11" i="9"/>
  <c r="I10" i="9"/>
  <c r="I9" i="9"/>
  <c r="C7" i="9"/>
  <c r="J34" i="8"/>
  <c r="I26" i="8"/>
  <c r="E26" i="8"/>
  <c r="I25" i="8"/>
  <c r="E25" i="8"/>
  <c r="I24" i="8"/>
  <c r="E24" i="8"/>
  <c r="E23" i="8"/>
  <c r="E22" i="8"/>
  <c r="E21" i="8"/>
  <c r="E20" i="8"/>
  <c r="E19" i="8"/>
  <c r="H16" i="8"/>
  <c r="J22" i="8" s="1"/>
  <c r="G16" i="8"/>
  <c r="I22" i="8" s="1"/>
  <c r="I13" i="8"/>
  <c r="I12" i="8"/>
  <c r="I11" i="8"/>
  <c r="I10" i="8"/>
  <c r="I9" i="8"/>
  <c r="C7" i="8"/>
  <c r="J34" i="7"/>
  <c r="I26" i="7"/>
  <c r="E26" i="7"/>
  <c r="I25" i="7"/>
  <c r="E25" i="7"/>
  <c r="I24" i="7"/>
  <c r="K24" i="7" s="1"/>
  <c r="M24" i="7" s="1"/>
  <c r="E24" i="7"/>
  <c r="E23" i="7"/>
  <c r="E22" i="7"/>
  <c r="E21" i="7"/>
  <c r="E20" i="7"/>
  <c r="E19" i="7"/>
  <c r="H16" i="7"/>
  <c r="J22" i="7" s="1"/>
  <c r="G16" i="7"/>
  <c r="I22" i="7" s="1"/>
  <c r="I13" i="7"/>
  <c r="I12" i="7"/>
  <c r="I11" i="7"/>
  <c r="I10" i="7"/>
  <c r="I9" i="7"/>
  <c r="C7" i="7"/>
  <c r="J34" i="6"/>
  <c r="I26" i="6"/>
  <c r="K24" i="6" s="1"/>
  <c r="M24" i="6" s="1"/>
  <c r="E26" i="6"/>
  <c r="I25" i="6"/>
  <c r="E25" i="6"/>
  <c r="I24" i="6"/>
  <c r="E24" i="6"/>
  <c r="E23" i="6"/>
  <c r="E22" i="6"/>
  <c r="E21" i="6"/>
  <c r="E20" i="6"/>
  <c r="E19" i="6"/>
  <c r="G16" i="6"/>
  <c r="I22" i="6" s="1"/>
  <c r="H14" i="6"/>
  <c r="I13" i="6"/>
  <c r="I12" i="6"/>
  <c r="I11" i="6"/>
  <c r="I10" i="6"/>
  <c r="H10" i="6"/>
  <c r="I9" i="6"/>
  <c r="C7" i="6"/>
  <c r="J34" i="5"/>
  <c r="I26" i="5"/>
  <c r="E26" i="5"/>
  <c r="I25" i="5"/>
  <c r="E25" i="5"/>
  <c r="I24" i="5"/>
  <c r="K24" i="5" s="1"/>
  <c r="M24" i="5" s="1"/>
  <c r="E24" i="5"/>
  <c r="E23" i="5"/>
  <c r="E22" i="5"/>
  <c r="E21" i="5"/>
  <c r="E20" i="5"/>
  <c r="E19" i="5"/>
  <c r="I13" i="5"/>
  <c r="I12" i="5"/>
  <c r="I11" i="5"/>
  <c r="H11" i="5"/>
  <c r="I10" i="5"/>
  <c r="H10" i="5"/>
  <c r="G10" i="5"/>
  <c r="G16" i="5" s="1"/>
  <c r="I22" i="5" s="1"/>
  <c r="I9" i="5"/>
  <c r="C7" i="5"/>
  <c r="E26" i="4"/>
  <c r="E25" i="4"/>
  <c r="E24" i="4"/>
  <c r="E23" i="4"/>
  <c r="E22" i="4"/>
  <c r="E21" i="4"/>
  <c r="E20" i="4"/>
  <c r="E19" i="4"/>
  <c r="H16" i="4"/>
  <c r="G16" i="4"/>
  <c r="C7" i="4"/>
  <c r="K9" i="24" l="1"/>
  <c r="M9" i="24" s="1"/>
  <c r="K24" i="24"/>
  <c r="M24" i="24" s="1"/>
  <c r="E27" i="24"/>
  <c r="K22" i="24"/>
  <c r="M22" i="24" s="1"/>
  <c r="K24" i="23"/>
  <c r="M24" i="23" s="1"/>
  <c r="E27" i="23"/>
  <c r="K9" i="23"/>
  <c r="M9" i="23" s="1"/>
  <c r="K22" i="23"/>
  <c r="M22" i="23" s="1"/>
  <c r="O9" i="23"/>
  <c r="E27" i="22"/>
  <c r="K9" i="22"/>
  <c r="M9" i="22" s="1"/>
  <c r="K22" i="22"/>
  <c r="M22" i="22" s="1"/>
  <c r="K22" i="21"/>
  <c r="M22" i="21" s="1"/>
  <c r="E27" i="21"/>
  <c r="K9" i="21"/>
  <c r="M9" i="21" s="1"/>
  <c r="O9" i="21" s="1"/>
  <c r="K22" i="20"/>
  <c r="M22" i="20" s="1"/>
  <c r="E27" i="20"/>
  <c r="K9" i="20"/>
  <c r="M9" i="20" s="1"/>
  <c r="O9" i="20" s="1"/>
  <c r="K22" i="19"/>
  <c r="M22" i="19" s="1"/>
  <c r="E27" i="19"/>
  <c r="K9" i="19"/>
  <c r="M9" i="19" s="1"/>
  <c r="K22" i="18"/>
  <c r="M22" i="18" s="1"/>
  <c r="E27" i="18"/>
  <c r="E27" i="17"/>
  <c r="K9" i="17"/>
  <c r="M9" i="17" s="1"/>
  <c r="K22" i="17"/>
  <c r="M22" i="17" s="1"/>
  <c r="E27" i="16"/>
  <c r="K9" i="16"/>
  <c r="M9" i="16" s="1"/>
  <c r="O9" i="16" s="1"/>
  <c r="K22" i="16"/>
  <c r="M22" i="16" s="1"/>
  <c r="K24" i="15"/>
  <c r="M24" i="15" s="1"/>
  <c r="E27" i="15"/>
  <c r="K9" i="15"/>
  <c r="M9" i="15" s="1"/>
  <c r="K22" i="15"/>
  <c r="M22" i="15" s="1"/>
  <c r="K9" i="14"/>
  <c r="M9" i="14" s="1"/>
  <c r="O9" i="14" s="1"/>
  <c r="K22" i="14"/>
  <c r="M22" i="14" s="1"/>
  <c r="E27" i="14"/>
  <c r="K24" i="13"/>
  <c r="M24" i="13" s="1"/>
  <c r="K22" i="13"/>
  <c r="M22" i="13" s="1"/>
  <c r="E27" i="13"/>
  <c r="K9" i="13"/>
  <c r="M9" i="13" s="1"/>
  <c r="O9" i="13" s="1"/>
  <c r="K22" i="12"/>
  <c r="M22" i="12" s="1"/>
  <c r="E27" i="12"/>
  <c r="K9" i="12"/>
  <c r="M9" i="12" s="1"/>
  <c r="E27" i="11"/>
  <c r="K24" i="11"/>
  <c r="M24" i="11" s="1"/>
  <c r="K22" i="11"/>
  <c r="M22" i="11" s="1"/>
  <c r="K9" i="11"/>
  <c r="M9" i="11" s="1"/>
  <c r="K22" i="10"/>
  <c r="M22" i="10" s="1"/>
  <c r="E27" i="10"/>
  <c r="K9" i="10"/>
  <c r="M9" i="10" s="1"/>
  <c r="K9" i="9"/>
  <c r="M9" i="9" s="1"/>
  <c r="K22" i="9"/>
  <c r="M22" i="9" s="1"/>
  <c r="E27" i="9"/>
  <c r="K9" i="8"/>
  <c r="M9" i="8" s="1"/>
  <c r="E27" i="8"/>
  <c r="K24" i="8"/>
  <c r="M24" i="8" s="1"/>
  <c r="K22" i="8"/>
  <c r="M22" i="8" s="1"/>
  <c r="K9" i="7"/>
  <c r="M9" i="7" s="1"/>
  <c r="K22" i="7"/>
  <c r="M22" i="7" s="1"/>
  <c r="E27" i="7"/>
  <c r="K9" i="6"/>
  <c r="M9" i="6" s="1"/>
  <c r="H16" i="6"/>
  <c r="J22" i="6" s="1"/>
  <c r="K22" i="6" s="1"/>
  <c r="M22" i="6" s="1"/>
  <c r="O9" i="6" s="1"/>
  <c r="E27" i="6"/>
  <c r="K22" i="5"/>
  <c r="M22" i="5" s="1"/>
  <c r="H16" i="5"/>
  <c r="J22" i="5" s="1"/>
  <c r="E27" i="5"/>
  <c r="K9" i="5"/>
  <c r="M9" i="5" s="1"/>
  <c r="E27" i="4"/>
  <c r="O9" i="18"/>
  <c r="O9" i="17"/>
  <c r="O9" i="11"/>
  <c r="O9" i="8"/>
  <c r="O9" i="24" l="1"/>
  <c r="O9" i="22"/>
  <c r="O9" i="19"/>
  <c r="O9" i="15"/>
  <c r="O9" i="12"/>
  <c r="O9" i="10"/>
  <c r="O9" i="9"/>
  <c r="O9" i="7"/>
  <c r="O9" i="5"/>
</calcChain>
</file>

<file path=xl/sharedStrings.xml><?xml version="1.0" encoding="utf-8"?>
<sst xmlns="http://schemas.openxmlformats.org/spreadsheetml/2006/main" count="21759" uniqueCount="334">
  <si>
    <r>
      <t xml:space="preserve">PRESUPUESTO GENERAL DEL PROYECTO
</t>
    </r>
    <r>
      <rPr>
        <sz val="10"/>
        <rFont val="Helvetica"/>
      </rPr>
      <t>Dotación no fungibles para modalidad institucional de Centro de Desarrollo Infantil para el Desarrollo Integral
de los niños y niñas de la primera infancia en municipios PDET y ZOMAC en el departamento de Tolima</t>
    </r>
  </si>
  <si>
    <t>ITEM</t>
  </si>
  <si>
    <t>DESCRIPCIÓN</t>
  </si>
  <si>
    <t>CANTIDAD</t>
  </si>
  <si>
    <t>COSTOS DIRECTOS</t>
  </si>
  <si>
    <t>ASEO</t>
  </si>
  <si>
    <t>CANECA PARA ROPA SUCIA</t>
  </si>
  <si>
    <t>PONCHERA LAVANDERÍA</t>
  </si>
  <si>
    <t>BALDE PLÁSTICO GRANDE CON ESCURRIDOR 35 LITROS</t>
  </si>
  <si>
    <t>BALDE PLÁSTICO CON ESCURRIDOR 12 LITROS</t>
  </si>
  <si>
    <t>CANECA PLÁSTICA CON TAPA DE 120 LITROS</t>
  </si>
  <si>
    <t>PAPELERA PARA SANITARIO 10 LITROS</t>
  </si>
  <si>
    <t xml:space="preserve">SET DE 3 PAPALERAS PLÁSTICAS PARA RESIDUOS  CON TAPA </t>
  </si>
  <si>
    <t>SET PAPELERAS PARA ENFERMERÍA</t>
  </si>
  <si>
    <t>SET PUNTO ECOLÓGICO DE 3 PAPELERAS</t>
  </si>
  <si>
    <t>COCINA</t>
  </si>
  <si>
    <t>CALDERO 25 LITROS</t>
  </si>
  <si>
    <t>OLLA # 20 EN ALUMINIO</t>
  </si>
  <si>
    <t>OLLA A PRESIÓN DE 10 LITROS</t>
  </si>
  <si>
    <t>OLLA PARA ZONA DE LACTANCIA</t>
  </si>
  <si>
    <t xml:space="preserve">OLLAS # 24 EN ALUMINIO </t>
  </si>
  <si>
    <t>OLLAS # 32 EN ALUMINIO</t>
  </si>
  <si>
    <t>OLLAS # 36 EN ALUMINIO</t>
  </si>
  <si>
    <t>OLLAS # 50 EN ALUMINIO</t>
  </si>
  <si>
    <t xml:space="preserve">OLLETA EN ALUMINIO GRANDE </t>
  </si>
  <si>
    <t>PAILA EN ALUMINIO</t>
  </si>
  <si>
    <t>SET DE 3 SARTENES</t>
  </si>
  <si>
    <t>CUCHARA SOPERA  EN ACERO INOXIDABLE PARA NIÑOS</t>
  </si>
  <si>
    <t>CUCHARA PARA POSTRE EN ACERO INOXIDABLE PARA NIÑOS</t>
  </si>
  <si>
    <t>CUCHARA  SILICONA PARA BEBE</t>
  </si>
  <si>
    <t>JUEGO DE CUBIERTOS PARA MESA</t>
  </si>
  <si>
    <t xml:space="preserve">ESTUFA ELECTRICA DE 1 PUESTO </t>
  </si>
  <si>
    <t>ESTUFA ENANA 1 PUESTO</t>
  </si>
  <si>
    <t>ESTUFA INDUSTRIAL 4 PUESTO, PLANCHA Y HORNO A GAS</t>
  </si>
  <si>
    <t xml:space="preserve">ESTUFA INDUSTRIAL 6 PUESTO, PLANCHA Y HORNO A GAS </t>
  </si>
  <si>
    <t>CONGELADOR VERTICAL</t>
  </si>
  <si>
    <t>EQUIPO DE REFRIGERACIÓN MIXTO</t>
  </si>
  <si>
    <t>NEVERA TIPO BAR (ZONA DE LACTANCIA)</t>
  </si>
  <si>
    <t xml:space="preserve">NEVERA VERTICAL </t>
  </si>
  <si>
    <t>BALANZA DE ALIMENTOS</t>
  </si>
  <si>
    <t>GRAMERA PARA ALIMENTOS</t>
  </si>
  <si>
    <t>TERMÓMETRO PARA ALIMENTOS</t>
  </si>
  <si>
    <t>LICUADORA INDUSTRIAL GRANDE</t>
  </si>
  <si>
    <t>LICUADORA INDUSTRIAL MEDIANA</t>
  </si>
  <si>
    <t>LICUADORA PEQUEÑA 1,5 LITROS</t>
  </si>
  <si>
    <t>PROCESADOR DE ALIMENTOS</t>
  </si>
  <si>
    <t>CANECA PLÁSTICA CON TAPA 60 LITROS</t>
  </si>
  <si>
    <t>CANECA PLÁSTICA CON TAPA 20 LITROS</t>
  </si>
  <si>
    <t>JARRA PLÁSTICA 3 LITROS</t>
  </si>
  <si>
    <t>PLATERO PLÁSTICO</t>
  </si>
  <si>
    <t>PONCHERA COCINA</t>
  </si>
  <si>
    <t>RECIPIENTE ALMACENADOR 7 LITROS</t>
  </si>
  <si>
    <t>RECIPIENTE PARA ALMACENAMIENTO DE CUBIERTOS</t>
  </si>
  <si>
    <t>BANDEJA PARA ZONA DE LACTANCIA</t>
  </si>
  <si>
    <t>BANDEJAS EN ACERO INOXIDABLE RECTANGULARES</t>
  </si>
  <si>
    <t>CUCHARA PARA SERVIR</t>
  </si>
  <si>
    <t>CUCHARON DE ESPAGUETI</t>
  </si>
  <si>
    <t>ESPUMADERA TIPO HOGAR</t>
  </si>
  <si>
    <t>ESPUMADERA TIPO INDUSTRIAL</t>
  </si>
  <si>
    <t>JUEGO DE COLADORES EN ACERO INOXIDABLE</t>
  </si>
  <si>
    <t>JUEGO DE CUCHARAS MEDIDORAS</t>
  </si>
  <si>
    <t xml:space="preserve">JUEGO DE TAZAS DOSIFICADORAS </t>
  </si>
  <si>
    <t>JUEGO DE CUCHARONES EN ACERO INOXIDABLE</t>
  </si>
  <si>
    <t>SET DE CUCHILLOS PARA COCINA</t>
  </si>
  <si>
    <t>JUEGO DE TABLAS PARA PICAR</t>
  </si>
  <si>
    <t>JUEGO DE TAZONES</t>
  </si>
  <si>
    <t>MACERADOR DE CARNES</t>
  </si>
  <si>
    <t>JUEGO DE MOLDES PARA HORNEAR</t>
  </si>
  <si>
    <t>MOLINILLO DE PLASTICO</t>
  </si>
  <si>
    <t>PALA PARA TORTAS</t>
  </si>
  <si>
    <t>PINZA DE ALIMENTOS</t>
  </si>
  <si>
    <t>RALLADOR</t>
  </si>
  <si>
    <t>TENEDOR DE MANGO LARGO</t>
  </si>
  <si>
    <t>TIJERAS PARA COCINA</t>
  </si>
  <si>
    <t>VAJILLA DE 4 PUESTOS CERAMICA</t>
  </si>
  <si>
    <t>VAJILLA PLASTICA PARA NIÑOS</t>
  </si>
  <si>
    <t>EQUIPO ANTROPOMETRICO</t>
  </si>
  <si>
    <t>BALANZA PARA NIÑOS MAYORES DE DOS AÑOS</t>
  </si>
  <si>
    <t>BALANZA PARA NIÑOS MENORES DE DOS AÑOS</t>
  </si>
  <si>
    <t>INFANTÓMETRO</t>
  </si>
  <si>
    <t>TALLÍMETRO</t>
  </si>
  <si>
    <t>EQUIPOS DE APOYO</t>
  </si>
  <si>
    <t>REPRODUCTOR DE AUDIO</t>
  </si>
  <si>
    <t>REPRODUCTOR DE VIDEO</t>
  </si>
  <si>
    <t>SOPORTE PARA TV Y RESPRODUCTOR DE VIDEO</t>
  </si>
  <si>
    <t xml:space="preserve">TELEVISOR </t>
  </si>
  <si>
    <t xml:space="preserve">VENTILADOR DE PARED DE 3 VELOCIDADES </t>
  </si>
  <si>
    <t>LAVADORA SECADORA</t>
  </si>
  <si>
    <t>LENCERIA</t>
  </si>
  <si>
    <t>COLCHON ANTIREFLUJO PARA CUNA</t>
  </si>
  <si>
    <t>COLCHONETAS</t>
  </si>
  <si>
    <t>COLCHONETA PARA CAMBIO DE PAÑAL</t>
  </si>
  <si>
    <t>COJIN DE LACTANCIA MATERNA</t>
  </si>
  <si>
    <t>HAMACA</t>
  </si>
  <si>
    <t>TOALLA PARA BEBÉ</t>
  </si>
  <si>
    <t>BORDE CUNA</t>
  </si>
  <si>
    <t>COBIJA TÉRMICA PARA CAMA APILABLE Y/O COLCHONETA</t>
  </si>
  <si>
    <t>COBIJA TÉRMICA PARA CUNA Y  NIDO</t>
  </si>
  <si>
    <t>SÁBANAS PARA CAMA APILABLES</t>
  </si>
  <si>
    <t>SÁBANAS PARA CUNAS</t>
  </si>
  <si>
    <t>MOBILIARIO</t>
  </si>
  <si>
    <t>BACINILLAS</t>
  </si>
  <si>
    <t>CAMA APILABLE CICLO INICIAL</t>
  </si>
  <si>
    <t>CAMBIADOR</t>
  </si>
  <si>
    <t>CUNA DE MADERA</t>
  </si>
  <si>
    <t>ESTANTE PARA LIBROS</t>
  </si>
  <si>
    <t>MUEBLE HORIZONTAL DE ALMACENAMIENTO</t>
  </si>
  <si>
    <t xml:space="preserve">MUEBLE VERTICAL DE ALMACENAMIENTO CON PUERTAS </t>
  </si>
  <si>
    <t>NIDO</t>
  </si>
  <si>
    <t>PERCHERO</t>
  </si>
  <si>
    <t>SILLA RECLINABLE PARA BEBE</t>
  </si>
  <si>
    <t>JUEGO DE CANASTAS (PLÁSTICAS RECTANGULARES)</t>
  </si>
  <si>
    <t>ESTANTERÍA EN ACERO INOXIDABLE PARA ZONAS HÚMEDAS</t>
  </si>
  <si>
    <t xml:space="preserve">ESTIBAS PLÁSTICAS </t>
  </si>
  <si>
    <t>MESA DE TRABAJO EN ACERO INOXIDABLE</t>
  </si>
  <si>
    <t>MESA PLÁSTICA DE CUATRO CUPOS PARA ADULTOS</t>
  </si>
  <si>
    <t xml:space="preserve">MESA PLÁSTICA INFANTILES TIPO KÍNDER </t>
  </si>
  <si>
    <t>SILLA COMEDOR PARA BEBÉ</t>
  </si>
  <si>
    <t>SILLA INFANTIL DE PLÁSTICO</t>
  </si>
  <si>
    <t>CAMILLA PEDIÁTRICA</t>
  </si>
  <si>
    <t>GRADA DE DOS PASOS</t>
  </si>
  <si>
    <t>MESA AUXILIAR PLÁSTICA</t>
  </si>
  <si>
    <t>LEVANTAPIES PARA ZONA DE LACTANCIA</t>
  </si>
  <si>
    <t>SILLA CON BRAZOS PARA ADULTOS</t>
  </si>
  <si>
    <t>ARCHIVADOR DE CUATRO GAVETAS</t>
  </si>
  <si>
    <t>ESCRITORIO OFICINA</t>
  </si>
  <si>
    <t>CASILLEROS DE TRES CUERPOS CON NUEVE PUERTAS</t>
  </si>
  <si>
    <t>SILLA NEUMATICA</t>
  </si>
  <si>
    <t>SILLA INTERLOCUTOR</t>
  </si>
  <si>
    <t>SILLAS SIN BRAZOS PARA ADULTOS</t>
  </si>
  <si>
    <t>RECURSOS PARA LA EMERGENCIA</t>
  </si>
  <si>
    <t>EXTINTOR DE POLVO QUÍMICO SECO CLASE ABC</t>
  </si>
  <si>
    <t>EXTINTOR PORTÁTIL AGENTE LIMPIO</t>
  </si>
  <si>
    <t>BOTIQUÍN TIPO A DOTADO CON GABINETE</t>
  </si>
  <si>
    <t>BOTIQUÍN TIPO B DOTADO CON GABINETE</t>
  </si>
  <si>
    <t>BOTIQUIN  PORTATIL</t>
  </si>
  <si>
    <t>CUERDA DE EVACUACIÓN</t>
  </si>
  <si>
    <t>JUEGO DE TARROS EN ACERO INOXIDABLE (ENFERMERÍA)</t>
  </si>
  <si>
    <t>LINTERNA</t>
  </si>
  <si>
    <t>MEGAFONO</t>
  </si>
  <si>
    <t>TABLA ESPINAL PARA EMERGENCIAS</t>
  </si>
  <si>
    <t>MATERIAL PEDAGÓGICO</t>
  </si>
  <si>
    <t>ANIMALES PARA ENHEBRAR</t>
  </si>
  <si>
    <t>JUEGO DE ARO HULA HULA</t>
  </si>
  <si>
    <t>JUEGO DE BALONES CANGURO</t>
  </si>
  <si>
    <t>JUEGO DE BALONES EN ESPUMA</t>
  </si>
  <si>
    <t>BANDEJA DE PRISMAS RECTANGULARES PARA ENCAJAR</t>
  </si>
  <si>
    <t>BOMBA PARA INFLAR</t>
  </si>
  <si>
    <t>CAJA PLASTICA PARA ALMACENAMIENTO</t>
  </si>
  <si>
    <t>CARPA DE PLASTICO PLEGABLE</t>
  </si>
  <si>
    <t>FIGURAS PARA ENHEBRAR</t>
  </si>
  <si>
    <t>COLCHONETA DE TEXTURAS</t>
  </si>
  <si>
    <t>SET DE CORREPASILLO - ANDADOR</t>
  </si>
  <si>
    <t>CUBO DE ACTIVIDADES DE VESTIR</t>
  </si>
  <si>
    <t>CUBO DE ACTIVIDADES MULTIPLES</t>
  </si>
  <si>
    <t>JUEGO DE ENCAJABLES</t>
  </si>
  <si>
    <t>EQUIPO PSICOMOTOR</t>
  </si>
  <si>
    <t>ESPEJO CUERPO ENTERO</t>
  </si>
  <si>
    <t>GIMNASIO DE ESPUMA POLIMOTOR 1</t>
  </si>
  <si>
    <t>GIMNASIO DE ESPUMA POLIMOTOR 2</t>
  </si>
  <si>
    <t>GUANTE DE TEXTURAS Y ACTIVIDADES</t>
  </si>
  <si>
    <t>JUEGO DE PESOS</t>
  </si>
  <si>
    <t>JUEGOS DE ARRASTRE</t>
  </si>
  <si>
    <t>JUEGOS DE EMPUJE</t>
  </si>
  <si>
    <t>KIT DE PERCEPCION PEQUEÑO</t>
  </si>
  <si>
    <t>KIT DE TELAS</t>
  </si>
  <si>
    <t>MESA DE AGUA Y ARENA</t>
  </si>
  <si>
    <t>MESA DE LUZ</t>
  </si>
  <si>
    <t>MOVILES</t>
  </si>
  <si>
    <t>PARQUE INFANTIL TIPO A</t>
  </si>
  <si>
    <t>PARQUE INFANTIL TIPO B</t>
  </si>
  <si>
    <t>CASA INFANTIL DE MUÑECAS</t>
  </si>
  <si>
    <t>PELOTA O BALÓN ORTOPÉDICO</t>
  </si>
  <si>
    <t>JUEGO DE PELOTAS</t>
  </si>
  <si>
    <t>JUEGO DE PELOTAS GRANDES TIPO ERIZO</t>
  </si>
  <si>
    <t>JUEGO DE PELOTAS PEQUEÑAS TIPO ERIZO</t>
  </si>
  <si>
    <t>RECIPIENTE PARA ENCAJAR FIGURAS</t>
  </si>
  <si>
    <t>RODILLO GRANDE EN ESPUMA</t>
  </si>
  <si>
    <t>RODILLO MEDIANO EN ESPUMA</t>
  </si>
  <si>
    <t>SALTARIN GRANDE</t>
  </si>
  <si>
    <t>SALTARIN PEQUEÑO</t>
  </si>
  <si>
    <t>SET MESA DE LUZ</t>
  </si>
  <si>
    <t>TAPETE DE TEXTURAS</t>
  </si>
  <si>
    <t>TAPETE PARA EJERCICIOS TIPO PUZZLE</t>
  </si>
  <si>
    <t>CAJA CHINA</t>
  </si>
  <si>
    <t>CLAVES</t>
  </si>
  <si>
    <t>FLAUTA DE EMBOLO</t>
  </si>
  <si>
    <t>GALLINA</t>
  </si>
  <si>
    <t>GÜIRO PEQUEÑO</t>
  </si>
  <si>
    <t>JUEGO DE CAMPANAS AFINADAS</t>
  </si>
  <si>
    <t>JUEGO DE MARACAS</t>
  </si>
  <si>
    <t>MARACAS PEQUEÑAS</t>
  </si>
  <si>
    <t>MARACATAN</t>
  </si>
  <si>
    <t>OCEANO</t>
  </si>
  <si>
    <t>PAJARO CARPINTERO</t>
  </si>
  <si>
    <t>PALO DE LLUVIA</t>
  </si>
  <si>
    <t>PALO DE LLUVIA PEQUEÑO</t>
  </si>
  <si>
    <t>PANDERETA</t>
  </si>
  <si>
    <t>PANDERETA PEQUEÑA</t>
  </si>
  <si>
    <t>PANDERO</t>
  </si>
  <si>
    <t>RANA</t>
  </si>
  <si>
    <t>PAR DE SONAJEROS CASCABEL</t>
  </si>
  <si>
    <t>TAMBOR</t>
  </si>
  <si>
    <t>TAMBOR PEQUEÑO</t>
  </si>
  <si>
    <t>TRIÁNGULO</t>
  </si>
  <si>
    <t>XILÓFONO</t>
  </si>
  <si>
    <t>XILÓFONO PEQUEÑO</t>
  </si>
  <si>
    <t>ANIMAL ARMABLE</t>
  </si>
  <si>
    <t>BLOQUES GRANDES DE CONSTRUCCION</t>
  </si>
  <si>
    <t>BLOQUES LOGICOS FIGURAS GEOMETRICAS</t>
  </si>
  <si>
    <t>CAMION BLOQUES DE CONTRUCCIÓN</t>
  </si>
  <si>
    <t>ROMPECABEZAS 2 A 4 PIEZAS</t>
  </si>
  <si>
    <t>ROMPECABEZAS 5 A 9 PIEZAS</t>
  </si>
  <si>
    <t>ROMPECABEZAS CUBOS EN ESPUMA</t>
  </si>
  <si>
    <t>ROMPECABEZAS DE TRES NIVELES</t>
  </si>
  <si>
    <t>SET DE ENCADENABLES</t>
  </si>
  <si>
    <t>SET DE ENCADENABLES DE GRAN TAMAÑO</t>
  </si>
  <si>
    <t>TORRE DE ENSARTE</t>
  </si>
  <si>
    <t>ACCESORIOS PARA VESTUARIO</t>
  </si>
  <si>
    <t>CABALLITO DE PALO</t>
  </si>
  <si>
    <t>CINTURON DE HERRAMIENTAS CON CASCO</t>
  </si>
  <si>
    <t>DISFRACES DE CAPA</t>
  </si>
  <si>
    <t>DISFRACES DE
VESTIDO - ANIMALES</t>
  </si>
  <si>
    <t>DISFRACES DE VESTIDO - PROFESIONES</t>
  </si>
  <si>
    <t>JUEGO DE COCINA (ESTUFA, LAVAPLATOS Y NEVERA)</t>
  </si>
  <si>
    <t>JUEGO DE GRANJA (CARRETILLA, BALDE, RASTRILLO, PALA Y REGADERA)</t>
  </si>
  <si>
    <t>JUEGO DE VAJILLA</t>
  </si>
  <si>
    <t>JUEGO TIENDA DE MERCADO</t>
  </si>
  <si>
    <t>KIT DE MEDICO</t>
  </si>
  <si>
    <t>KIT DEL EXPLORADOR</t>
  </si>
  <si>
    <t>MUÑECAS DE TRAPO DE VESTIR</t>
  </si>
  <si>
    <t>PELUCHES</t>
  </si>
  <si>
    <t>PESEBRERA CABALLITO DE PALO</t>
  </si>
  <si>
    <t>SET BARRILES DE FRUTAS Y VERDURAS</t>
  </si>
  <si>
    <t>SET DE EXPERIMENTOS</t>
  </si>
  <si>
    <t>SET DE MERCADO</t>
  </si>
  <si>
    <t>TEATRINO MODULAR DE PISO</t>
  </si>
  <si>
    <t>TITERES DE GUANTE - SET ANIMALES DE GRANJA</t>
  </si>
  <si>
    <t>TITERES DE GUANTE - SET ANIMALES DE LA SELVA</t>
  </si>
  <si>
    <t>TITERES DE GUANTE - SET DE ETNIAS COLOMBIANAS</t>
  </si>
  <si>
    <t>TITERES DE GUANTE - SET FAMILIA</t>
  </si>
  <si>
    <t>TITERES DEDILES - SET PERSONAJES PARA LITERATURA</t>
  </si>
  <si>
    <t>TRAJES TIPICOS</t>
  </si>
  <si>
    <t>COMPILADO DVD</t>
  </si>
  <si>
    <t>COMPILADO MUSICAL PARA NIÑOS Y NIÑAS</t>
  </si>
  <si>
    <t>JUEGO DE HABILIDAD 1</t>
  </si>
  <si>
    <t>JUEGO DE HABILIDAD 2</t>
  </si>
  <si>
    <t>JUEGO DE HABILIDAD 3</t>
  </si>
  <si>
    <t>TABLERO DE CREACIÓN</t>
  </si>
  <si>
    <t>PLATAFORMA DE CONSTRUCCIÓN</t>
  </si>
  <si>
    <t>BLOQUES DE MADERA GRANDE</t>
  </si>
  <si>
    <t>BLOQUES DE MADERA PEQUEÑOS</t>
  </si>
  <si>
    <t>TITERES</t>
  </si>
  <si>
    <t>JUEGO DE PUNTERIA</t>
  </si>
  <si>
    <t>INSTITUTO COLOMBIANO DE BIENESTAR FAMILIAR</t>
  </si>
  <si>
    <t>Dirección de Primera Infancia</t>
  </si>
  <si>
    <t>Guía Orientadora para la compra de dotación para las modalidades de Educación Inicial en el marco de una Atención Integral. Versión 5</t>
  </si>
  <si>
    <t>Formato Listado de mínimos de dotación requeridos por UDS</t>
  </si>
  <si>
    <t>FECHA:</t>
  </si>
  <si>
    <t>1. INFORMACION GENERAL</t>
  </si>
  <si>
    <t>2. INFORMACION CUPOS Y AULAS</t>
  </si>
  <si>
    <t>Regional:</t>
  </si>
  <si>
    <t>Tolima</t>
  </si>
  <si>
    <t>Grupo de edad</t>
  </si>
  <si>
    <t>Cupos</t>
  </si>
  <si>
    <t>N° Aulas</t>
  </si>
  <si>
    <t>Municipio/Localidad:</t>
  </si>
  <si>
    <t xml:space="preserve">Rovira </t>
  </si>
  <si>
    <t>0 a 1 año</t>
  </si>
  <si>
    <t>Nombre Entidad Administradora del Servicio (EAS):</t>
  </si>
  <si>
    <t>ASOCIACION PARA LA CONSTRUCCION DE COMUNIDAD Y SU DESARROLLO INTEGRAL ACCDI</t>
  </si>
  <si>
    <t>1 a 2 años</t>
  </si>
  <si>
    <t>Nombre de la Unidad de Servicio (UDS):</t>
  </si>
  <si>
    <t>CDI CREANDO SUEÑOS SEDE 4</t>
  </si>
  <si>
    <t>2 a 3 años</t>
  </si>
  <si>
    <t>Codigo de UDS:</t>
  </si>
  <si>
    <t>3 a 4 años</t>
  </si>
  <si>
    <t>Tipo de clima:</t>
  </si>
  <si>
    <t>Cálido</t>
  </si>
  <si>
    <t>4 a 5 años</t>
  </si>
  <si>
    <t>Área recreativa exterior (m²):</t>
  </si>
  <si>
    <t>5 a menores 6 años</t>
  </si>
  <si>
    <t>Área construida total UDS (m²):</t>
  </si>
  <si>
    <t>Total</t>
  </si>
  <si>
    <t>3. INFORMACIÓN DOTACIÓN</t>
  </si>
  <si>
    <t>CATEGORIA</t>
  </si>
  <si>
    <t>Subtotal - Aseo</t>
  </si>
  <si>
    <t>Subtotal - Cocina</t>
  </si>
  <si>
    <t>Subtotal - Equipos Antropométricos</t>
  </si>
  <si>
    <t>Subtotal - Equipos de apoyo</t>
  </si>
  <si>
    <t>Subtotal - Lencería</t>
  </si>
  <si>
    <t>Subtotal - Material Pedagógico</t>
  </si>
  <si>
    <t>Subtotal - Mobiliario</t>
  </si>
  <si>
    <t>Subtotal - Recursos para la emergencia</t>
  </si>
  <si>
    <t>TOTAL</t>
  </si>
  <si>
    <t>4. LISTADO DE MÍNIMOS DE DOTACIÓN REQUERIDOS</t>
  </si>
  <si>
    <t>MODALIDAD</t>
  </si>
  <si>
    <t>CATEGORIA GENERAL</t>
  </si>
  <si>
    <t>DOTACION BASICA</t>
  </si>
  <si>
    <t>ELEMENTO</t>
  </si>
  <si>
    <t>INSTITUCIONAL</t>
  </si>
  <si>
    <t>SI</t>
  </si>
  <si>
    <t>NO</t>
  </si>
  <si>
    <t>CDI CREANDO SUEÑOS SEDE 5</t>
  </si>
  <si>
    <t>CDI CREANDO SUEÑOS SEDE 1</t>
  </si>
  <si>
    <t>CDI CREANDO SUEÑOS SEDE 3</t>
  </si>
  <si>
    <t>CDI CREANDO SUEÑOS SEDE 2</t>
  </si>
  <si>
    <t>Ataco</t>
  </si>
  <si>
    <t>COOPERATIVA MULTIACTIVA DE COMERCIALIZACION DE COLOMBIA PRECOOPVIVERES</t>
  </si>
  <si>
    <t>LA SOMBRERERA 10</t>
  </si>
  <si>
    <t>LA SOMBRERERA 12</t>
  </si>
  <si>
    <t>UDS LA SOMBRERERA 11</t>
  </si>
  <si>
    <t>Chaparral</t>
  </si>
  <si>
    <t>LA SOMBRERERA 1</t>
  </si>
  <si>
    <t>LA SOMBRERERA 4</t>
  </si>
  <si>
    <t>LA SOMBRERERA 7</t>
  </si>
  <si>
    <t>LA SOMBRERERA 8</t>
  </si>
  <si>
    <t>UDS LA SOMBRERERA 6</t>
  </si>
  <si>
    <t>UDS LA SOMBRERERA 2</t>
  </si>
  <si>
    <t>Ortega</t>
  </si>
  <si>
    <t>FUNDACION ESPECIALIZADA PARA LA INFANCIA, NIÑEZ, JUVENTUD Y FAMILIA</t>
  </si>
  <si>
    <t>DEJANDO HUELLAS</t>
  </si>
  <si>
    <t>Planadas</t>
  </si>
  <si>
    <t>CORPORACION PARA LA GESTION DEL DESARROLLO HUMANO FILANTROPOS</t>
  </si>
  <si>
    <t>CENTRO DE DESARROLLO INFANTIL LOS TRAVIESOS</t>
  </si>
  <si>
    <t>CENTRO  DESARROLLO INFANTIL LOS TRAVIESOS GAITANIA</t>
  </si>
  <si>
    <t>Rioblanco</t>
  </si>
  <si>
    <t>LA SOMBRERERA 14</t>
  </si>
  <si>
    <t>LA SOMBRERERA 13</t>
  </si>
  <si>
    <t xml:space="preserve">Roncesvalles </t>
  </si>
  <si>
    <t>FELIZ CHIQUITINES CDI RONCESVALLES</t>
  </si>
  <si>
    <t xml:space="preserve">Tolima </t>
  </si>
  <si>
    <t>San Antonio</t>
  </si>
  <si>
    <t>LA SOMBRERERA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</si>
</sst>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??_-;_-@_-"/>
    <numFmt numFmtId="165" formatCode="#,##0_ ;\-#,##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</font>
    <font>
      <b/>
      <sz val="14"/>
      <color rgb="FFD5752D"/>
      <name val="Helvetica"/>
    </font>
    <font>
      <sz val="10"/>
      <name val="Helvetica"/>
    </font>
    <font>
      <b/>
      <sz val="11"/>
      <color theme="1"/>
      <name val="Helvetic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 MT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3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9" fontId="2" fillId="0" borderId="0" xfId="1" applyFont="1"/>
    <xf numFmtId="164" fontId="2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14" fontId="7" fillId="4" borderId="1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12" fillId="5" borderId="2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3" fillId="5" borderId="20" xfId="0" applyFont="1" applyFill="1" applyBorder="1" applyAlignment="1">
      <alignment horizontal="center" vertical="center" wrapText="1"/>
    </xf>
    <xf numFmtId="1" fontId="12" fillId="5" borderId="20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left" vertical="center"/>
    </xf>
    <xf numFmtId="0" fontId="12" fillId="5" borderId="2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1" fontId="7" fillId="8" borderId="25" xfId="0" applyNumberFormat="1" applyFont="1" applyFill="1" applyBorder="1" applyAlignment="1">
      <alignment horizontal="center" vertical="center"/>
    </xf>
    <xf numFmtId="1" fontId="7" fillId="8" borderId="3" xfId="0" applyNumberFormat="1" applyFont="1" applyFill="1" applyBorder="1" applyAlignment="1">
      <alignment horizontal="center" vertical="center"/>
    </xf>
    <xf numFmtId="1" fontId="7" fillId="8" borderId="4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1" fontId="7" fillId="8" borderId="25" xfId="0" applyNumberFormat="1" applyFont="1" applyFill="1" applyBorder="1" applyAlignment="1">
      <alignment horizontal="center"/>
    </xf>
    <xf numFmtId="1" fontId="7" fillId="8" borderId="3" xfId="0" applyNumberFormat="1" applyFont="1" applyFill="1" applyBorder="1" applyAlignment="1">
      <alignment horizontal="center"/>
    </xf>
    <xf numFmtId="1" fontId="7" fillId="8" borderId="4" xfId="0" applyNumberFormat="1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6" fillId="0" borderId="6" xfId="0" applyFont="1" applyBorder="1"/>
    <xf numFmtId="0" fontId="14" fillId="0" borderId="32" xfId="0" applyFont="1" applyBorder="1" applyAlignment="1">
      <alignment horizontal="center" vertical="center" wrapText="1"/>
    </xf>
    <xf numFmtId="0" fontId="14" fillId="0" borderId="0" xfId="0" applyFont="1"/>
    <xf numFmtId="1" fontId="6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19" xfId="0" applyFont="1" applyFill="1" applyBorder="1" applyAlignment="1">
      <alignment horizontal="left"/>
    </xf>
    <xf numFmtId="1" fontId="6" fillId="4" borderId="26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1" fontId="6" fillId="4" borderId="9" xfId="0" applyNumberFormat="1" applyFont="1" applyFill="1" applyBorder="1" applyAlignment="1">
      <alignment horizontal="center" vertical="center"/>
    </xf>
    <xf numFmtId="165" fontId="6" fillId="4" borderId="26" xfId="0" applyNumberFormat="1" applyFont="1" applyFill="1" applyBorder="1" applyAlignment="1">
      <alignment horizontal="center"/>
    </xf>
    <xf numFmtId="165" fontId="6" fillId="4" borderId="0" xfId="0" applyNumberFormat="1" applyFont="1" applyFill="1" applyAlignment="1">
      <alignment horizontal="center"/>
    </xf>
    <xf numFmtId="165" fontId="6" fillId="4" borderId="9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center" wrapText="1"/>
    </xf>
    <xf numFmtId="1" fontId="16" fillId="10" borderId="34" xfId="0" applyNumberFormat="1" applyFont="1" applyFill="1" applyBorder="1" applyAlignment="1">
      <alignment horizontal="center" vertical="top" shrinkToFit="1"/>
    </xf>
    <xf numFmtId="1" fontId="16" fillId="10" borderId="35" xfId="0" applyNumberFormat="1" applyFont="1" applyFill="1" applyBorder="1" applyAlignment="1">
      <alignment horizontal="center" vertical="top" shrinkToFit="1"/>
    </xf>
    <xf numFmtId="1" fontId="16" fillId="10" borderId="36" xfId="0" applyNumberFormat="1" applyFont="1" applyFill="1" applyBorder="1" applyAlignment="1">
      <alignment horizontal="center" vertical="top" shrinkToFit="1"/>
    </xf>
    <xf numFmtId="0" fontId="16" fillId="11" borderId="37" xfId="0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6" fillId="0" borderId="8" xfId="0" applyFont="1" applyBorder="1"/>
    <xf numFmtId="1" fontId="16" fillId="10" borderId="34" xfId="0" applyNumberFormat="1" applyFont="1" applyFill="1" applyBorder="1" applyAlignment="1">
      <alignment horizontal="right" vertical="top" indent="9" shrinkToFit="1"/>
    </xf>
    <xf numFmtId="1" fontId="16" fillId="10" borderId="35" xfId="0" applyNumberFormat="1" applyFont="1" applyFill="1" applyBorder="1" applyAlignment="1">
      <alignment horizontal="right" vertical="top" indent="9" shrinkToFit="1"/>
    </xf>
    <xf numFmtId="1" fontId="16" fillId="10" borderId="36" xfId="0" applyNumberFormat="1" applyFont="1" applyFill="1" applyBorder="1" applyAlignment="1">
      <alignment horizontal="right" vertical="top" indent="9" shrinkToFit="1"/>
    </xf>
    <xf numFmtId="14" fontId="7" fillId="4" borderId="3" xfId="0" applyNumberFormat="1" applyFont="1" applyFill="1" applyBorder="1" applyAlignment="1">
      <alignment horizontal="left"/>
    </xf>
    <xf numFmtId="14" fontId="7" fillId="4" borderId="4" xfId="0" applyNumberFormat="1" applyFont="1" applyFill="1" applyBorder="1" applyAlignment="1">
      <alignment horizontal="left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1" fontId="19" fillId="10" borderId="34" xfId="0" applyNumberFormat="1" applyFont="1" applyFill="1" applyBorder="1" applyAlignment="1">
      <alignment horizontal="center" vertical="top" shrinkToFit="1"/>
    </xf>
    <xf numFmtId="1" fontId="19" fillId="10" borderId="35" xfId="0" applyNumberFormat="1" applyFont="1" applyFill="1" applyBorder="1" applyAlignment="1">
      <alignment horizontal="center" vertical="top" shrinkToFit="1"/>
    </xf>
    <xf numFmtId="1" fontId="19" fillId="10" borderId="36" xfId="0" applyNumberFormat="1" applyFont="1" applyFill="1" applyBorder="1" applyAlignment="1">
      <alignment horizontal="center" vertical="top" shrinkToFit="1"/>
    </xf>
    <xf numFmtId="1" fontId="19" fillId="10" borderId="34" xfId="0" applyNumberFormat="1" applyFont="1" applyFill="1" applyBorder="1" applyAlignment="1">
      <alignment horizontal="right" vertical="top" indent="9" shrinkToFit="1"/>
    </xf>
    <xf numFmtId="1" fontId="19" fillId="10" borderId="35" xfId="0" applyNumberFormat="1" applyFont="1" applyFill="1" applyBorder="1" applyAlignment="1">
      <alignment horizontal="right" vertical="top" indent="9" shrinkToFit="1"/>
    </xf>
    <xf numFmtId="1" fontId="19" fillId="10" borderId="36" xfId="0" applyNumberFormat="1" applyFont="1" applyFill="1" applyBorder="1" applyAlignment="1">
      <alignment horizontal="right" vertical="top" indent="9" shrinkToFit="1"/>
    </xf>
    <xf numFmtId="0" fontId="15" fillId="4" borderId="33" xfId="0" applyFont="1" applyFill="1" applyBorder="1" applyAlignment="1">
      <alignment horizontal="center" vertical="top" wrapText="1"/>
    </xf>
    <xf numFmtId="1" fontId="16" fillId="4" borderId="34" xfId="0" applyNumberFormat="1" applyFont="1" applyFill="1" applyBorder="1" applyAlignment="1">
      <alignment horizontal="center" vertical="top" shrinkToFit="1"/>
    </xf>
    <xf numFmtId="1" fontId="16" fillId="4" borderId="35" xfId="0" applyNumberFormat="1" applyFont="1" applyFill="1" applyBorder="1" applyAlignment="1">
      <alignment horizontal="center" vertical="top" shrinkToFit="1"/>
    </xf>
    <xf numFmtId="1" fontId="16" fillId="4" borderId="36" xfId="0" applyNumberFormat="1" applyFont="1" applyFill="1" applyBorder="1" applyAlignment="1">
      <alignment horizontal="center" vertical="top" shrinkToFi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85725</xdr:rowOff>
    </xdr:from>
    <xdr:to>
      <xdr:col>2</xdr:col>
      <xdr:colOff>325437</xdr:colOff>
      <xdr:row>1</xdr:row>
      <xdr:rowOff>782848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7210E32-F4F5-4603-9174-CF20AC694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276225"/>
          <a:ext cx="658812" cy="6971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137725</xdr:rowOff>
    </xdr:from>
    <xdr:to>
      <xdr:col>7</xdr:col>
      <xdr:colOff>666751</xdr:colOff>
      <xdr:row>2</xdr:row>
      <xdr:rowOff>150034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408043-EE38-4C1C-BC22-099620C8D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137725"/>
          <a:ext cx="571501" cy="58380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99625</xdr:rowOff>
    </xdr:from>
    <xdr:to>
      <xdr:col>7</xdr:col>
      <xdr:colOff>706564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1CD7FB-4772-4E58-AF37-D7DD79B46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99625"/>
          <a:ext cx="601789" cy="614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128200</xdr:rowOff>
    </xdr:from>
    <xdr:to>
      <xdr:col>7</xdr:col>
      <xdr:colOff>657226</xdr:colOff>
      <xdr:row>2</xdr:row>
      <xdr:rowOff>149624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9C7606-2470-483F-AD60-DFA643CEA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128200"/>
          <a:ext cx="552451" cy="5643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90100</xdr:rowOff>
    </xdr:from>
    <xdr:to>
      <xdr:col>7</xdr:col>
      <xdr:colOff>676276</xdr:colOff>
      <xdr:row>2</xdr:row>
      <xdr:rowOff>159969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E80E78-7C75-4651-A743-1AB7DD377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90100"/>
          <a:ext cx="590551" cy="60326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118675</xdr:rowOff>
    </xdr:from>
    <xdr:to>
      <xdr:col>7</xdr:col>
      <xdr:colOff>704851</xdr:colOff>
      <xdr:row>2</xdr:row>
      <xdr:rowOff>176995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F862A6-D3C1-42C7-8F68-03BE1D805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18675"/>
          <a:ext cx="590551" cy="60124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137725</xdr:rowOff>
    </xdr:from>
    <xdr:to>
      <xdr:col>7</xdr:col>
      <xdr:colOff>685801</xdr:colOff>
      <xdr:row>2</xdr:row>
      <xdr:rowOff>168674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85D8EE-A052-4586-831A-057CDDCCA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137725"/>
          <a:ext cx="552451" cy="5643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0</xdr:row>
      <xdr:rowOff>128200</xdr:rowOff>
    </xdr:from>
    <xdr:to>
      <xdr:col>7</xdr:col>
      <xdr:colOff>716893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23F213-9C46-4A09-9A78-051BB774F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28200"/>
          <a:ext cx="564493" cy="5766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118675</xdr:rowOff>
    </xdr:from>
    <xdr:to>
      <xdr:col>7</xdr:col>
      <xdr:colOff>619125</xdr:colOff>
      <xdr:row>2</xdr:row>
      <xdr:rowOff>178814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E20EC3-0D5F-45FE-B6EB-7429D9FAC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118675"/>
          <a:ext cx="581025" cy="5935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147250</xdr:rowOff>
    </xdr:from>
    <xdr:to>
      <xdr:col>7</xdr:col>
      <xdr:colOff>697441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75A08D-2040-4BA4-AB86-2FD2624FE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47250"/>
          <a:ext cx="583141" cy="595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118674</xdr:rowOff>
    </xdr:from>
    <xdr:to>
      <xdr:col>7</xdr:col>
      <xdr:colOff>659141</xdr:colOff>
      <xdr:row>2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BCDDCA-C3D1-4B3A-BCE5-EFF6BF78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118674"/>
          <a:ext cx="592466" cy="605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80963</xdr:colOff>
      <xdr:row>0</xdr:row>
      <xdr:rowOff>137724</xdr:rowOff>
    </xdr:from>
    <xdr:to>
      <xdr:col>7</xdr:col>
      <xdr:colOff>630008</xdr:colOff>
      <xdr:row>2</xdr:row>
      <xdr:rowOff>130968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C2C834-D54A-48CF-AB07-0AB4F88EC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119" y="137724"/>
          <a:ext cx="549045" cy="56474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118675</xdr:rowOff>
    </xdr:from>
    <xdr:to>
      <xdr:col>7</xdr:col>
      <xdr:colOff>647700</xdr:colOff>
      <xdr:row>2</xdr:row>
      <xdr:rowOff>207799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ADF833-5295-4BAF-8FAA-E298B151D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118675"/>
          <a:ext cx="600075" cy="61299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61525</xdr:rowOff>
    </xdr:from>
    <xdr:to>
      <xdr:col>7</xdr:col>
      <xdr:colOff>733425</xdr:colOff>
      <xdr:row>2</xdr:row>
      <xdr:rowOff>197252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BE5875-D8E0-464B-A878-7ECF8C292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61525"/>
          <a:ext cx="657225" cy="66912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85726</xdr:colOff>
      <xdr:row>0</xdr:row>
      <xdr:rowOff>118675</xdr:rowOff>
    </xdr:from>
    <xdr:to>
      <xdr:col>7</xdr:col>
      <xdr:colOff>695326</xdr:colOff>
      <xdr:row>2</xdr:row>
      <xdr:rowOff>215440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CD6255-2B69-46A9-BAD9-0DB71BF6D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6" y="118675"/>
          <a:ext cx="609600" cy="620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158506</xdr:rowOff>
    </xdr:from>
    <xdr:to>
      <xdr:col>7</xdr:col>
      <xdr:colOff>244452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AD1D4B-2B9C-401A-B732-1B3736901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58506"/>
          <a:ext cx="615927" cy="6034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57151</xdr:colOff>
      <xdr:row>0</xdr:row>
      <xdr:rowOff>156775</xdr:rowOff>
    </xdr:from>
    <xdr:to>
      <xdr:col>7</xdr:col>
      <xdr:colOff>612319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0418FB-FB9B-4D54-AA52-378D3AB48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1" y="156775"/>
          <a:ext cx="555168" cy="567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444999</xdr:colOff>
      <xdr:row>0</xdr:row>
      <xdr:rowOff>66676</xdr:rowOff>
    </xdr:from>
    <xdr:to>
      <xdr:col>7</xdr:col>
      <xdr:colOff>650017</xdr:colOff>
      <xdr:row>2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4C728B-DC5B-4067-BC46-43A0BED39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0374" y="66676"/>
          <a:ext cx="652693" cy="666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147250</xdr:rowOff>
    </xdr:from>
    <xdr:to>
      <xdr:col>7</xdr:col>
      <xdr:colOff>657225</xdr:colOff>
      <xdr:row>2</xdr:row>
      <xdr:rowOff>112960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7B1E2-E030-41D1-BA5F-CA15EBB2E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147250"/>
          <a:ext cx="619125" cy="632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156775</xdr:rowOff>
    </xdr:from>
    <xdr:to>
      <xdr:col>7</xdr:col>
      <xdr:colOff>650620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BB88F2-DEBF-4570-A959-97E7359EE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156775"/>
          <a:ext cx="545845" cy="557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99625</xdr:rowOff>
    </xdr:from>
    <xdr:to>
      <xdr:col>7</xdr:col>
      <xdr:colOff>706564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D1745B-5A8B-4905-839F-C1355F6D8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99625"/>
          <a:ext cx="601789" cy="614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161924</xdr:colOff>
      <xdr:row>0</xdr:row>
      <xdr:rowOff>118675</xdr:rowOff>
    </xdr:from>
    <xdr:to>
      <xdr:col>7</xdr:col>
      <xdr:colOff>726417</xdr:colOff>
      <xdr:row>2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7ABBCA-BA74-4C35-AC23-818860B28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4" y="118675"/>
          <a:ext cx="564493" cy="576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escobar_celsia_com/Documents/OBRAS%20X%20IMPUESTOS/Proyectos/2022/ICBF/Presupuesto/PRESUPUESTO%20GENERAL%20ICBF%20TOLI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escobar_celsia_com/Documents/OBRAS%20X%20IMPUESTOS/Proyectos/2022/ICBF/Presupuesto/PRESSUPUESTO%20TOLIMA%2019-06-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General (2)"/>
      <sheetName val="Gerencia"/>
      <sheetName val="Interventoría"/>
      <sheetName val="Fiducia"/>
      <sheetName val="Promedio CD"/>
      <sheetName val="ROVIRA 1"/>
      <sheetName val="ROVIRA 2"/>
      <sheetName val="ROVIRA 3"/>
      <sheetName val="ROVIRA 4"/>
      <sheetName val="ROVIRA 5"/>
      <sheetName val="ATACO 1"/>
      <sheetName val="ATACO 2"/>
      <sheetName val="ATACO 3"/>
      <sheetName val="CHAPARRAL 1"/>
      <sheetName val="CHAPARRAL 2"/>
      <sheetName val="CHAPARRAL 3"/>
      <sheetName val="CHAPARRAL 4"/>
      <sheetName val="CHAPARRAL 5"/>
      <sheetName val="CHAPARRAL 6"/>
      <sheetName val="ORTEGA"/>
      <sheetName val="PLANADAS 1"/>
      <sheetName val="PLANADAS 2"/>
      <sheetName val="RIOBLANCO 1"/>
      <sheetName val="RIOBLANCO 2"/>
      <sheetName val="RONCESVALLES"/>
      <sheetName val="SAN ANTON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ANTONIO"/>
      <sheetName val="RONCESVALLES"/>
      <sheetName val="RIOBLANCO 2"/>
      <sheetName val="RIOBLANCO 1"/>
      <sheetName val="PLANADAS 2"/>
      <sheetName val="PLANADAS 1"/>
      <sheetName val="ORTEGA"/>
      <sheetName val="CHAPARRAL 6"/>
      <sheetName val="CHAPARRAL 5"/>
      <sheetName val="CHAPARRAL 4"/>
      <sheetName val="CHAPARRAL 3"/>
      <sheetName val="CHAPARRAL 2"/>
      <sheetName val="CHAPARRAL 1"/>
      <sheetName val="ATACO 3"/>
      <sheetName val="ATACO 2"/>
      <sheetName val="ATACO 1"/>
      <sheetName val="ROVIRA 5"/>
      <sheetName val="ROVIRA 4"/>
      <sheetName val="ROVIRA 3"/>
      <sheetName val="ROVIRA 2"/>
      <sheetName val="ROVIRA 1"/>
      <sheetName val="BASE"/>
      <sheetName val="FORMULACION"/>
      <sheetName val="Hoja1"/>
      <sheetName val="PROYECTO_1"/>
      <sheetName val="CRON_PROY_1"/>
      <sheetName val="INTER_PROY_1"/>
      <sheetName val="Hoja4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A3">
            <v>1</v>
          </cell>
          <cell r="B3" t="str">
            <v>Tolima</v>
          </cell>
          <cell r="C3" t="str">
            <v>Tolima</v>
          </cell>
          <cell r="D3" t="str">
            <v xml:space="preserve">Rovira </v>
          </cell>
          <cell r="E3" t="str">
            <v>ASOCIACION PARA LA CONSTRUCCION DE COMUNIDAD Y SU DESARROLLO INTEGRAL ACCDI</v>
          </cell>
          <cell r="F3" t="str">
            <v>CDI CREANDO SUEÑOS SEDE 4</v>
          </cell>
          <cell r="G3">
            <v>736241151769</v>
          </cell>
          <cell r="H3" t="str">
            <v>Cálido</v>
          </cell>
          <cell r="I3"/>
          <cell r="J3"/>
          <cell r="K3"/>
          <cell r="L3" t="str">
            <v>CL 5 8 44 SANTANDER</v>
          </cell>
          <cell r="M3" t="str">
            <v>4.14.23,956. N</v>
          </cell>
          <cell r="N3" t="str">
            <v>75.14.11,357. O</v>
          </cell>
          <cell r="O3" t="str">
            <v>CDI CON ARRIENDO - INSTITUCIONAL</v>
          </cell>
          <cell r="P3">
            <v>60</v>
          </cell>
          <cell r="Q3">
            <v>60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44</v>
          </cell>
          <cell r="W3">
            <v>2</v>
          </cell>
          <cell r="X3">
            <v>15</v>
          </cell>
          <cell r="Y3">
            <v>15</v>
          </cell>
          <cell r="Z3">
            <v>1</v>
          </cell>
          <cell r="AA3">
            <v>1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60</v>
          </cell>
          <cell r="AG3">
            <v>0</v>
          </cell>
          <cell r="AH3">
            <v>60</v>
          </cell>
          <cell r="AI3">
            <v>0</v>
          </cell>
        </row>
        <row r="4">
          <cell r="A4">
            <v>2</v>
          </cell>
          <cell r="B4" t="str">
            <v>Tolima</v>
          </cell>
          <cell r="C4" t="str">
            <v>Tolima</v>
          </cell>
          <cell r="D4" t="str">
            <v xml:space="preserve">Rovira </v>
          </cell>
          <cell r="E4" t="str">
            <v>ASOCIACION PARA LA CONSTRUCCION DE COMUNIDAD Y SU DESARROLLO INTEGRAL ACCDI</v>
          </cell>
          <cell r="F4" t="str">
            <v>CDI CREANDO SUEÑOS SEDE 5</v>
          </cell>
          <cell r="G4">
            <v>736241151770</v>
          </cell>
          <cell r="H4" t="str">
            <v>Cálido</v>
          </cell>
          <cell r="I4"/>
          <cell r="J4"/>
          <cell r="K4"/>
          <cell r="L4" t="str">
            <v>CL 5 8 68</v>
          </cell>
          <cell r="M4" t="str">
            <v>4.14.23,76. N</v>
          </cell>
          <cell r="N4" t="str">
            <v>75.14.27,53. O</v>
          </cell>
          <cell r="O4" t="str">
            <v>CDI CON ARRIENDO - INSTITUCIONAL</v>
          </cell>
          <cell r="P4">
            <v>50</v>
          </cell>
          <cell r="Q4">
            <v>50</v>
          </cell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>
            <v>0</v>
          </cell>
          <cell r="AF4">
            <v>0</v>
          </cell>
          <cell r="AG4">
            <v>-50</v>
          </cell>
          <cell r="AH4">
            <v>0</v>
          </cell>
          <cell r="AI4">
            <v>50</v>
          </cell>
        </row>
        <row r="5">
          <cell r="A5">
            <v>3</v>
          </cell>
          <cell r="B5" t="str">
            <v>Tolima</v>
          </cell>
          <cell r="C5" t="str">
            <v>Tolima</v>
          </cell>
          <cell r="D5" t="str">
            <v xml:space="preserve">Rovira </v>
          </cell>
          <cell r="E5" t="str">
            <v>ASOCIACION PARA LA CONSTRUCCION DE COMUNIDAD Y SU DESARROLLO INTEGRAL ACCDI</v>
          </cell>
          <cell r="F5" t="str">
            <v>CDI CREANDO SUEÑOS SEDE 4</v>
          </cell>
          <cell r="G5">
            <v>736241151769</v>
          </cell>
          <cell r="H5" t="str">
            <v>Cálido</v>
          </cell>
          <cell r="I5"/>
          <cell r="J5"/>
          <cell r="K5"/>
          <cell r="L5" t="str">
            <v>CL 5 8 44 SANTANDER</v>
          </cell>
          <cell r="M5" t="str">
            <v>4.14.23,956. N</v>
          </cell>
          <cell r="N5" t="str">
            <v>75.14.11,357. O</v>
          </cell>
          <cell r="O5" t="str">
            <v>CDI CON ARRIENDO - INSTITUCIONAL</v>
          </cell>
          <cell r="P5">
            <v>60</v>
          </cell>
          <cell r="Q5">
            <v>1</v>
          </cell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>
            <v>59</v>
          </cell>
          <cell r="AF5">
            <v>0</v>
          </cell>
          <cell r="AG5">
            <v>-1</v>
          </cell>
          <cell r="AH5">
            <v>0</v>
          </cell>
          <cell r="AI5">
            <v>60</v>
          </cell>
        </row>
        <row r="6">
          <cell r="A6">
            <v>4</v>
          </cell>
          <cell r="B6" t="str">
            <v>Tolima</v>
          </cell>
          <cell r="C6" t="str">
            <v>Tolima</v>
          </cell>
          <cell r="D6" t="str">
            <v xml:space="preserve">Rovira </v>
          </cell>
          <cell r="E6" t="str">
            <v>ASOCIACION PARA LA CONSTRUCCION DE COMUNIDAD Y SU DESARROLLO INTEGRAL ACCDI</v>
          </cell>
          <cell r="F6" t="str">
            <v>CDI CREANDO SUEÑOS SEDE 5</v>
          </cell>
          <cell r="G6">
            <v>736241151770</v>
          </cell>
          <cell r="H6" t="str">
            <v>Cálido</v>
          </cell>
          <cell r="I6"/>
          <cell r="J6"/>
          <cell r="K6"/>
          <cell r="L6" t="str">
            <v>CL 5 8 68</v>
          </cell>
          <cell r="M6" t="str">
            <v>4.14.23,76. N</v>
          </cell>
          <cell r="N6" t="str">
            <v>75.14.27,53. O</v>
          </cell>
          <cell r="O6" t="str">
            <v>CDI CON ARRIENDO - INSTITUCIONAL</v>
          </cell>
          <cell r="P6">
            <v>50</v>
          </cell>
          <cell r="Q6">
            <v>5</v>
          </cell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>
            <v>45</v>
          </cell>
          <cell r="AF6">
            <v>0</v>
          </cell>
          <cell r="AG6">
            <v>-5</v>
          </cell>
          <cell r="AH6">
            <v>0</v>
          </cell>
          <cell r="AI6">
            <v>50</v>
          </cell>
        </row>
        <row r="7">
          <cell r="A7">
            <v>5</v>
          </cell>
          <cell r="B7" t="str">
            <v>Tolima</v>
          </cell>
          <cell r="C7" t="str">
            <v>Tolima</v>
          </cell>
          <cell r="D7" t="str">
            <v xml:space="preserve">Rovira </v>
          </cell>
          <cell r="E7" t="str">
            <v>ASOCIACION PARA LA CONSTRUCCION DE COMUNIDAD Y SU DESARROLLO INTEGRAL ACCDI</v>
          </cell>
          <cell r="F7" t="str">
            <v>CDI CREANDO SUEÑOS SEDE 5</v>
          </cell>
          <cell r="G7">
            <v>736241151770</v>
          </cell>
          <cell r="H7" t="str">
            <v>Cálido</v>
          </cell>
          <cell r="I7"/>
          <cell r="J7"/>
          <cell r="K7"/>
          <cell r="L7" t="str">
            <v>CL 5 8 68</v>
          </cell>
          <cell r="M7" t="str">
            <v>4.14.23,76. N</v>
          </cell>
          <cell r="N7" t="str">
            <v>75.14.27,53. O</v>
          </cell>
          <cell r="O7" t="str">
            <v>CDI CON ARRIENDO - INSTITUCIONAL</v>
          </cell>
          <cell r="P7">
            <v>50</v>
          </cell>
          <cell r="Q7">
            <v>3</v>
          </cell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>
            <v>47</v>
          </cell>
          <cell r="AF7">
            <v>0</v>
          </cell>
          <cell r="AG7">
            <v>-3</v>
          </cell>
          <cell r="AH7">
            <v>0</v>
          </cell>
          <cell r="AI7">
            <v>50</v>
          </cell>
        </row>
        <row r="8">
          <cell r="A8">
            <v>6</v>
          </cell>
          <cell r="B8" t="str">
            <v>Tolima</v>
          </cell>
          <cell r="C8" t="str">
            <v>Tolima</v>
          </cell>
          <cell r="D8" t="str">
            <v xml:space="preserve">Rovira </v>
          </cell>
          <cell r="E8" t="str">
            <v>ASOCIACION PARA LA CONSTRUCCION DE COMUNIDAD Y SU DESARROLLO INTEGRAL ACCDI</v>
          </cell>
          <cell r="F8" t="str">
            <v>CDI CREANDO SUEÑOS SEDE 5</v>
          </cell>
          <cell r="G8">
            <v>736241151770</v>
          </cell>
          <cell r="H8" t="str">
            <v>Cálido</v>
          </cell>
          <cell r="I8"/>
          <cell r="J8"/>
          <cell r="K8"/>
          <cell r="L8" t="str">
            <v>CL 5 8 68</v>
          </cell>
          <cell r="M8" t="str">
            <v>4.14.23,76. N</v>
          </cell>
          <cell r="N8" t="str">
            <v>75.14.27,53. O</v>
          </cell>
          <cell r="O8" t="str">
            <v>CDI CON ARRIENDO - INSTITUCIONAL</v>
          </cell>
          <cell r="P8">
            <v>50</v>
          </cell>
          <cell r="Q8">
            <v>24</v>
          </cell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>
            <v>26</v>
          </cell>
          <cell r="AF8">
            <v>0</v>
          </cell>
          <cell r="AG8">
            <v>-24</v>
          </cell>
          <cell r="AH8">
            <v>0</v>
          </cell>
          <cell r="AI8">
            <v>50</v>
          </cell>
        </row>
        <row r="9">
          <cell r="A9">
            <v>7</v>
          </cell>
          <cell r="B9" t="str">
            <v>Tolima</v>
          </cell>
          <cell r="C9" t="str">
            <v>Tolima</v>
          </cell>
          <cell r="D9" t="str">
            <v xml:space="preserve">Rovira </v>
          </cell>
          <cell r="E9" t="str">
            <v>ASOCIACION PARA LA CONSTRUCCION DE COMUNIDAD Y SU DESARROLLO INTEGRAL ACCDI</v>
          </cell>
          <cell r="F9" t="str">
            <v>CDI CREANDO SUEÑOS SEDE 5</v>
          </cell>
          <cell r="G9">
            <v>736241151770</v>
          </cell>
          <cell r="H9" t="str">
            <v>Cálido</v>
          </cell>
          <cell r="I9"/>
          <cell r="J9"/>
          <cell r="K9"/>
          <cell r="L9" t="str">
            <v>CL 5 8 68</v>
          </cell>
          <cell r="M9" t="str">
            <v>4.14.23,76. N</v>
          </cell>
          <cell r="N9" t="str">
            <v>75.14.27,53. O</v>
          </cell>
          <cell r="O9" t="str">
            <v>CDI CON ARRIENDO - INSTITUCIONAL</v>
          </cell>
          <cell r="P9">
            <v>50</v>
          </cell>
          <cell r="Q9">
            <v>18</v>
          </cell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>
            <v>32</v>
          </cell>
          <cell r="AF9">
            <v>0</v>
          </cell>
          <cell r="AG9">
            <v>-18</v>
          </cell>
          <cell r="AH9">
            <v>0</v>
          </cell>
          <cell r="AI9">
            <v>50</v>
          </cell>
        </row>
        <row r="10">
          <cell r="A10">
            <v>8</v>
          </cell>
          <cell r="B10" t="str">
            <v>Tolima</v>
          </cell>
          <cell r="C10" t="str">
            <v>Tolima</v>
          </cell>
          <cell r="D10" t="str">
            <v xml:space="preserve">Rovira </v>
          </cell>
          <cell r="E10" t="str">
            <v>ASOCIACION PARA LA CONSTRUCCION DE COMUNIDAD Y SU DESARROLLO INTEGRAL ACCDI</v>
          </cell>
          <cell r="F10" t="str">
            <v>CDI CREANDO SUEÑOS SEDE 1</v>
          </cell>
          <cell r="G10">
            <v>7362400126649</v>
          </cell>
          <cell r="H10" t="str">
            <v>Cálido</v>
          </cell>
          <cell r="I10"/>
          <cell r="J10"/>
          <cell r="K10"/>
          <cell r="L10" t="str">
            <v>KR 6 N 7 28</v>
          </cell>
          <cell r="M10" t="str">
            <v>4.14.20,00. N</v>
          </cell>
          <cell r="N10" t="str">
            <v>75.14.19,92. O</v>
          </cell>
          <cell r="O10" t="str">
            <v>CDI SIN ARRIENDO  - INSTITUCIONAL</v>
          </cell>
          <cell r="P10">
            <v>138</v>
          </cell>
          <cell r="Q10">
            <v>36</v>
          </cell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>
            <v>102</v>
          </cell>
          <cell r="AF10">
            <v>0</v>
          </cell>
          <cell r="AG10">
            <v>-36</v>
          </cell>
          <cell r="AH10">
            <v>0</v>
          </cell>
          <cell r="AI10">
            <v>138</v>
          </cell>
        </row>
        <row r="11">
          <cell r="A11">
            <v>9</v>
          </cell>
          <cell r="B11" t="str">
            <v>Tolima</v>
          </cell>
          <cell r="C11" t="str">
            <v>Tolima</v>
          </cell>
          <cell r="D11" t="str">
            <v xml:space="preserve">Rovira </v>
          </cell>
          <cell r="E11" t="str">
            <v>ASOCIACION PARA LA CONSTRUCCION DE COMUNIDAD Y SU DESARROLLO INTEGRAL ACCDI</v>
          </cell>
          <cell r="F11" t="str">
            <v>CDI CREANDO SUEÑOS SEDE 1</v>
          </cell>
          <cell r="G11">
            <v>7362400126649</v>
          </cell>
          <cell r="H11" t="str">
            <v>Cálido</v>
          </cell>
          <cell r="I11"/>
          <cell r="J11"/>
          <cell r="K11"/>
          <cell r="L11" t="str">
            <v>KR 6 N 7 28</v>
          </cell>
          <cell r="M11" t="str">
            <v>4.14.20,00. N</v>
          </cell>
          <cell r="N11" t="str">
            <v>75.14.19,92. O</v>
          </cell>
          <cell r="O11" t="str">
            <v>CDI SIN ARRIENDO  - INSTITUCIONAL</v>
          </cell>
          <cell r="P11">
            <v>138</v>
          </cell>
          <cell r="Q11">
            <v>1</v>
          </cell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>
            <v>137</v>
          </cell>
          <cell r="AF11">
            <v>0</v>
          </cell>
          <cell r="AG11">
            <v>-1</v>
          </cell>
          <cell r="AH11">
            <v>0</v>
          </cell>
          <cell r="AI11">
            <v>138</v>
          </cell>
        </row>
        <row r="12">
          <cell r="A12">
            <v>10</v>
          </cell>
          <cell r="B12" t="str">
            <v>Tolima</v>
          </cell>
          <cell r="C12" t="str">
            <v>Tolima</v>
          </cell>
          <cell r="D12" t="str">
            <v xml:space="preserve">Rovira </v>
          </cell>
          <cell r="E12" t="str">
            <v>ASOCIACION PARA LA CONSTRUCCION DE COMUNIDAD Y SU DESARROLLO INTEGRAL ACCDI</v>
          </cell>
          <cell r="F12" t="str">
            <v>CDI CREANDO SUEÑOS SEDE 1</v>
          </cell>
          <cell r="G12">
            <v>7362400126649</v>
          </cell>
          <cell r="H12" t="str">
            <v>Cálido</v>
          </cell>
          <cell r="I12"/>
          <cell r="J12"/>
          <cell r="K12"/>
          <cell r="L12" t="str">
            <v>KR 6 N 7 28</v>
          </cell>
          <cell r="M12" t="str">
            <v>4.14.20,00. N</v>
          </cell>
          <cell r="N12" t="str">
            <v>75.14.19,92. O</v>
          </cell>
          <cell r="O12" t="str">
            <v>CDI SIN ARRIENDO  - INSTITUCIONAL</v>
          </cell>
          <cell r="P12">
            <v>138</v>
          </cell>
          <cell r="Q12">
            <v>7</v>
          </cell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>
            <v>131</v>
          </cell>
          <cell r="AF12">
            <v>0</v>
          </cell>
          <cell r="AG12">
            <v>-7</v>
          </cell>
          <cell r="AH12">
            <v>0</v>
          </cell>
          <cell r="AI12">
            <v>138</v>
          </cell>
        </row>
        <row r="13">
          <cell r="A13">
            <v>11</v>
          </cell>
          <cell r="B13" t="str">
            <v>Tolima</v>
          </cell>
          <cell r="C13" t="str">
            <v>Tolima</v>
          </cell>
          <cell r="D13" t="str">
            <v xml:space="preserve">Rovira </v>
          </cell>
          <cell r="E13" t="str">
            <v>ASOCIACION PARA LA CONSTRUCCION DE COMUNIDAD Y SU DESARROLLO INTEGRAL ACCDI</v>
          </cell>
          <cell r="F13" t="str">
            <v>CDI CREANDO SUEÑOS SEDE 1</v>
          </cell>
          <cell r="G13">
            <v>7362400126649</v>
          </cell>
          <cell r="H13" t="str">
            <v>Cálido</v>
          </cell>
          <cell r="I13"/>
          <cell r="J13"/>
          <cell r="K13"/>
          <cell r="L13" t="str">
            <v>KR 6 N 7 28</v>
          </cell>
          <cell r="M13" t="str">
            <v>4.14.20,00. N</v>
          </cell>
          <cell r="N13" t="str">
            <v>75.14.19,92. O</v>
          </cell>
          <cell r="O13" t="str">
            <v>CDI SIN ARRIENDO  - INSTITUCIONAL</v>
          </cell>
          <cell r="P13">
            <v>138</v>
          </cell>
          <cell r="Q13">
            <v>57</v>
          </cell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>
            <v>81</v>
          </cell>
          <cell r="AF13">
            <v>0</v>
          </cell>
          <cell r="AG13">
            <v>-57</v>
          </cell>
          <cell r="AH13">
            <v>0</v>
          </cell>
          <cell r="AI13">
            <v>138</v>
          </cell>
        </row>
        <row r="14">
          <cell r="A14">
            <v>12</v>
          </cell>
          <cell r="B14" t="str">
            <v>Tolima</v>
          </cell>
          <cell r="C14" t="str">
            <v>Tolima</v>
          </cell>
          <cell r="D14" t="str">
            <v xml:space="preserve">Rovira </v>
          </cell>
          <cell r="E14" t="str">
            <v>ASOCIACION PARA LA CONSTRUCCION DE COMUNIDAD Y SU DESARROLLO INTEGRAL ACCDI</v>
          </cell>
          <cell r="F14" t="str">
            <v>CDI CREANDO SUEÑOS SEDE 1</v>
          </cell>
          <cell r="G14">
            <v>7362400126649</v>
          </cell>
          <cell r="H14" t="str">
            <v>Cálido</v>
          </cell>
          <cell r="I14"/>
          <cell r="J14"/>
          <cell r="K14"/>
          <cell r="L14" t="str">
            <v>KR 6 N 7 28</v>
          </cell>
          <cell r="M14" t="str">
            <v>4.14.20,00. N</v>
          </cell>
          <cell r="N14" t="str">
            <v>75.14.19,92. O</v>
          </cell>
          <cell r="O14" t="str">
            <v>CDI SIN ARRIENDO  - INSTITUCIONAL</v>
          </cell>
          <cell r="P14">
            <v>138</v>
          </cell>
          <cell r="Q14">
            <v>37</v>
          </cell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>
            <v>101</v>
          </cell>
          <cell r="AF14">
            <v>0</v>
          </cell>
          <cell r="AG14">
            <v>-37</v>
          </cell>
          <cell r="AH14">
            <v>0</v>
          </cell>
          <cell r="AI14">
            <v>138</v>
          </cell>
        </row>
        <row r="15">
          <cell r="A15">
            <v>13</v>
          </cell>
          <cell r="B15" t="str">
            <v>Tolima</v>
          </cell>
          <cell r="C15" t="str">
            <v>Tolima</v>
          </cell>
          <cell r="D15" t="str">
            <v xml:space="preserve">Rovira </v>
          </cell>
          <cell r="E15" t="str">
            <v>ASOCIACION PARA LA CONSTRUCCION DE COMUNIDAD Y SU DESARROLLO INTEGRAL ACCDI</v>
          </cell>
          <cell r="F15" t="str">
            <v>CDI CREANDO SUEÑOS SEDE 2</v>
          </cell>
          <cell r="G15">
            <v>7362400126652</v>
          </cell>
          <cell r="H15" t="str">
            <v>Cálido</v>
          </cell>
          <cell r="I15"/>
          <cell r="J15"/>
          <cell r="K15"/>
          <cell r="L15" t="str">
            <v>CALLE 4N. 5-41</v>
          </cell>
          <cell r="M15" t="str">
            <v>4.14.29,34. N</v>
          </cell>
          <cell r="N15" t="str">
            <v>75.14.14,59. O</v>
          </cell>
          <cell r="O15" t="str">
            <v>CDI CON ARRIENDO - INSTITUCIONAL</v>
          </cell>
          <cell r="P15">
            <v>120</v>
          </cell>
          <cell r="Q15">
            <v>46</v>
          </cell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>
            <v>74</v>
          </cell>
          <cell r="AF15">
            <v>0</v>
          </cell>
          <cell r="AG15">
            <v>-46</v>
          </cell>
          <cell r="AH15">
            <v>0</v>
          </cell>
          <cell r="AI15">
            <v>120</v>
          </cell>
        </row>
        <row r="16">
          <cell r="A16">
            <v>14</v>
          </cell>
          <cell r="B16" t="str">
            <v>Tolima</v>
          </cell>
          <cell r="C16" t="str">
            <v>Tolima</v>
          </cell>
          <cell r="D16" t="str">
            <v xml:space="preserve">Rovira </v>
          </cell>
          <cell r="E16" t="str">
            <v>ASOCIACION PARA LA CONSTRUCCION DE COMUNIDAD Y SU DESARROLLO INTEGRAL ACCDI</v>
          </cell>
          <cell r="F16" t="str">
            <v>CDI CREANDO SUEÑOS SEDE 2</v>
          </cell>
          <cell r="G16">
            <v>7362400126652</v>
          </cell>
          <cell r="H16" t="str">
            <v>Cálido</v>
          </cell>
          <cell r="I16"/>
          <cell r="J16"/>
          <cell r="K16"/>
          <cell r="L16" t="str">
            <v>CALLE 4N. 5-41</v>
          </cell>
          <cell r="M16" t="str">
            <v>4.14.29,34. N</v>
          </cell>
          <cell r="N16" t="str">
            <v>75.14.14,59. O</v>
          </cell>
          <cell r="O16" t="str">
            <v>CDI CON ARRIENDO - INSTITUCIONAL</v>
          </cell>
          <cell r="P16">
            <v>120</v>
          </cell>
          <cell r="Q16">
            <v>22</v>
          </cell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>
            <v>98</v>
          </cell>
          <cell r="AF16">
            <v>0</v>
          </cell>
          <cell r="AG16">
            <v>-22</v>
          </cell>
          <cell r="AH16">
            <v>0</v>
          </cell>
          <cell r="AI16">
            <v>120</v>
          </cell>
        </row>
        <row r="17">
          <cell r="A17">
            <v>15</v>
          </cell>
          <cell r="B17" t="str">
            <v>Tolima</v>
          </cell>
          <cell r="C17" t="str">
            <v>Tolima</v>
          </cell>
          <cell r="D17" t="str">
            <v>Ataco</v>
          </cell>
          <cell r="E17" t="str">
            <v>COOPERATIVA MULTIACTIVA DE COMERCIALIZACION DE COLOMBIA PRECOOPVIVERES</v>
          </cell>
          <cell r="F17" t="str">
            <v>LA SOMBRERERA 12</v>
          </cell>
          <cell r="G17">
            <v>7306700101123</v>
          </cell>
          <cell r="H17" t="str">
            <v>Cálido</v>
          </cell>
          <cell r="I17"/>
          <cell r="J17"/>
          <cell r="K17"/>
          <cell r="L17" t="str">
            <v>CALLE 8 NO 8-86 BARRIO CENTRO</v>
          </cell>
          <cell r="M17" t="str">
            <v>3.35.31,61. N</v>
          </cell>
          <cell r="N17" t="str">
            <v>75.22.57,25. O</v>
          </cell>
          <cell r="O17" t="str">
            <v>CDI SIN ARRIENDO  - INSTITUCIONAL</v>
          </cell>
          <cell r="P17">
            <v>40</v>
          </cell>
          <cell r="Q17">
            <v>12</v>
          </cell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>
            <v>28</v>
          </cell>
          <cell r="AF17">
            <v>0</v>
          </cell>
          <cell r="AG17">
            <v>-12</v>
          </cell>
          <cell r="AH17">
            <v>0</v>
          </cell>
          <cell r="AI17">
            <v>40</v>
          </cell>
        </row>
        <row r="18">
          <cell r="A18">
            <v>16</v>
          </cell>
          <cell r="B18" t="str">
            <v>Tolima</v>
          </cell>
          <cell r="C18" t="str">
            <v>Tolima</v>
          </cell>
          <cell r="D18" t="str">
            <v>Ataco</v>
          </cell>
          <cell r="E18" t="str">
            <v>COOPERATIVA MULTIACTIVA DE COMERCIALIZACION DE COLOMBIA PRECOOPVIVERES</v>
          </cell>
          <cell r="F18" t="str">
            <v>LA SOMBRERERA 10</v>
          </cell>
          <cell r="G18">
            <v>7306700089864</v>
          </cell>
          <cell r="H18" t="str">
            <v>Cálido</v>
          </cell>
          <cell r="I18"/>
          <cell r="J18"/>
          <cell r="K18"/>
          <cell r="L18" t="str">
            <v>CARRERA 4 # 4-66 BR LAS ACACIAS</v>
          </cell>
          <cell r="M18" t="str">
            <v>3.23.54,45. N</v>
          </cell>
          <cell r="N18" t="str">
            <v>75.36.26,30. O</v>
          </cell>
          <cell r="O18" t="str">
            <v>CDI SIN ARRIENDO  - INSTITUCIONAL</v>
          </cell>
          <cell r="P18">
            <v>39</v>
          </cell>
          <cell r="Q18">
            <v>14</v>
          </cell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>
            <v>25</v>
          </cell>
          <cell r="AF18">
            <v>0</v>
          </cell>
          <cell r="AG18">
            <v>-14</v>
          </cell>
          <cell r="AH18">
            <v>0</v>
          </cell>
          <cell r="AI18">
            <v>39</v>
          </cell>
        </row>
        <row r="19">
          <cell r="A19">
            <v>17</v>
          </cell>
          <cell r="B19" t="str">
            <v>Tolima</v>
          </cell>
          <cell r="C19" t="str">
            <v>Tolima</v>
          </cell>
          <cell r="D19" t="str">
            <v xml:space="preserve">Rovira </v>
          </cell>
          <cell r="E19" t="str">
            <v>ASOCIACION PARA LA CONSTRUCCION DE COMUNIDAD Y SU DESARROLLO INTEGRAL ACCDI</v>
          </cell>
          <cell r="F19" t="str">
            <v>CDI CREANDO SUEÑOS SEDE 2</v>
          </cell>
          <cell r="G19">
            <v>7362400126652</v>
          </cell>
          <cell r="H19" t="str">
            <v>Cálido</v>
          </cell>
          <cell r="I19"/>
          <cell r="J19"/>
          <cell r="K19"/>
          <cell r="L19" t="str">
            <v>CALLE 4N. 5-41</v>
          </cell>
          <cell r="M19" t="str">
            <v>4.14.29,34. N</v>
          </cell>
          <cell r="N19" t="str">
            <v>75.14.14,59. O</v>
          </cell>
          <cell r="O19" t="str">
            <v>CDI CON ARRIENDO - INSTITUCIONAL</v>
          </cell>
          <cell r="P19">
            <v>120</v>
          </cell>
          <cell r="Q19">
            <v>30</v>
          </cell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>
            <v>90</v>
          </cell>
          <cell r="AF19">
            <v>0</v>
          </cell>
          <cell r="AG19">
            <v>-30</v>
          </cell>
          <cell r="AH19">
            <v>0</v>
          </cell>
          <cell r="AI19">
            <v>120</v>
          </cell>
        </row>
        <row r="20">
          <cell r="A20">
            <v>18</v>
          </cell>
          <cell r="B20" t="str">
            <v>Tolima</v>
          </cell>
          <cell r="C20" t="str">
            <v>Tolima</v>
          </cell>
          <cell r="D20" t="str">
            <v xml:space="preserve">Rovira </v>
          </cell>
          <cell r="E20" t="str">
            <v>ASOCIACION PARA LA CONSTRUCCION DE COMUNIDAD Y SU DESARROLLO INTEGRAL ACCDI</v>
          </cell>
          <cell r="F20" t="str">
            <v>CDI CREANDO SUEÑOS SEDE 3</v>
          </cell>
          <cell r="G20">
            <v>7362400126656</v>
          </cell>
          <cell r="H20" t="str">
            <v>Cálido</v>
          </cell>
          <cell r="I20"/>
          <cell r="J20"/>
          <cell r="K20"/>
          <cell r="L20" t="str">
            <v>CL 4 N 7 16 SANTANDER</v>
          </cell>
          <cell r="M20" t="str">
            <v>4.14.29,368. N</v>
          </cell>
          <cell r="N20" t="str">
            <v>75.14.15,568. O</v>
          </cell>
          <cell r="O20" t="str">
            <v>CDI CON ARRIENDO - INSTITUCIONAL</v>
          </cell>
          <cell r="P20">
            <v>128</v>
          </cell>
          <cell r="Q20">
            <v>51</v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>
            <v>77</v>
          </cell>
          <cell r="AF20">
            <v>0</v>
          </cell>
          <cell r="AG20">
            <v>-51</v>
          </cell>
          <cell r="AH20">
            <v>0</v>
          </cell>
          <cell r="AI20">
            <v>128</v>
          </cell>
        </row>
        <row r="21">
          <cell r="A21">
            <v>19</v>
          </cell>
          <cell r="B21" t="str">
            <v>Tolima</v>
          </cell>
          <cell r="C21" t="str">
            <v>Tolima</v>
          </cell>
          <cell r="D21" t="str">
            <v xml:space="preserve">Rovira </v>
          </cell>
          <cell r="E21" t="str">
            <v>ASOCIACION PARA LA CONSTRUCCION DE COMUNIDAD Y SU DESARROLLO INTEGRAL ACCDI</v>
          </cell>
          <cell r="F21" t="str">
            <v>CDI CREANDO SUEÑOS SEDE 3</v>
          </cell>
          <cell r="G21">
            <v>7362400126656</v>
          </cell>
          <cell r="H21" t="str">
            <v>Cálido</v>
          </cell>
          <cell r="I21"/>
          <cell r="J21"/>
          <cell r="K21"/>
          <cell r="L21" t="str">
            <v>CL 4 N 7 16 SANTANDER</v>
          </cell>
          <cell r="M21" t="str">
            <v>4.14.29,368. N</v>
          </cell>
          <cell r="N21" t="str">
            <v>75.14.15,568. O</v>
          </cell>
          <cell r="O21" t="str">
            <v>CDI CON ARRIENDO - INSTITUCIONAL</v>
          </cell>
          <cell r="P21">
            <v>128</v>
          </cell>
          <cell r="Q21">
            <v>69</v>
          </cell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>
            <v>59</v>
          </cell>
          <cell r="AF21">
            <v>0</v>
          </cell>
          <cell r="AG21">
            <v>-69</v>
          </cell>
          <cell r="AH21">
            <v>0</v>
          </cell>
          <cell r="AI21">
            <v>128</v>
          </cell>
        </row>
        <row r="22">
          <cell r="A22">
            <v>20</v>
          </cell>
          <cell r="B22" t="str">
            <v>Tolima</v>
          </cell>
          <cell r="C22" t="str">
            <v>Tolima</v>
          </cell>
          <cell r="D22" t="str">
            <v xml:space="preserve">Rovira </v>
          </cell>
          <cell r="E22" t="str">
            <v>ASOCIACION PARA LA CONSTRUCCION DE COMUNIDAD Y SU DESARROLLO INTEGRAL ACCDI</v>
          </cell>
          <cell r="F22" t="str">
            <v>CDI CREANDO SUEÑOS SEDE 3</v>
          </cell>
          <cell r="G22">
            <v>7362400126656</v>
          </cell>
          <cell r="H22" t="str">
            <v>Cálido</v>
          </cell>
          <cell r="I22"/>
          <cell r="J22"/>
          <cell r="K22"/>
          <cell r="L22" t="str">
            <v>CL 4 N 7 16 SANTANDER</v>
          </cell>
          <cell r="M22" t="str">
            <v>4.14.29,368. N</v>
          </cell>
          <cell r="N22" t="str">
            <v>75.14.15,568. O</v>
          </cell>
          <cell r="O22" t="str">
            <v>CDI CON ARRIENDO - INSTITUCIONAL</v>
          </cell>
          <cell r="P22">
            <v>128</v>
          </cell>
          <cell r="Q22">
            <v>8</v>
          </cell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>
            <v>120</v>
          </cell>
          <cell r="AF22">
            <v>0</v>
          </cell>
          <cell r="AG22">
            <v>-8</v>
          </cell>
          <cell r="AH22">
            <v>0</v>
          </cell>
          <cell r="AI22">
            <v>128</v>
          </cell>
        </row>
        <row r="23">
          <cell r="A23">
            <v>21</v>
          </cell>
          <cell r="B23" t="str">
            <v>Tolima</v>
          </cell>
          <cell r="C23" t="str">
            <v>Tolima</v>
          </cell>
          <cell r="D23" t="str">
            <v>Ataco</v>
          </cell>
          <cell r="E23" t="str">
            <v>COOPERATIVA MULTIACTIVA DE COMERCIALIZACION DE COLOMBIA PRECOOPVIVERES</v>
          </cell>
          <cell r="F23" t="str">
            <v>LA SOMBRERERA 10</v>
          </cell>
          <cell r="G23">
            <v>7306700089864</v>
          </cell>
          <cell r="H23" t="str">
            <v>Cálido</v>
          </cell>
          <cell r="I23"/>
          <cell r="J23"/>
          <cell r="K23"/>
          <cell r="L23" t="str">
            <v>CARRERA 4 # 4-66 BR LAS ACACIAS</v>
          </cell>
          <cell r="M23" t="str">
            <v>3.23.54,45. N</v>
          </cell>
          <cell r="N23" t="str">
            <v>75.36.26,30. O</v>
          </cell>
          <cell r="O23" t="str">
            <v>CDI SIN ARRIENDO  - INSTITUCIONAL</v>
          </cell>
          <cell r="P23">
            <v>39</v>
          </cell>
          <cell r="Q23">
            <v>14</v>
          </cell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>
            <v>25</v>
          </cell>
          <cell r="AF23">
            <v>0</v>
          </cell>
          <cell r="AG23">
            <v>-14</v>
          </cell>
          <cell r="AH23">
            <v>0</v>
          </cell>
          <cell r="AI23">
            <v>39</v>
          </cell>
        </row>
        <row r="24">
          <cell r="A24">
            <v>22</v>
          </cell>
          <cell r="B24" t="str">
            <v>Tolima</v>
          </cell>
          <cell r="C24" t="str">
            <v>Tolima</v>
          </cell>
          <cell r="D24" t="str">
            <v>Ataco</v>
          </cell>
          <cell r="E24" t="str">
            <v>COOPERATIVA MULTIACTIVA DE COMERCIALIZACION DE COLOMBIA PRECOOPVIVERES</v>
          </cell>
          <cell r="F24" t="str">
            <v>LA SOMBRERERA 10</v>
          </cell>
          <cell r="G24">
            <v>7306700089864</v>
          </cell>
          <cell r="H24" t="str">
            <v>Cálido</v>
          </cell>
          <cell r="I24"/>
          <cell r="J24"/>
          <cell r="K24"/>
          <cell r="L24" t="str">
            <v>CARRERA 4 # 4-66 BR LAS ACACIAS</v>
          </cell>
          <cell r="M24" t="str">
            <v>3.23.54,45. N</v>
          </cell>
          <cell r="N24" t="str">
            <v>75.36.26,30. O</v>
          </cell>
          <cell r="O24" t="str">
            <v>CDI SIN ARRIENDO  - INSTITUCIONAL</v>
          </cell>
          <cell r="P24">
            <v>39</v>
          </cell>
          <cell r="Q24">
            <v>17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>
            <v>22</v>
          </cell>
          <cell r="AF24">
            <v>0</v>
          </cell>
          <cell r="AG24">
            <v>-17</v>
          </cell>
          <cell r="AH24">
            <v>0</v>
          </cell>
          <cell r="AI24">
            <v>39</v>
          </cell>
        </row>
        <row r="25">
          <cell r="A25">
            <v>23</v>
          </cell>
          <cell r="B25" t="str">
            <v>Tolima</v>
          </cell>
          <cell r="C25" t="str">
            <v>Tolima</v>
          </cell>
          <cell r="D25" t="str">
            <v>Ataco</v>
          </cell>
          <cell r="E25" t="str">
            <v>COOPERATIVA MULTIACTIVA DE COMERCIALIZACION DE COLOMBIA PRECOOPVIVERES</v>
          </cell>
          <cell r="F25" t="str">
            <v>LA SOMBRERERA 10</v>
          </cell>
          <cell r="G25">
            <v>7306700089864</v>
          </cell>
          <cell r="H25" t="str">
            <v>Cálido</v>
          </cell>
          <cell r="I25"/>
          <cell r="J25"/>
          <cell r="K25"/>
          <cell r="L25" t="str">
            <v>CARRERA 4 # 4-66 BR LAS ACACIAS</v>
          </cell>
          <cell r="M25" t="str">
            <v>3.23.54,45. N</v>
          </cell>
          <cell r="N25" t="str">
            <v>75.36.26,30. O</v>
          </cell>
          <cell r="O25" t="str">
            <v>CDI SIN ARRIENDO  - INSTITUCIONAL</v>
          </cell>
          <cell r="P25">
            <v>39</v>
          </cell>
          <cell r="Q25">
            <v>8</v>
          </cell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>
            <v>31</v>
          </cell>
          <cell r="AF25">
            <v>0</v>
          </cell>
          <cell r="AG25">
            <v>-8</v>
          </cell>
          <cell r="AH25">
            <v>0</v>
          </cell>
          <cell r="AI25">
            <v>39</v>
          </cell>
        </row>
        <row r="26">
          <cell r="A26">
            <v>24</v>
          </cell>
          <cell r="B26" t="str">
            <v>Tolima</v>
          </cell>
          <cell r="C26" t="str">
            <v>Tolima</v>
          </cell>
          <cell r="D26" t="str">
            <v>Ataco</v>
          </cell>
          <cell r="E26" t="str">
            <v>COOPERATIVA MULTIACTIVA DE COMERCIALIZACION DE COLOMBIA PRECOOPVIVERES</v>
          </cell>
          <cell r="F26" t="str">
            <v>LA SOMBRERERA 12</v>
          </cell>
          <cell r="G26">
            <v>7306700101123</v>
          </cell>
          <cell r="H26" t="str">
            <v>Cálido</v>
          </cell>
          <cell r="I26"/>
          <cell r="J26"/>
          <cell r="K26"/>
          <cell r="L26" t="str">
            <v>CALLE 8 NO 8-86 BARRIO CENTRO</v>
          </cell>
          <cell r="M26" t="str">
            <v>3.35.31,61. N</v>
          </cell>
          <cell r="N26" t="str">
            <v>75.22.57,25. O</v>
          </cell>
          <cell r="O26" t="str">
            <v>CDI SIN ARRIENDO  - INSTITUCIONAL</v>
          </cell>
          <cell r="P26">
            <v>40</v>
          </cell>
          <cell r="Q26">
            <v>12</v>
          </cell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>
            <v>28</v>
          </cell>
          <cell r="AF26">
            <v>0</v>
          </cell>
          <cell r="AG26">
            <v>-12</v>
          </cell>
          <cell r="AH26">
            <v>0</v>
          </cell>
          <cell r="AI26">
            <v>40</v>
          </cell>
        </row>
        <row r="27">
          <cell r="A27">
            <v>25</v>
          </cell>
          <cell r="B27" t="str">
            <v>Tolima</v>
          </cell>
          <cell r="C27" t="str">
            <v>Tolima</v>
          </cell>
          <cell r="D27" t="str">
            <v>Ataco</v>
          </cell>
          <cell r="E27" t="str">
            <v>COOPERATIVA MULTIACTIVA DE COMERCIALIZACION DE COLOMBIA PRECOOPVIVERES</v>
          </cell>
          <cell r="F27" t="str">
            <v>LA SOMBRERERA 12</v>
          </cell>
          <cell r="G27">
            <v>7306700101123</v>
          </cell>
          <cell r="H27" t="str">
            <v>Cálido</v>
          </cell>
          <cell r="I27"/>
          <cell r="J27"/>
          <cell r="K27"/>
          <cell r="L27" t="str">
            <v>CALLE 8 NO 8-86 BARRIO CENTRO</v>
          </cell>
          <cell r="M27" t="str">
            <v>3.35.31,61. N</v>
          </cell>
          <cell r="N27" t="str">
            <v>75.22.57,25. O</v>
          </cell>
          <cell r="O27" t="str">
            <v>CDI SIN ARRIENDO  - INSTITUCIONAL</v>
          </cell>
          <cell r="P27">
            <v>40</v>
          </cell>
          <cell r="Q27">
            <v>18</v>
          </cell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>
            <v>22</v>
          </cell>
          <cell r="AF27">
            <v>0</v>
          </cell>
          <cell r="AG27">
            <v>-18</v>
          </cell>
          <cell r="AH27">
            <v>0</v>
          </cell>
          <cell r="AI27">
            <v>40</v>
          </cell>
        </row>
        <row r="28">
          <cell r="A28">
            <v>26</v>
          </cell>
          <cell r="B28" t="str">
            <v>Tolima</v>
          </cell>
          <cell r="C28" t="str">
            <v>Tolima</v>
          </cell>
          <cell r="D28" t="str">
            <v>Ataco</v>
          </cell>
          <cell r="E28" t="str">
            <v>COOPERATIVA MULTIACTIVA DE COMERCIALIZACION DE COLOMBIA PRECOOPVIVERES</v>
          </cell>
          <cell r="F28" t="str">
            <v>LA SOMBRERERA 12</v>
          </cell>
          <cell r="G28">
            <v>7306700101123</v>
          </cell>
          <cell r="H28" t="str">
            <v>Cálido</v>
          </cell>
          <cell r="I28"/>
          <cell r="J28"/>
          <cell r="K28"/>
          <cell r="L28" t="str">
            <v>CALLE 8 NO 8-86 BARRIO CENTRO</v>
          </cell>
          <cell r="M28" t="str">
            <v>3.35.31,61. N</v>
          </cell>
          <cell r="N28" t="str">
            <v>75.22.57,25. O</v>
          </cell>
          <cell r="O28" t="str">
            <v>CDI SIN ARRIENDO  - INSTITUCIONAL</v>
          </cell>
          <cell r="P28">
            <v>40</v>
          </cell>
          <cell r="Q28">
            <v>7</v>
          </cell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>
            <v>33</v>
          </cell>
          <cell r="AF28">
            <v>0</v>
          </cell>
          <cell r="AG28">
            <v>-7</v>
          </cell>
          <cell r="AH28">
            <v>0</v>
          </cell>
          <cell r="AI28">
            <v>40</v>
          </cell>
        </row>
        <row r="29">
          <cell r="A29">
            <v>27</v>
          </cell>
          <cell r="B29" t="str">
            <v>Tolima</v>
          </cell>
          <cell r="C29" t="str">
            <v>Tolima</v>
          </cell>
          <cell r="D29" t="str">
            <v>Ataco</v>
          </cell>
          <cell r="E29" t="str">
            <v>COOPERATIVA MULTIACTIVA DE COMERCIALIZACION DE COLOMBIA PRECOOPVIVERES</v>
          </cell>
          <cell r="F29" t="str">
            <v>LA SOMBRERERA 12</v>
          </cell>
          <cell r="G29">
            <v>7306700101123</v>
          </cell>
          <cell r="H29" t="str">
            <v>Cálido</v>
          </cell>
          <cell r="I29"/>
          <cell r="J29"/>
          <cell r="K29"/>
          <cell r="L29" t="str">
            <v>CALLE 8 NO 8-86 BARRIO CENTRO</v>
          </cell>
          <cell r="M29" t="str">
            <v>3.35.31,61. N</v>
          </cell>
          <cell r="N29" t="str">
            <v>75.22.57,25. O</v>
          </cell>
          <cell r="O29" t="str">
            <v>CDI SIN ARRIENDO  - INSTITUCIONAL</v>
          </cell>
          <cell r="P29">
            <v>40</v>
          </cell>
          <cell r="Q29">
            <v>3</v>
          </cell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>
            <v>37</v>
          </cell>
          <cell r="AF29">
            <v>0</v>
          </cell>
          <cell r="AG29">
            <v>-3</v>
          </cell>
          <cell r="AH29">
            <v>0</v>
          </cell>
          <cell r="AI29">
            <v>40</v>
          </cell>
        </row>
        <row r="30">
          <cell r="A30">
            <v>28</v>
          </cell>
          <cell r="B30" t="str">
            <v>Tolima</v>
          </cell>
          <cell r="C30" t="str">
            <v>Tolima</v>
          </cell>
          <cell r="D30" t="str">
            <v>Ataco</v>
          </cell>
          <cell r="E30" t="str">
            <v>COOPERATIVA MULTIACTIVA DE COMERCIALIZACION DE COLOMBIA PRECOOPVIVERES</v>
          </cell>
          <cell r="F30" t="str">
            <v>UDS LA SOMBRERERA 11</v>
          </cell>
          <cell r="G30">
            <v>7306700123183</v>
          </cell>
          <cell r="H30" t="str">
            <v>Cálido</v>
          </cell>
          <cell r="I30"/>
          <cell r="J30"/>
          <cell r="K30"/>
          <cell r="L30" t="str">
            <v>CALLE 8 # 1-110 BR CAMPOALEGRE</v>
          </cell>
          <cell r="M30" t="str">
            <v>3.35.25,22. N</v>
          </cell>
          <cell r="N30" t="str">
            <v>75.22.44,90. O</v>
          </cell>
          <cell r="O30" t="str">
            <v>CDI SIN ARRIENDO  - INSTITUCIONAL</v>
          </cell>
          <cell r="P30">
            <v>51</v>
          </cell>
          <cell r="Q30">
            <v>14</v>
          </cell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>
            <v>37</v>
          </cell>
          <cell r="AF30">
            <v>0</v>
          </cell>
          <cell r="AG30">
            <v>-14</v>
          </cell>
          <cell r="AH30">
            <v>0</v>
          </cell>
          <cell r="AI30">
            <v>51</v>
          </cell>
        </row>
        <row r="31">
          <cell r="A31">
            <v>29</v>
          </cell>
          <cell r="B31" t="str">
            <v>Tolima</v>
          </cell>
          <cell r="C31" t="str">
            <v>Tolima</v>
          </cell>
          <cell r="D31" t="str">
            <v>Ataco</v>
          </cell>
          <cell r="E31" t="str">
            <v>COOPERATIVA MULTIACTIVA DE COMERCIALIZACION DE COLOMBIA PRECOOPVIVERES</v>
          </cell>
          <cell r="F31" t="str">
            <v>UDS LA SOMBRERERA 11</v>
          </cell>
          <cell r="G31">
            <v>7306700123183</v>
          </cell>
          <cell r="H31" t="str">
            <v>Cálido</v>
          </cell>
          <cell r="I31"/>
          <cell r="J31"/>
          <cell r="K31"/>
          <cell r="L31" t="str">
            <v>CALLE 8 # 1-110 BR CAMPOALEGRE</v>
          </cell>
          <cell r="M31" t="str">
            <v>3.35.25,22. N</v>
          </cell>
          <cell r="N31" t="str">
            <v>75.22.44,90. O</v>
          </cell>
          <cell r="O31" t="str">
            <v>CDI SIN ARRIENDO  - INSTITUCIONAL</v>
          </cell>
          <cell r="P31">
            <v>51</v>
          </cell>
          <cell r="Q31">
            <v>8</v>
          </cell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>
            <v>43</v>
          </cell>
          <cell r="AF31">
            <v>0</v>
          </cell>
          <cell r="AG31">
            <v>-8</v>
          </cell>
          <cell r="AH31">
            <v>0</v>
          </cell>
          <cell r="AI31">
            <v>51</v>
          </cell>
        </row>
        <row r="32">
          <cell r="A32">
            <v>30</v>
          </cell>
          <cell r="B32" t="str">
            <v>Tolima</v>
          </cell>
          <cell r="C32" t="str">
            <v>Tolima</v>
          </cell>
          <cell r="D32" t="str">
            <v>Ataco</v>
          </cell>
          <cell r="E32" t="str">
            <v>COOPERATIVA MULTIACTIVA DE COMERCIALIZACION DE COLOMBIA PRECOOPVIVERES</v>
          </cell>
          <cell r="F32" t="str">
            <v>UDS LA SOMBRERERA 11</v>
          </cell>
          <cell r="G32">
            <v>7306700123183</v>
          </cell>
          <cell r="H32" t="str">
            <v>Cálido</v>
          </cell>
          <cell r="I32"/>
          <cell r="J32"/>
          <cell r="K32"/>
          <cell r="L32" t="str">
            <v>CALLE 8 # 1-110 BR CAMPOALEGRE</v>
          </cell>
          <cell r="M32" t="str">
            <v>3.35.25,22. N</v>
          </cell>
          <cell r="N32" t="str">
            <v>75.22.44,90. O</v>
          </cell>
          <cell r="O32" t="str">
            <v>CDI SIN ARRIENDO  - INSTITUCIONAL</v>
          </cell>
          <cell r="P32">
            <v>51</v>
          </cell>
          <cell r="Q32">
            <v>15</v>
          </cell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>
            <v>36</v>
          </cell>
          <cell r="AF32">
            <v>0</v>
          </cell>
          <cell r="AG32">
            <v>-15</v>
          </cell>
          <cell r="AH32">
            <v>0</v>
          </cell>
          <cell r="AI32">
            <v>51</v>
          </cell>
        </row>
        <row r="33">
          <cell r="A33">
            <v>31</v>
          </cell>
          <cell r="B33" t="str">
            <v>Tolima</v>
          </cell>
          <cell r="C33" t="str">
            <v>Tolima</v>
          </cell>
          <cell r="D33" t="str">
            <v>Ataco</v>
          </cell>
          <cell r="E33" t="str">
            <v>COOPERATIVA MULTIACTIVA DE COMERCIALIZACION DE COLOMBIA PRECOOPVIVERES</v>
          </cell>
          <cell r="F33" t="str">
            <v>UDS LA SOMBRERERA 11</v>
          </cell>
          <cell r="G33">
            <v>7306700123183</v>
          </cell>
          <cell r="H33" t="str">
            <v>Cálido</v>
          </cell>
          <cell r="I33"/>
          <cell r="J33"/>
          <cell r="K33"/>
          <cell r="L33" t="str">
            <v>CALLE 8 # 1-110 BR CAMPOALEGRE</v>
          </cell>
          <cell r="M33" t="str">
            <v>3.35.25,22. N</v>
          </cell>
          <cell r="N33" t="str">
            <v>75.22.44,90. O</v>
          </cell>
          <cell r="O33" t="str">
            <v>CDI SIN ARRIENDO  - INSTITUCIONAL</v>
          </cell>
          <cell r="P33">
            <v>51</v>
          </cell>
          <cell r="Q33">
            <v>14</v>
          </cell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>
            <v>37</v>
          </cell>
          <cell r="AF33">
            <v>0</v>
          </cell>
          <cell r="AG33">
            <v>-14</v>
          </cell>
          <cell r="AH33">
            <v>0</v>
          </cell>
          <cell r="AI33">
            <v>51</v>
          </cell>
        </row>
        <row r="34">
          <cell r="A34">
            <v>32</v>
          </cell>
          <cell r="B34" t="str">
            <v>Tolima</v>
          </cell>
          <cell r="C34" t="str">
            <v>Tolima</v>
          </cell>
          <cell r="D34" t="str">
            <v>Chaparral</v>
          </cell>
          <cell r="E34" t="str">
            <v>COOPERATIVA MULTIACTIVA DE COMERCIALIZACION DE COLOMBIA PRECOOPVIVERES</v>
          </cell>
          <cell r="F34" t="str">
            <v>LA SOMBRERERA 1</v>
          </cell>
          <cell r="G34">
            <v>7316800017631</v>
          </cell>
          <cell r="H34" t="str">
            <v>Cálido</v>
          </cell>
          <cell r="I34"/>
          <cell r="J34"/>
          <cell r="K34"/>
          <cell r="L34" t="str">
            <v>CARRERA 8 CON CALLE 4 BARRIO EL ROCIO</v>
          </cell>
          <cell r="M34" t="str">
            <v>3.43.37,76. N</v>
          </cell>
          <cell r="N34" t="str">
            <v>75.29.31,37. O</v>
          </cell>
          <cell r="O34" t="str">
            <v>CDI SIN ARRIENDO  - INSTITUCIONAL</v>
          </cell>
          <cell r="P34">
            <v>50</v>
          </cell>
          <cell r="Q34">
            <v>19</v>
          </cell>
          <cell r="R34"/>
          <cell r="S34"/>
          <cell r="T34"/>
          <cell r="U34"/>
          <cell r="V34"/>
          <cell r="W34"/>
          <cell r="X34"/>
          <cell r="Y34">
            <v>80</v>
          </cell>
          <cell r="Z34"/>
          <cell r="AA34"/>
          <cell r="AB34"/>
          <cell r="AC34"/>
          <cell r="AD34"/>
          <cell r="AE34">
            <v>31</v>
          </cell>
          <cell r="AF34">
            <v>0</v>
          </cell>
          <cell r="AG34">
            <v>-19</v>
          </cell>
          <cell r="AH34">
            <v>80</v>
          </cell>
          <cell r="AI34">
            <v>-30</v>
          </cell>
        </row>
        <row r="35">
          <cell r="A35">
            <v>33</v>
          </cell>
          <cell r="B35" t="str">
            <v>Tolima</v>
          </cell>
          <cell r="C35" t="str">
            <v>Tolima</v>
          </cell>
          <cell r="D35" t="str">
            <v>Chaparral</v>
          </cell>
          <cell r="E35" t="str">
            <v>COOPERATIVA MULTIACTIVA DE COMERCIALIZACION DE COLOMBIA PRECOOPVIVERES</v>
          </cell>
          <cell r="F35" t="str">
            <v>LA SOMBRERERA 1</v>
          </cell>
          <cell r="G35">
            <v>7316800017631</v>
          </cell>
          <cell r="H35" t="str">
            <v>Cálido</v>
          </cell>
          <cell r="I35"/>
          <cell r="J35"/>
          <cell r="K35"/>
          <cell r="L35" t="str">
            <v>CARRERA 8 CON CALLE 4 BARRIO EL ROCIO</v>
          </cell>
          <cell r="M35" t="str">
            <v>3.43.37,76. N</v>
          </cell>
          <cell r="N35" t="str">
            <v>75.29.31,37. O</v>
          </cell>
          <cell r="O35" t="str">
            <v>CDI SIN ARRIENDO  - INSTITUCIONAL</v>
          </cell>
          <cell r="P35">
            <v>50</v>
          </cell>
          <cell r="Q35">
            <v>6</v>
          </cell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>
            <v>44</v>
          </cell>
          <cell r="AF35">
            <v>0</v>
          </cell>
          <cell r="AG35">
            <v>-6</v>
          </cell>
          <cell r="AH35">
            <v>0</v>
          </cell>
          <cell r="AI35">
            <v>50</v>
          </cell>
        </row>
        <row r="36">
          <cell r="A36">
            <v>34</v>
          </cell>
          <cell r="B36" t="str">
            <v>Tolima</v>
          </cell>
          <cell r="C36" t="str">
            <v>Tolima</v>
          </cell>
          <cell r="D36" t="str">
            <v>Chaparral</v>
          </cell>
          <cell r="E36" t="str">
            <v>COOPERATIVA MULTIACTIVA DE COMERCIALIZACION DE COLOMBIA PRECOOPVIVERES</v>
          </cell>
          <cell r="F36" t="str">
            <v>LA SOMBRERERA 1</v>
          </cell>
          <cell r="G36">
            <v>7316800017631</v>
          </cell>
          <cell r="H36" t="str">
            <v>Cálido</v>
          </cell>
          <cell r="I36"/>
          <cell r="J36"/>
          <cell r="K36" t="str">
            <v>C</v>
          </cell>
          <cell r="L36" t="str">
            <v>CARRERA 8 CON CALLE 4 BARRIO EL ROCIO</v>
          </cell>
          <cell r="M36" t="str">
            <v>3.43.37,76. N</v>
          </cell>
          <cell r="N36" t="str">
            <v>75.29.31,37. O</v>
          </cell>
          <cell r="O36" t="str">
            <v>CDI SIN ARRIENDO  - INSTITUCIONAL</v>
          </cell>
          <cell r="P36">
            <v>50</v>
          </cell>
          <cell r="Q36">
            <v>8</v>
          </cell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>
            <v>42</v>
          </cell>
          <cell r="AF36">
            <v>0</v>
          </cell>
          <cell r="AG36">
            <v>-8</v>
          </cell>
          <cell r="AH36">
            <v>0</v>
          </cell>
          <cell r="AI36">
            <v>50</v>
          </cell>
        </row>
        <row r="37">
          <cell r="A37">
            <v>35</v>
          </cell>
          <cell r="B37" t="str">
            <v>Tolima</v>
          </cell>
          <cell r="C37" t="str">
            <v>Tolima</v>
          </cell>
          <cell r="D37" t="str">
            <v>Chaparral</v>
          </cell>
          <cell r="E37" t="str">
            <v>COOPERATIVA MULTIACTIVA DE COMERCIALIZACION DE COLOMBIA PRECOOPVIVERES</v>
          </cell>
          <cell r="F37" t="str">
            <v>LA SOMBRERERA 1</v>
          </cell>
          <cell r="G37">
            <v>7316800017631</v>
          </cell>
          <cell r="H37" t="str">
            <v>Cálido</v>
          </cell>
          <cell r="I37"/>
          <cell r="J37"/>
          <cell r="K37"/>
          <cell r="L37" t="str">
            <v>CARRERA 8 CON CALLE 4 BARRIO EL ROCIO</v>
          </cell>
          <cell r="M37" t="str">
            <v>3.43.37,76. N</v>
          </cell>
          <cell r="N37" t="str">
            <v>75.29.31,37. O</v>
          </cell>
          <cell r="O37" t="str">
            <v>CDI SIN ARRIENDO  - INSTITUCIONAL</v>
          </cell>
          <cell r="P37">
            <v>50</v>
          </cell>
          <cell r="Q37">
            <v>17</v>
          </cell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>
            <v>33</v>
          </cell>
          <cell r="AF37">
            <v>0</v>
          </cell>
          <cell r="AG37">
            <v>-17</v>
          </cell>
          <cell r="AH37">
            <v>0</v>
          </cell>
          <cell r="AI37">
            <v>50</v>
          </cell>
        </row>
        <row r="38">
          <cell r="A38">
            <v>36</v>
          </cell>
          <cell r="B38" t="str">
            <v>Tolima</v>
          </cell>
          <cell r="C38" t="str">
            <v>Tolima</v>
          </cell>
          <cell r="D38" t="str">
            <v>Chaparral</v>
          </cell>
          <cell r="E38" t="str">
            <v>COOPERATIVA MULTIACTIVA DE COMERCIALIZACION DE COLOMBIA PRECOOPVIVERES</v>
          </cell>
          <cell r="F38" t="str">
            <v>LA SOMBRERERA 4</v>
          </cell>
          <cell r="G38">
            <v>7316800017635</v>
          </cell>
          <cell r="H38" t="str">
            <v>Cálido</v>
          </cell>
          <cell r="I38"/>
          <cell r="J38"/>
          <cell r="K38"/>
          <cell r="L38" t="str">
            <v>CLL 14 CRA 10E BARRIO EL SALOMON UMAÑA</v>
          </cell>
          <cell r="M38" t="str">
            <v>3.43.34,16. N</v>
          </cell>
          <cell r="N38" t="str">
            <v>75.28.27,64. O</v>
          </cell>
          <cell r="O38" t="str">
            <v>CDI SIN ARRIENDO  - INSTITUCIONAL</v>
          </cell>
          <cell r="P38">
            <v>50</v>
          </cell>
          <cell r="Q38">
            <v>14</v>
          </cell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>
            <v>36</v>
          </cell>
          <cell r="AF38">
            <v>0</v>
          </cell>
          <cell r="AG38">
            <v>-14</v>
          </cell>
          <cell r="AH38">
            <v>0</v>
          </cell>
          <cell r="AI38">
            <v>50</v>
          </cell>
        </row>
        <row r="39">
          <cell r="A39">
            <v>37</v>
          </cell>
          <cell r="B39" t="str">
            <v>Tolima</v>
          </cell>
          <cell r="C39" t="str">
            <v>Tolima</v>
          </cell>
          <cell r="D39" t="str">
            <v>Chaparral</v>
          </cell>
          <cell r="E39" t="str">
            <v>COOPERATIVA MULTIACTIVA DE COMERCIALIZACION DE COLOMBIA PRECOOPVIVERES</v>
          </cell>
          <cell r="F39" t="str">
            <v>LA SOMBRERERA 4</v>
          </cell>
          <cell r="G39">
            <v>7316800017635</v>
          </cell>
          <cell r="H39" t="str">
            <v>Cálido</v>
          </cell>
          <cell r="I39"/>
          <cell r="J39"/>
          <cell r="K39"/>
          <cell r="L39" t="str">
            <v>CLL 14 CRA 10E BARRIO EL SALOMON UMAÑA</v>
          </cell>
          <cell r="M39" t="str">
            <v>3.43.34,16. N</v>
          </cell>
          <cell r="N39" t="str">
            <v>75.28.27,64. O</v>
          </cell>
          <cell r="O39" t="str">
            <v>CDI SIN ARRIENDO  - INSTITUCIONAL</v>
          </cell>
          <cell r="P39">
            <v>50</v>
          </cell>
          <cell r="Q39">
            <v>7</v>
          </cell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>
            <v>43</v>
          </cell>
          <cell r="AF39">
            <v>0</v>
          </cell>
          <cell r="AG39">
            <v>-7</v>
          </cell>
          <cell r="AH39">
            <v>0</v>
          </cell>
          <cell r="AI39">
            <v>50</v>
          </cell>
        </row>
        <row r="40">
          <cell r="A40">
            <v>38</v>
          </cell>
          <cell r="B40" t="str">
            <v>Tolima</v>
          </cell>
          <cell r="C40" t="str">
            <v>Tolima</v>
          </cell>
          <cell r="D40" t="str">
            <v>Chaparral</v>
          </cell>
          <cell r="E40" t="str">
            <v>COOPERATIVA MULTIACTIVA DE COMERCIALIZACION DE COLOMBIA PRECOOPVIVERES</v>
          </cell>
          <cell r="F40" t="str">
            <v>LA SOMBRERERA 4</v>
          </cell>
          <cell r="G40">
            <v>7316800017635</v>
          </cell>
          <cell r="H40" t="str">
            <v>Cálido</v>
          </cell>
          <cell r="I40"/>
          <cell r="J40"/>
          <cell r="K40"/>
          <cell r="L40" t="str">
            <v>CLL 14 CRA 10E BARRIO EL SALOMON UMAÑA</v>
          </cell>
          <cell r="M40" t="str">
            <v>3.43.34,16. N</v>
          </cell>
          <cell r="N40" t="str">
            <v>75.28.27,64. O</v>
          </cell>
          <cell r="O40" t="str">
            <v>CDI SIN ARRIENDO  - INSTITUCIONAL</v>
          </cell>
          <cell r="P40">
            <v>50</v>
          </cell>
          <cell r="Q40">
            <v>20</v>
          </cell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>
            <v>30</v>
          </cell>
          <cell r="AF40">
            <v>0</v>
          </cell>
          <cell r="AG40">
            <v>-20</v>
          </cell>
          <cell r="AH40">
            <v>0</v>
          </cell>
          <cell r="AI40">
            <v>50</v>
          </cell>
        </row>
        <row r="41">
          <cell r="A41">
            <v>39</v>
          </cell>
          <cell r="B41" t="str">
            <v>Tolima</v>
          </cell>
          <cell r="C41" t="str">
            <v>Tolima</v>
          </cell>
          <cell r="D41" t="str">
            <v>Chaparral</v>
          </cell>
          <cell r="E41" t="str">
            <v>COOPERATIVA MULTIACTIVA DE COMERCIALIZACION DE COLOMBIA PRECOOPVIVERES</v>
          </cell>
          <cell r="F41" t="str">
            <v>LA SOMBRERERA 4</v>
          </cell>
          <cell r="G41">
            <v>7316800017635</v>
          </cell>
          <cell r="H41" t="str">
            <v>Cálido</v>
          </cell>
          <cell r="I41"/>
          <cell r="J41"/>
          <cell r="K41" t="str">
            <v>C</v>
          </cell>
          <cell r="L41" t="str">
            <v>CLL 14 CRA 10E BARRIO EL SALOMON UMAÑA</v>
          </cell>
          <cell r="M41" t="str">
            <v>3.43.34,16. N</v>
          </cell>
          <cell r="N41" t="str">
            <v>75.28.27,64. O</v>
          </cell>
          <cell r="O41" t="str">
            <v>CDI SIN ARRIENDO  - INSTITUCIONAL</v>
          </cell>
          <cell r="P41">
            <v>50</v>
          </cell>
          <cell r="Q41">
            <v>9</v>
          </cell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>
            <v>41</v>
          </cell>
          <cell r="AF41">
            <v>0</v>
          </cell>
          <cell r="AG41">
            <v>-9</v>
          </cell>
          <cell r="AH41">
            <v>0</v>
          </cell>
          <cell r="AI41">
            <v>50</v>
          </cell>
        </row>
        <row r="42">
          <cell r="A42">
            <v>40</v>
          </cell>
          <cell r="B42" t="str">
            <v>Tolima</v>
          </cell>
          <cell r="C42" t="str">
            <v>Tolima</v>
          </cell>
          <cell r="D42" t="str">
            <v>Chaparral</v>
          </cell>
          <cell r="E42" t="str">
            <v>COOPERATIVA MULTIACTIVA DE COMERCIALIZACION DE COLOMBIA PRECOOPVIVERES</v>
          </cell>
          <cell r="F42" t="str">
            <v>LA SOMBRERERA 7</v>
          </cell>
          <cell r="G42">
            <v>7316800017668</v>
          </cell>
          <cell r="H42"/>
          <cell r="I42"/>
          <cell r="J42"/>
          <cell r="K42"/>
          <cell r="L42" t="str">
            <v>KR 10 4 20 BARRIO EL LIBERTADOR</v>
          </cell>
          <cell r="M42" t="str">
            <v>3.43.21,30. N</v>
          </cell>
          <cell r="N42" t="str">
            <v>75.29.17,61. O</v>
          </cell>
          <cell r="O42" t="str">
            <v>CDI CON ARRIENDO - INSTITUCIONAL</v>
          </cell>
          <cell r="P42">
            <v>90</v>
          </cell>
          <cell r="Q42">
            <v>1</v>
          </cell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>
            <v>89</v>
          </cell>
          <cell r="AF42">
            <v>0</v>
          </cell>
          <cell r="AG42">
            <v>-1</v>
          </cell>
          <cell r="AH42">
            <v>0</v>
          </cell>
          <cell r="AI42">
            <v>90</v>
          </cell>
        </row>
        <row r="43">
          <cell r="A43">
            <v>41</v>
          </cell>
          <cell r="B43" t="str">
            <v>Tolima</v>
          </cell>
          <cell r="C43" t="str">
            <v>Tolima</v>
          </cell>
          <cell r="D43" t="str">
            <v>Chaparral</v>
          </cell>
          <cell r="E43" t="str">
            <v>COOPERATIVA MULTIACTIVA DE COMERCIALIZACION DE COLOMBIA PRECOOPVIVERES</v>
          </cell>
          <cell r="F43" t="str">
            <v>LA SOMBRERERA 7</v>
          </cell>
          <cell r="G43">
            <v>7316800017668</v>
          </cell>
          <cell r="H43"/>
          <cell r="I43"/>
          <cell r="J43"/>
          <cell r="K43"/>
          <cell r="L43" t="str">
            <v>KR 10 4 20 BARRIO EL LIBERTADOR</v>
          </cell>
          <cell r="M43" t="str">
            <v>3.43.21,30. N</v>
          </cell>
          <cell r="N43" t="str">
            <v>75.29.17,61. O</v>
          </cell>
          <cell r="O43" t="str">
            <v>CDI CON ARRIENDO - INSTITUCIONAL</v>
          </cell>
          <cell r="P43">
            <v>90</v>
          </cell>
          <cell r="Q43">
            <v>17</v>
          </cell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>
            <v>73</v>
          </cell>
          <cell r="AF43">
            <v>0</v>
          </cell>
          <cell r="AG43">
            <v>-17</v>
          </cell>
          <cell r="AH43">
            <v>0</v>
          </cell>
          <cell r="AI43">
            <v>90</v>
          </cell>
        </row>
        <row r="44">
          <cell r="A44">
            <v>42</v>
          </cell>
          <cell r="B44" t="str">
            <v>Tolima</v>
          </cell>
          <cell r="C44" t="str">
            <v>Tolima</v>
          </cell>
          <cell r="D44" t="str">
            <v>Chaparral</v>
          </cell>
          <cell r="E44" t="str">
            <v>COOPERATIVA MULTIACTIVA DE COMERCIALIZACION DE COLOMBIA PRECOOPVIVERES</v>
          </cell>
          <cell r="F44" t="str">
            <v>LA SOMBRERERA 7</v>
          </cell>
          <cell r="G44">
            <v>7316800017668</v>
          </cell>
          <cell r="H44"/>
          <cell r="I44"/>
          <cell r="J44"/>
          <cell r="K44"/>
          <cell r="L44" t="str">
            <v>KR 10 4 20 BARRIO EL LIBERTADOR</v>
          </cell>
          <cell r="M44" t="str">
            <v>3.43.21,30. N</v>
          </cell>
          <cell r="N44" t="str">
            <v>75.29.17,61. O</v>
          </cell>
          <cell r="O44" t="str">
            <v>CDI CON ARRIENDO - INSTITUCIONAL</v>
          </cell>
          <cell r="P44">
            <v>90</v>
          </cell>
          <cell r="Q44">
            <v>24</v>
          </cell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>
            <v>66</v>
          </cell>
          <cell r="AF44">
            <v>0</v>
          </cell>
          <cell r="AG44">
            <v>-24</v>
          </cell>
          <cell r="AH44">
            <v>0</v>
          </cell>
          <cell r="AI44">
            <v>90</v>
          </cell>
        </row>
        <row r="45">
          <cell r="A45">
            <v>43</v>
          </cell>
          <cell r="B45" t="str">
            <v>Tolima</v>
          </cell>
          <cell r="C45" t="str">
            <v>Tolima</v>
          </cell>
          <cell r="D45" t="str">
            <v>Chaparral</v>
          </cell>
          <cell r="E45" t="str">
            <v>COOPERATIVA MULTIACTIVA DE COMERCIALIZACION DE COLOMBIA PRECOOPVIVERES</v>
          </cell>
          <cell r="F45" t="str">
            <v>LA SOMBRERERA 7</v>
          </cell>
          <cell r="G45">
            <v>7316800017668</v>
          </cell>
          <cell r="H45"/>
          <cell r="I45"/>
          <cell r="J45"/>
          <cell r="K45"/>
          <cell r="L45" t="str">
            <v>KR 10 4 20 BARRIO EL LIBERTADOR</v>
          </cell>
          <cell r="M45" t="str">
            <v>3.43.21,30. N</v>
          </cell>
          <cell r="N45" t="str">
            <v>75.29.17,61. O</v>
          </cell>
          <cell r="O45" t="str">
            <v>CDI CON ARRIENDO - INSTITUCIONAL</v>
          </cell>
          <cell r="P45">
            <v>90</v>
          </cell>
          <cell r="Q45">
            <v>7</v>
          </cell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>
            <v>83</v>
          </cell>
          <cell r="AF45">
            <v>0</v>
          </cell>
          <cell r="AG45">
            <v>-7</v>
          </cell>
          <cell r="AH45">
            <v>0</v>
          </cell>
          <cell r="AI45">
            <v>90</v>
          </cell>
        </row>
        <row r="46">
          <cell r="A46">
            <v>44</v>
          </cell>
          <cell r="B46" t="str">
            <v>Tolima</v>
          </cell>
          <cell r="C46" t="str">
            <v>Tolima</v>
          </cell>
          <cell r="D46" t="str">
            <v>Chaparral</v>
          </cell>
          <cell r="E46" t="str">
            <v>COOPERATIVA MULTIACTIVA DE COMERCIALIZACION DE COLOMBIA PRECOOPVIVERES</v>
          </cell>
          <cell r="F46" t="str">
            <v>LA SOMBRERERA 7</v>
          </cell>
          <cell r="G46">
            <v>7316800017668</v>
          </cell>
          <cell r="H46"/>
          <cell r="I46"/>
          <cell r="J46"/>
          <cell r="K46"/>
          <cell r="L46" t="str">
            <v>KR 10 4 20 BARRIO EL LIBERTADOR</v>
          </cell>
          <cell r="M46" t="str">
            <v>3.43.21,30. N</v>
          </cell>
          <cell r="N46" t="str">
            <v>75.29.17,61. O</v>
          </cell>
          <cell r="O46" t="str">
            <v>CDI CON ARRIENDO - INSTITUCIONAL</v>
          </cell>
          <cell r="P46">
            <v>90</v>
          </cell>
          <cell r="Q46">
            <v>41</v>
          </cell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>
            <v>49</v>
          </cell>
          <cell r="AF46">
            <v>0</v>
          </cell>
          <cell r="AG46">
            <v>-41</v>
          </cell>
          <cell r="AH46">
            <v>0</v>
          </cell>
          <cell r="AI46">
            <v>90</v>
          </cell>
        </row>
        <row r="47">
          <cell r="A47">
            <v>45</v>
          </cell>
          <cell r="B47" t="str">
            <v>Tolima</v>
          </cell>
          <cell r="C47" t="str">
            <v>Tolima</v>
          </cell>
          <cell r="D47" t="str">
            <v>Chaparral</v>
          </cell>
          <cell r="E47" t="str">
            <v>COOPERATIVA MULTIACTIVA DE COMERCIALIZACION DE COLOMBIA PRECOOPVIVERES</v>
          </cell>
          <cell r="F47" t="str">
            <v>LA SOMBRERERA 8</v>
          </cell>
          <cell r="G47">
            <v>7316800018483</v>
          </cell>
          <cell r="H47"/>
          <cell r="I47"/>
          <cell r="J47"/>
          <cell r="K47"/>
          <cell r="L47" t="str">
            <v>CARRERA 10 # 1-02 SUR BR SANTA LUISA</v>
          </cell>
          <cell r="M47" t="str">
            <v>3.43.18,84. N</v>
          </cell>
          <cell r="N47" t="str">
            <v>75.29.23,76. O</v>
          </cell>
          <cell r="O47" t="str">
            <v>CDI CON ARRIENDO - INSTITUCIONAL</v>
          </cell>
          <cell r="P47">
            <v>128</v>
          </cell>
          <cell r="Q47">
            <v>44</v>
          </cell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>
            <v>84</v>
          </cell>
          <cell r="AF47">
            <v>0</v>
          </cell>
          <cell r="AG47">
            <v>-44</v>
          </cell>
          <cell r="AH47">
            <v>0</v>
          </cell>
          <cell r="AI47">
            <v>128</v>
          </cell>
        </row>
        <row r="48">
          <cell r="A48">
            <v>46</v>
          </cell>
          <cell r="B48" t="str">
            <v>Tolima</v>
          </cell>
          <cell r="C48" t="str">
            <v>Tolima</v>
          </cell>
          <cell r="D48" t="str">
            <v>Chaparral</v>
          </cell>
          <cell r="E48" t="str">
            <v>COOPERATIVA MULTIACTIVA DE COMERCIALIZACION DE COLOMBIA PRECOOPVIVERES</v>
          </cell>
          <cell r="F48" t="str">
            <v>LA SOMBRERERA 8</v>
          </cell>
          <cell r="G48">
            <v>7316800018483</v>
          </cell>
          <cell r="H48"/>
          <cell r="I48"/>
          <cell r="J48"/>
          <cell r="K48"/>
          <cell r="L48" t="str">
            <v>CARRERA 10 # 1-02 SUR BR SANTA LUISA</v>
          </cell>
          <cell r="M48" t="str">
            <v>3.43.18,84. N</v>
          </cell>
          <cell r="N48" t="str">
            <v>75.29.23,76. O</v>
          </cell>
          <cell r="O48" t="str">
            <v>CDI CON ARRIENDO - INSTITUCIONAL</v>
          </cell>
          <cell r="P48">
            <v>128</v>
          </cell>
          <cell r="Q48">
            <v>1</v>
          </cell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>
            <v>127</v>
          </cell>
          <cell r="AF48">
            <v>0</v>
          </cell>
          <cell r="AG48">
            <v>-1</v>
          </cell>
          <cell r="AH48">
            <v>0</v>
          </cell>
          <cell r="AI48">
            <v>128</v>
          </cell>
        </row>
        <row r="49">
          <cell r="A49">
            <v>47</v>
          </cell>
          <cell r="B49" t="str">
            <v>Tolima</v>
          </cell>
          <cell r="C49" t="str">
            <v>Tolima</v>
          </cell>
          <cell r="D49" t="str">
            <v>Chaparral</v>
          </cell>
          <cell r="E49" t="str">
            <v>COOPERATIVA MULTIACTIVA DE COMERCIALIZACION DE COLOMBIA PRECOOPVIVERES</v>
          </cell>
          <cell r="F49" t="str">
            <v>LA SOMBRERERA 8</v>
          </cell>
          <cell r="G49">
            <v>7316800018483</v>
          </cell>
          <cell r="H49"/>
          <cell r="I49"/>
          <cell r="J49"/>
          <cell r="K49"/>
          <cell r="L49" t="str">
            <v>CARRERA 10 # 1-02 SUR BR SANTA LUISA</v>
          </cell>
          <cell r="M49" t="str">
            <v>3.43.18,84. N</v>
          </cell>
          <cell r="N49" t="str">
            <v>75.29.23,76. O</v>
          </cell>
          <cell r="O49" t="str">
            <v>CDI CON ARRIENDO - INSTITUCIONAL</v>
          </cell>
          <cell r="P49">
            <v>128</v>
          </cell>
          <cell r="Q49">
            <v>30</v>
          </cell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>
            <v>98</v>
          </cell>
          <cell r="AF49">
            <v>0</v>
          </cell>
          <cell r="AG49">
            <v>-30</v>
          </cell>
          <cell r="AH49">
            <v>0</v>
          </cell>
          <cell r="AI49">
            <v>128</v>
          </cell>
        </row>
        <row r="50">
          <cell r="A50">
            <v>48</v>
          </cell>
          <cell r="B50" t="str">
            <v>Tolima</v>
          </cell>
          <cell r="C50" t="str">
            <v>Tolima</v>
          </cell>
          <cell r="D50" t="str">
            <v>Chaparral</v>
          </cell>
          <cell r="E50" t="str">
            <v>COOPERATIVA MULTIACTIVA DE COMERCIALIZACION DE COLOMBIA PRECOOPVIVERES</v>
          </cell>
          <cell r="F50" t="str">
            <v>LA SOMBRERERA 8</v>
          </cell>
          <cell r="G50">
            <v>7316800018483</v>
          </cell>
          <cell r="H50"/>
          <cell r="I50"/>
          <cell r="J50"/>
          <cell r="K50"/>
          <cell r="L50" t="str">
            <v>CARRERA 10 # 1-02 SUR BR SANTA LUISA</v>
          </cell>
          <cell r="M50" t="str">
            <v>3.43.18,84. N</v>
          </cell>
          <cell r="N50" t="str">
            <v>75.29.23,76. O</v>
          </cell>
          <cell r="O50" t="str">
            <v>CDI CON ARRIENDO - INSTITUCIONAL</v>
          </cell>
          <cell r="P50">
            <v>128</v>
          </cell>
          <cell r="Q50">
            <v>1</v>
          </cell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>
            <v>127</v>
          </cell>
          <cell r="AF50">
            <v>0</v>
          </cell>
          <cell r="AG50">
            <v>-1</v>
          </cell>
          <cell r="AH50">
            <v>0</v>
          </cell>
          <cell r="AI50">
            <v>128</v>
          </cell>
        </row>
        <row r="51">
          <cell r="A51">
            <v>49</v>
          </cell>
          <cell r="B51" t="str">
            <v>Tolima</v>
          </cell>
          <cell r="C51" t="str">
            <v>Tolima</v>
          </cell>
          <cell r="D51" t="str">
            <v>Chaparral</v>
          </cell>
          <cell r="E51" t="str">
            <v>COOPERATIVA MULTIACTIVA DE COMERCIALIZACION DE COLOMBIA PRECOOPVIVERES</v>
          </cell>
          <cell r="F51" t="str">
            <v>LA SOMBRERERA 8</v>
          </cell>
          <cell r="G51">
            <v>7316800018483</v>
          </cell>
          <cell r="H51"/>
          <cell r="I51"/>
          <cell r="J51"/>
          <cell r="K51"/>
          <cell r="L51" t="str">
            <v>CARRERA 10 # 1-02 SUR BR SANTA LUISA</v>
          </cell>
          <cell r="M51" t="str">
            <v>3.43.18,84. N</v>
          </cell>
          <cell r="N51" t="str">
            <v>75.29.23,76. O</v>
          </cell>
          <cell r="O51" t="str">
            <v>CDI CON ARRIENDO - INSTITUCIONAL</v>
          </cell>
          <cell r="P51">
            <v>128</v>
          </cell>
          <cell r="Q51">
            <v>52</v>
          </cell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>
            <v>76</v>
          </cell>
          <cell r="AF51">
            <v>0</v>
          </cell>
          <cell r="AG51">
            <v>-52</v>
          </cell>
          <cell r="AH51">
            <v>0</v>
          </cell>
          <cell r="AI51">
            <v>128</v>
          </cell>
        </row>
        <row r="52">
          <cell r="A52">
            <v>50</v>
          </cell>
          <cell r="B52" t="str">
            <v>Tolima</v>
          </cell>
          <cell r="C52" t="str">
            <v>Tolima</v>
          </cell>
          <cell r="D52" t="str">
            <v>Chaparral</v>
          </cell>
          <cell r="E52" t="str">
            <v>COOPERATIVA MULTIACTIVA DE COMERCIALIZACION DE COLOMBIA PRECOOPVIVERES</v>
          </cell>
          <cell r="F52" t="str">
            <v>UDS LA SOMBRERERA 6</v>
          </cell>
          <cell r="G52">
            <v>7316800121519</v>
          </cell>
          <cell r="H52"/>
          <cell r="I52"/>
          <cell r="J52"/>
          <cell r="K52"/>
          <cell r="L52" t="str">
            <v>CL 5 5 38 BARRIO LA LOMA</v>
          </cell>
          <cell r="M52" t="str">
            <v>3.43.29,39. N</v>
          </cell>
          <cell r="N52" t="str">
            <v>75.29.13,51. O</v>
          </cell>
          <cell r="O52" t="str">
            <v>CDI CON ARRIENDO - INSTITUCIONAL</v>
          </cell>
          <cell r="P52">
            <v>128</v>
          </cell>
          <cell r="Q52">
            <v>8</v>
          </cell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>
            <v>120</v>
          </cell>
          <cell r="AF52">
            <v>0</v>
          </cell>
          <cell r="AG52">
            <v>-8</v>
          </cell>
          <cell r="AH52">
            <v>0</v>
          </cell>
          <cell r="AI52">
            <v>128</v>
          </cell>
        </row>
        <row r="53">
          <cell r="A53">
            <v>51</v>
          </cell>
          <cell r="B53" t="str">
            <v>Tolima</v>
          </cell>
          <cell r="C53" t="str">
            <v>Tolima</v>
          </cell>
          <cell r="D53" t="str">
            <v>Chaparral</v>
          </cell>
          <cell r="E53" t="str">
            <v>COOPERATIVA MULTIACTIVA DE COMERCIALIZACION DE COLOMBIA PRECOOPVIVERES</v>
          </cell>
          <cell r="F53" t="str">
            <v>UDS LA SOMBRERERA 6</v>
          </cell>
          <cell r="G53">
            <v>7316800121519</v>
          </cell>
          <cell r="H53"/>
          <cell r="I53"/>
          <cell r="J53"/>
          <cell r="K53"/>
          <cell r="L53" t="str">
            <v>CL 5 5 38 BARRIO LA LOMA</v>
          </cell>
          <cell r="M53" t="str">
            <v>3.43.29,39. N</v>
          </cell>
          <cell r="N53" t="str">
            <v>75.29.13,51. O</v>
          </cell>
          <cell r="O53" t="str">
            <v>CDI CON ARRIENDO - INSTITUCIONAL</v>
          </cell>
          <cell r="P53">
            <v>128</v>
          </cell>
          <cell r="Q53">
            <v>34</v>
          </cell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>
            <v>94</v>
          </cell>
          <cell r="AF53">
            <v>0</v>
          </cell>
          <cell r="AG53">
            <v>-34</v>
          </cell>
          <cell r="AH53">
            <v>0</v>
          </cell>
          <cell r="AI53">
            <v>128</v>
          </cell>
        </row>
        <row r="54">
          <cell r="A54">
            <v>52</v>
          </cell>
          <cell r="B54" t="str">
            <v>Tolima</v>
          </cell>
          <cell r="C54" t="str">
            <v>Tolima</v>
          </cell>
          <cell r="D54" t="str">
            <v>Chaparral</v>
          </cell>
          <cell r="E54" t="str">
            <v>COOPERATIVA MULTIACTIVA DE COMERCIALIZACION DE COLOMBIA PRECOOPVIVERES</v>
          </cell>
          <cell r="F54" t="str">
            <v>UDS LA SOMBRERERA 6</v>
          </cell>
          <cell r="G54">
            <v>7316800121519</v>
          </cell>
          <cell r="H54"/>
          <cell r="I54"/>
          <cell r="J54"/>
          <cell r="K54"/>
          <cell r="L54" t="str">
            <v>CL 5 5 38 BARRIO LA LOMA</v>
          </cell>
          <cell r="M54" t="str">
            <v>3.43.29,39. N</v>
          </cell>
          <cell r="N54" t="str">
            <v>75.29.13,51. O</v>
          </cell>
          <cell r="O54" t="str">
            <v>CDI CON ARRIENDO - INSTITUCIONAL</v>
          </cell>
          <cell r="P54">
            <v>128</v>
          </cell>
          <cell r="Q54">
            <v>54</v>
          </cell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>
            <v>74</v>
          </cell>
          <cell r="AF54">
            <v>0</v>
          </cell>
          <cell r="AG54">
            <v>-54</v>
          </cell>
          <cell r="AH54">
            <v>0</v>
          </cell>
          <cell r="AI54">
            <v>128</v>
          </cell>
        </row>
        <row r="55">
          <cell r="A55">
            <v>53</v>
          </cell>
          <cell r="B55" t="str">
            <v>Tolima</v>
          </cell>
          <cell r="C55" t="str">
            <v>Tolima</v>
          </cell>
          <cell r="D55" t="str">
            <v>Chaparral</v>
          </cell>
          <cell r="E55" t="str">
            <v>COOPERATIVA MULTIACTIVA DE COMERCIALIZACION DE COLOMBIA PRECOOPVIVERES</v>
          </cell>
          <cell r="F55" t="str">
            <v>UDS LA SOMBRERERA 6</v>
          </cell>
          <cell r="G55">
            <v>7316800121519</v>
          </cell>
          <cell r="H55"/>
          <cell r="I55"/>
          <cell r="J55"/>
          <cell r="K55"/>
          <cell r="L55" t="str">
            <v>CL 5 5 38 BARRIO LA LOMA</v>
          </cell>
          <cell r="M55" t="str">
            <v>3.43.29,39. N</v>
          </cell>
          <cell r="N55" t="str">
            <v>75.29.13,51. O</v>
          </cell>
          <cell r="O55" t="str">
            <v>CDI CON ARRIENDO - INSTITUCIONAL</v>
          </cell>
          <cell r="P55">
            <v>128</v>
          </cell>
          <cell r="Q55">
            <v>32</v>
          </cell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>
            <v>96</v>
          </cell>
          <cell r="AF55">
            <v>0</v>
          </cell>
          <cell r="AG55">
            <v>-32</v>
          </cell>
          <cell r="AH55">
            <v>0</v>
          </cell>
          <cell r="AI55">
            <v>128</v>
          </cell>
        </row>
        <row r="56">
          <cell r="A56">
            <v>54</v>
          </cell>
          <cell r="B56" t="str">
            <v>Tolima</v>
          </cell>
          <cell r="C56" t="str">
            <v>Tolima</v>
          </cell>
          <cell r="D56" t="str">
            <v>Chaparral</v>
          </cell>
          <cell r="E56" t="str">
            <v>COOPERATIVA MULTIACTIVA DE COMERCIALIZACION DE COLOMBIA PRECOOPVIVERES</v>
          </cell>
          <cell r="F56" t="str">
            <v>UDS LA SOMBRERERA 2</v>
          </cell>
          <cell r="G56">
            <v>7316800122409</v>
          </cell>
          <cell r="H56"/>
          <cell r="I56"/>
          <cell r="J56"/>
          <cell r="K56"/>
          <cell r="L56" t="str">
            <v>KR 4 10 35 VERSALLES</v>
          </cell>
          <cell r="M56" t="str">
            <v>3.43.29,58. N</v>
          </cell>
          <cell r="N56" t="str">
            <v>75.28.51,93. O</v>
          </cell>
          <cell r="O56" t="str">
            <v>CDI CON ARRIENDO - INSTITUCIONAL</v>
          </cell>
          <cell r="P56">
            <v>89</v>
          </cell>
          <cell r="Q56">
            <v>39</v>
          </cell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>
            <v>50</v>
          </cell>
          <cell r="AF56">
            <v>0</v>
          </cell>
          <cell r="AG56">
            <v>-39</v>
          </cell>
          <cell r="AH56">
            <v>0</v>
          </cell>
          <cell r="AI56">
            <v>89</v>
          </cell>
        </row>
        <row r="57">
          <cell r="A57">
            <v>55</v>
          </cell>
          <cell r="B57" t="str">
            <v>Tolima</v>
          </cell>
          <cell r="C57" t="str">
            <v>Tolima</v>
          </cell>
          <cell r="D57" t="str">
            <v>Chaparral</v>
          </cell>
          <cell r="E57" t="str">
            <v>COOPERATIVA MULTIACTIVA DE COMERCIALIZACION DE COLOMBIA PRECOOPVIVERES</v>
          </cell>
          <cell r="F57" t="str">
            <v>UDS LA SOMBRERERA 2</v>
          </cell>
          <cell r="G57">
            <v>7316800122409</v>
          </cell>
          <cell r="H57"/>
          <cell r="I57"/>
          <cell r="J57"/>
          <cell r="K57"/>
          <cell r="L57" t="str">
            <v>KR 4 10 35 VERSALLES</v>
          </cell>
          <cell r="M57" t="str">
            <v>3.43.29,58. N</v>
          </cell>
          <cell r="N57" t="str">
            <v>75.28.51,93. O</v>
          </cell>
          <cell r="O57" t="str">
            <v>CDI CON ARRIENDO - INSTITUCIONAL</v>
          </cell>
          <cell r="P57">
            <v>89</v>
          </cell>
          <cell r="Q57">
            <v>22</v>
          </cell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>
            <v>67</v>
          </cell>
          <cell r="AF57">
            <v>0</v>
          </cell>
          <cell r="AG57">
            <v>-22</v>
          </cell>
          <cell r="AH57">
            <v>0</v>
          </cell>
          <cell r="AI57">
            <v>89</v>
          </cell>
        </row>
        <row r="58">
          <cell r="A58">
            <v>56</v>
          </cell>
          <cell r="B58" t="str">
            <v>Tolima</v>
          </cell>
          <cell r="C58" t="str">
            <v>Tolima</v>
          </cell>
          <cell r="D58" t="str">
            <v>Chaparral</v>
          </cell>
          <cell r="E58" t="str">
            <v>COOPERATIVA MULTIACTIVA DE COMERCIALIZACION DE COLOMBIA PRECOOPVIVERES</v>
          </cell>
          <cell r="F58" t="str">
            <v>UDS LA SOMBRERERA 2</v>
          </cell>
          <cell r="G58">
            <v>7316800122409</v>
          </cell>
          <cell r="H58"/>
          <cell r="I58"/>
          <cell r="J58"/>
          <cell r="K58"/>
          <cell r="L58" t="str">
            <v>KR 4 10 35 VERSALLES</v>
          </cell>
          <cell r="M58" t="str">
            <v>3.43.29,58. N</v>
          </cell>
          <cell r="N58" t="str">
            <v>75.28.51,93. O</v>
          </cell>
          <cell r="O58" t="str">
            <v>CDI CON ARRIENDO - INSTITUCIONAL</v>
          </cell>
          <cell r="P58">
            <v>89</v>
          </cell>
          <cell r="Q58">
            <v>1</v>
          </cell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>
            <v>88</v>
          </cell>
          <cell r="AF58">
            <v>0</v>
          </cell>
          <cell r="AG58">
            <v>-1</v>
          </cell>
          <cell r="AH58">
            <v>0</v>
          </cell>
          <cell r="AI58">
            <v>89</v>
          </cell>
        </row>
        <row r="59">
          <cell r="A59">
            <v>57</v>
          </cell>
          <cell r="B59" t="str">
            <v>Tolima</v>
          </cell>
          <cell r="C59" t="str">
            <v>Tolima</v>
          </cell>
          <cell r="D59" t="str">
            <v>Chaparral</v>
          </cell>
          <cell r="E59" t="str">
            <v>COOPERATIVA MULTIACTIVA DE COMERCIALIZACION DE COLOMBIA PRECOOPVIVERES</v>
          </cell>
          <cell r="F59" t="str">
            <v>UDS LA SOMBRERERA 2</v>
          </cell>
          <cell r="G59">
            <v>7316800122409</v>
          </cell>
          <cell r="H59"/>
          <cell r="I59"/>
          <cell r="J59"/>
          <cell r="K59"/>
          <cell r="L59" t="str">
            <v>KR 4 10 35 VERSALLES</v>
          </cell>
          <cell r="M59" t="str">
            <v>3.43.29,58. N</v>
          </cell>
          <cell r="N59" t="str">
            <v>75.28.51,93. O</v>
          </cell>
          <cell r="O59" t="str">
            <v>CDI CON ARRIENDO - INSTITUCIONAL</v>
          </cell>
          <cell r="P59">
            <v>89</v>
          </cell>
          <cell r="Q59">
            <v>2</v>
          </cell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>
            <v>87</v>
          </cell>
          <cell r="AF59">
            <v>0</v>
          </cell>
          <cell r="AG59">
            <v>-2</v>
          </cell>
          <cell r="AH59">
            <v>0</v>
          </cell>
          <cell r="AI59">
            <v>89</v>
          </cell>
        </row>
        <row r="60">
          <cell r="A60">
            <v>58</v>
          </cell>
          <cell r="B60" t="str">
            <v>Tolima</v>
          </cell>
          <cell r="C60" t="str">
            <v>Tolima</v>
          </cell>
          <cell r="D60" t="str">
            <v>Chaparral</v>
          </cell>
          <cell r="E60" t="str">
            <v>COOPERATIVA MULTIACTIVA DE COMERCIALIZACION DE COLOMBIA PRECOOPVIVERES</v>
          </cell>
          <cell r="F60" t="str">
            <v>UDS LA SOMBRERERA 2</v>
          </cell>
          <cell r="G60">
            <v>7316800122409</v>
          </cell>
          <cell r="H60"/>
          <cell r="I60"/>
          <cell r="J60"/>
          <cell r="K60"/>
          <cell r="L60" t="str">
            <v>KR 4 10 35 VERSALLES</v>
          </cell>
          <cell r="M60" t="str">
            <v>3.43.29,58. N</v>
          </cell>
          <cell r="N60" t="str">
            <v>75.28.51,93. O</v>
          </cell>
          <cell r="O60" t="str">
            <v>CDI CON ARRIENDO - INSTITUCIONAL</v>
          </cell>
          <cell r="P60">
            <v>89</v>
          </cell>
          <cell r="Q60">
            <v>25</v>
          </cell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>
            <v>64</v>
          </cell>
          <cell r="AF60">
            <v>0</v>
          </cell>
          <cell r="AG60">
            <v>-25</v>
          </cell>
          <cell r="AH60">
            <v>0</v>
          </cell>
          <cell r="AI60">
            <v>89</v>
          </cell>
        </row>
        <row r="61">
          <cell r="A61">
            <v>59</v>
          </cell>
          <cell r="B61" t="str">
            <v>Tolima</v>
          </cell>
          <cell r="C61" t="str">
            <v>Tolima</v>
          </cell>
          <cell r="D61" t="str">
            <v xml:space="preserve">Ortega </v>
          </cell>
          <cell r="E61" t="str">
            <v>FUNDACION ESPECIALIZADA PARA LA INFANCIA, NIÑEZ, JUVENTUD Y FAMILIA</v>
          </cell>
          <cell r="F61" t="str">
            <v>DEJANDO HUELLAS</v>
          </cell>
          <cell r="G61">
            <v>7350400112323</v>
          </cell>
          <cell r="H61"/>
          <cell r="I61"/>
          <cell r="J61"/>
          <cell r="K61"/>
          <cell r="L61" t="str">
            <v>KR 8 2 B 2 BARRIO TECHITOS</v>
          </cell>
          <cell r="M61" t="str">
            <v>3.55.55,21. N</v>
          </cell>
          <cell r="N61" t="str">
            <v>75.13.25,81. O</v>
          </cell>
          <cell r="O61" t="str">
            <v>CDI SIN ARRIENDO  - INSTITUCIONAL</v>
          </cell>
          <cell r="P61">
            <v>124</v>
          </cell>
          <cell r="Q61">
            <v>38</v>
          </cell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>
            <v>86</v>
          </cell>
          <cell r="AF61">
            <v>0</v>
          </cell>
          <cell r="AG61">
            <v>-38</v>
          </cell>
          <cell r="AH61">
            <v>0</v>
          </cell>
          <cell r="AI61">
            <v>124</v>
          </cell>
        </row>
        <row r="62">
          <cell r="A62">
            <v>60</v>
          </cell>
          <cell r="B62" t="str">
            <v>Tolima</v>
          </cell>
          <cell r="C62" t="str">
            <v>Tolima</v>
          </cell>
          <cell r="D62" t="str">
            <v xml:space="preserve">Ortega </v>
          </cell>
          <cell r="E62" t="str">
            <v>FUNDACION ESPECIALIZADA PARA LA INFANCIA, NIÑEZ, JUVENTUD Y FAMILIA</v>
          </cell>
          <cell r="F62" t="str">
            <v>DEJANDO HUELLAS</v>
          </cell>
          <cell r="G62">
            <v>7350400112323</v>
          </cell>
          <cell r="H62"/>
          <cell r="I62"/>
          <cell r="J62"/>
          <cell r="K62"/>
          <cell r="L62" t="str">
            <v>KR 8 2 B 2 BARRIO TECHITOS</v>
          </cell>
          <cell r="M62" t="str">
            <v>3.55.55,21. N</v>
          </cell>
          <cell r="N62" t="str">
            <v>75.13.25,81. O</v>
          </cell>
          <cell r="O62" t="str">
            <v>CDI SIN ARRIENDO  - INSTITUCIONAL</v>
          </cell>
          <cell r="P62">
            <v>124</v>
          </cell>
          <cell r="Q62">
            <v>29</v>
          </cell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>
            <v>95</v>
          </cell>
          <cell r="AF62">
            <v>0</v>
          </cell>
          <cell r="AG62">
            <v>-29</v>
          </cell>
          <cell r="AH62">
            <v>0</v>
          </cell>
          <cell r="AI62">
            <v>124</v>
          </cell>
        </row>
        <row r="63">
          <cell r="A63">
            <v>61</v>
          </cell>
          <cell r="B63" t="str">
            <v>Tolima</v>
          </cell>
          <cell r="C63" t="str">
            <v>Tolima</v>
          </cell>
          <cell r="D63" t="str">
            <v xml:space="preserve">Ortega </v>
          </cell>
          <cell r="E63" t="str">
            <v>FUNDACION ESPECIALIZADA PARA LA INFANCIA, NIÑEZ, JUVENTUD Y FAMILIA</v>
          </cell>
          <cell r="F63" t="str">
            <v>DEJANDO HUELLAS</v>
          </cell>
          <cell r="G63">
            <v>7350400112323</v>
          </cell>
          <cell r="H63"/>
          <cell r="I63"/>
          <cell r="J63"/>
          <cell r="K63"/>
          <cell r="L63" t="str">
            <v>KR 8 2 B 2 BARRIO TECHITOS</v>
          </cell>
          <cell r="M63" t="str">
            <v>3.55.55,21. N</v>
          </cell>
          <cell r="N63" t="str">
            <v>75.13.25,81. O</v>
          </cell>
          <cell r="O63" t="str">
            <v>CDI SIN ARRIENDO  - INSTITUCIONAL</v>
          </cell>
          <cell r="P63">
            <v>124</v>
          </cell>
          <cell r="Q63">
            <v>9</v>
          </cell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115</v>
          </cell>
          <cell r="AF63">
            <v>0</v>
          </cell>
          <cell r="AG63">
            <v>-9</v>
          </cell>
          <cell r="AH63">
            <v>0</v>
          </cell>
          <cell r="AI63">
            <v>124</v>
          </cell>
        </row>
        <row r="64">
          <cell r="A64">
            <v>62</v>
          </cell>
          <cell r="B64" t="str">
            <v>Tolima</v>
          </cell>
          <cell r="C64" t="str">
            <v>Tolima</v>
          </cell>
          <cell r="D64" t="str">
            <v xml:space="preserve">Ortega </v>
          </cell>
          <cell r="E64" t="str">
            <v>FUNDACION ESPECIALIZADA PARA LA INFANCIA, NIÑEZ, JUVENTUD Y FAMILIA</v>
          </cell>
          <cell r="F64" t="str">
            <v>DEJANDO HUELLAS</v>
          </cell>
          <cell r="G64">
            <v>7350400112323</v>
          </cell>
          <cell r="H64"/>
          <cell r="I64"/>
          <cell r="J64"/>
          <cell r="K64"/>
          <cell r="L64" t="str">
            <v>KR 8 2 B 2 BARRIO TECHITOS</v>
          </cell>
          <cell r="M64" t="str">
            <v>3.55.55,21. N</v>
          </cell>
          <cell r="N64" t="str">
            <v>75.13.25,81. O</v>
          </cell>
          <cell r="O64" t="str">
            <v>CDI SIN ARRIENDO  - INSTITUCIONAL</v>
          </cell>
          <cell r="P64">
            <v>124</v>
          </cell>
          <cell r="Q64">
            <v>48</v>
          </cell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>
            <v>76</v>
          </cell>
          <cell r="AF64">
            <v>0</v>
          </cell>
          <cell r="AG64">
            <v>-48</v>
          </cell>
          <cell r="AH64">
            <v>0</v>
          </cell>
          <cell r="AI64">
            <v>124</v>
          </cell>
        </row>
        <row r="65">
          <cell r="A65">
            <v>63</v>
          </cell>
          <cell r="B65" t="str">
            <v>Tolima</v>
          </cell>
          <cell r="C65" t="str">
            <v>Tolima</v>
          </cell>
          <cell r="D65" t="str">
            <v xml:space="preserve">Planadas </v>
          </cell>
          <cell r="E65" t="str">
            <v>CORPORACION PARA LA GESTION DEL DESARROLLO HUMANO FILANTROPOS</v>
          </cell>
          <cell r="F65" t="str">
            <v>CENTRO DE DESARROLLO INFANTIL LOS TRAVIESOS</v>
          </cell>
          <cell r="G65">
            <v>7355500022259</v>
          </cell>
          <cell r="H65"/>
          <cell r="I65"/>
          <cell r="J65"/>
          <cell r="K65"/>
          <cell r="L65" t="str">
            <v>DG COLEGIO PABLO 8 01</v>
          </cell>
          <cell r="M65" t="str">
            <v>3.12.5. N</v>
          </cell>
          <cell r="N65" t="str">
            <v>75.38.32,17. O</v>
          </cell>
          <cell r="O65" t="str">
            <v>CDI SIN ARRIENDO  - INSTITUCIONAL</v>
          </cell>
          <cell r="P65">
            <v>170</v>
          </cell>
          <cell r="Q65">
            <v>9</v>
          </cell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>
            <v>161</v>
          </cell>
          <cell r="AF65">
            <v>0</v>
          </cell>
          <cell r="AG65">
            <v>-9</v>
          </cell>
          <cell r="AH65">
            <v>0</v>
          </cell>
          <cell r="AI65">
            <v>170</v>
          </cell>
        </row>
        <row r="66">
          <cell r="A66">
            <v>64</v>
          </cell>
          <cell r="B66" t="str">
            <v>Tolima</v>
          </cell>
          <cell r="C66" t="str">
            <v>Tolima</v>
          </cell>
          <cell r="D66" t="str">
            <v xml:space="preserve">Planadas </v>
          </cell>
          <cell r="E66" t="str">
            <v>CORPORACION PARA LA GESTION DEL DESARROLLO HUMANO FILANTROPOS</v>
          </cell>
          <cell r="F66" t="str">
            <v>CENTRO DE DESARROLLO INFANTIL LOS TRAVIESOS</v>
          </cell>
          <cell r="G66">
            <v>7355500022259</v>
          </cell>
          <cell r="H66"/>
          <cell r="I66"/>
          <cell r="J66"/>
          <cell r="K66"/>
          <cell r="L66" t="str">
            <v>DG COLEGIO PABLO 8 01</v>
          </cell>
          <cell r="M66" t="str">
            <v>3.12.5. N</v>
          </cell>
          <cell r="N66" t="str">
            <v>75.38.32,17. O</v>
          </cell>
          <cell r="O66" t="str">
            <v>CDI SIN ARRIENDO  - INSTITUCIONAL</v>
          </cell>
          <cell r="P66">
            <v>170</v>
          </cell>
          <cell r="Q66">
            <v>67</v>
          </cell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>
            <v>103</v>
          </cell>
          <cell r="AF66">
            <v>0</v>
          </cell>
          <cell r="AG66">
            <v>-67</v>
          </cell>
          <cell r="AH66">
            <v>0</v>
          </cell>
          <cell r="AI66">
            <v>170</v>
          </cell>
        </row>
        <row r="67">
          <cell r="A67">
            <v>65</v>
          </cell>
          <cell r="B67" t="str">
            <v>Tolima</v>
          </cell>
          <cell r="C67" t="str">
            <v>Tolima</v>
          </cell>
          <cell r="D67" t="str">
            <v xml:space="preserve">Planadas </v>
          </cell>
          <cell r="E67" t="str">
            <v>CORPORACION PARA LA GESTION DEL DESARROLLO HUMANO FILANTROPOS</v>
          </cell>
          <cell r="F67" t="str">
            <v>CENTRO DE DESARROLLO INFANTIL LOS TRAVIESOS</v>
          </cell>
          <cell r="G67">
            <v>7355500022259</v>
          </cell>
          <cell r="H67"/>
          <cell r="I67"/>
          <cell r="J67"/>
          <cell r="K67"/>
          <cell r="L67" t="str">
            <v>DG COLEGIO PABLO 8 01</v>
          </cell>
          <cell r="M67" t="str">
            <v>3.12.5. N</v>
          </cell>
          <cell r="N67" t="str">
            <v>75.38.32,17. O</v>
          </cell>
          <cell r="O67" t="str">
            <v>CDI SIN ARRIENDO  - INSTITUCIONAL</v>
          </cell>
          <cell r="P67">
            <v>170</v>
          </cell>
          <cell r="Q67">
            <v>42</v>
          </cell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>
            <v>128</v>
          </cell>
          <cell r="AF67">
            <v>0</v>
          </cell>
          <cell r="AG67">
            <v>-42</v>
          </cell>
          <cell r="AH67">
            <v>0</v>
          </cell>
          <cell r="AI67">
            <v>170</v>
          </cell>
        </row>
        <row r="68">
          <cell r="A68">
            <v>66</v>
          </cell>
          <cell r="B68" t="str">
            <v>Tolima</v>
          </cell>
          <cell r="C68" t="str">
            <v>Tolima</v>
          </cell>
          <cell r="D68" t="str">
            <v xml:space="preserve">Planadas </v>
          </cell>
          <cell r="E68" t="str">
            <v>CORPORACION PARA LA GESTION DEL DESARROLLO HUMANO FILANTROPOS</v>
          </cell>
          <cell r="F68" t="str">
            <v>CENTRO DE DESARROLLO INFANTIL LOS TRAVIESOS</v>
          </cell>
          <cell r="G68">
            <v>7355500022259</v>
          </cell>
          <cell r="H68"/>
          <cell r="I68"/>
          <cell r="J68"/>
          <cell r="K68"/>
          <cell r="L68" t="str">
            <v>DG COLEGIO PABLO 8 01</v>
          </cell>
          <cell r="M68" t="str">
            <v>3.12.5. N</v>
          </cell>
          <cell r="N68" t="str">
            <v>75.38.32,17. O</v>
          </cell>
          <cell r="O68" t="str">
            <v>CDI SIN ARRIENDO  - INSTITUCIONAL</v>
          </cell>
          <cell r="P68">
            <v>170</v>
          </cell>
          <cell r="Q68">
            <v>52</v>
          </cell>
          <cell r="R68"/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>
            <v>118</v>
          </cell>
          <cell r="AF68">
            <v>0</v>
          </cell>
          <cell r="AG68">
            <v>-52</v>
          </cell>
          <cell r="AH68">
            <v>0</v>
          </cell>
          <cell r="AI68">
            <v>170</v>
          </cell>
        </row>
        <row r="69">
          <cell r="A69">
            <v>67</v>
          </cell>
          <cell r="B69" t="str">
            <v>Tolima</v>
          </cell>
          <cell r="C69" t="str">
            <v>Tolima</v>
          </cell>
          <cell r="D69" t="str">
            <v xml:space="preserve">Planadas </v>
          </cell>
          <cell r="E69" t="str">
            <v>CORPORACION PARA LA GESTION DEL DESARROLLO HUMANO FILANTROPOS</v>
          </cell>
          <cell r="F69" t="str">
            <v>CENTRO  DESARROLLO INFANTIL LOS TRAVIESOS GAITANIA</v>
          </cell>
          <cell r="G69">
            <v>7355500022436</v>
          </cell>
          <cell r="H69"/>
          <cell r="I69"/>
          <cell r="J69"/>
          <cell r="K69"/>
          <cell r="L69" t="str">
            <v>BARRIO LA ESPERANZA CORREGIMIENTO DE  GAITANIA</v>
          </cell>
          <cell r="M69" t="str">
            <v>3.5.9. N</v>
          </cell>
          <cell r="N69" t="str">
            <v>75.40.25. O</v>
          </cell>
          <cell r="O69" t="str">
            <v>CDI SIN ARRIENDO  - INSTITUCIONAL</v>
          </cell>
          <cell r="P69">
            <v>60</v>
          </cell>
          <cell r="Q69">
            <v>2</v>
          </cell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>
            <v>58</v>
          </cell>
          <cell r="AF69">
            <v>0</v>
          </cell>
          <cell r="AG69">
            <v>-2</v>
          </cell>
          <cell r="AH69">
            <v>0</v>
          </cell>
          <cell r="AI69">
            <v>60</v>
          </cell>
        </row>
        <row r="70">
          <cell r="A70">
            <v>68</v>
          </cell>
          <cell r="B70" t="str">
            <v>Tolima</v>
          </cell>
          <cell r="C70" t="str">
            <v>Tolima</v>
          </cell>
          <cell r="D70" t="str">
            <v xml:space="preserve">Planadas </v>
          </cell>
          <cell r="E70" t="str">
            <v>CORPORACION PARA LA GESTION DEL DESARROLLO HUMANO FILANTROPOS</v>
          </cell>
          <cell r="F70" t="str">
            <v>CENTRO  DESARROLLO INFANTIL LOS TRAVIESOS GAITANIA</v>
          </cell>
          <cell r="G70">
            <v>7355500022436</v>
          </cell>
          <cell r="H70"/>
          <cell r="I70"/>
          <cell r="J70"/>
          <cell r="K70"/>
          <cell r="L70" t="str">
            <v>BARRIO LA ESPERANZA CORREGIMIENTO DE  GAITANIA</v>
          </cell>
          <cell r="M70" t="str">
            <v>3.5.9. N</v>
          </cell>
          <cell r="N70" t="str">
            <v>75.40.25. O</v>
          </cell>
          <cell r="O70" t="str">
            <v>CDI SIN ARRIENDO  - INSTITUCIONAL</v>
          </cell>
          <cell r="P70">
            <v>60</v>
          </cell>
          <cell r="Q70">
            <v>12</v>
          </cell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>
            <v>48</v>
          </cell>
          <cell r="AF70">
            <v>0</v>
          </cell>
          <cell r="AG70">
            <v>-12</v>
          </cell>
          <cell r="AH70">
            <v>0</v>
          </cell>
          <cell r="AI70">
            <v>60</v>
          </cell>
        </row>
        <row r="71">
          <cell r="A71">
            <v>69</v>
          </cell>
          <cell r="B71" t="str">
            <v>Tolima</v>
          </cell>
          <cell r="C71" t="str">
            <v>Tolima</v>
          </cell>
          <cell r="D71" t="str">
            <v xml:space="preserve">Planadas </v>
          </cell>
          <cell r="E71" t="str">
            <v>CORPORACION PARA LA GESTION DEL DESARROLLO HUMANO FILANTROPOS</v>
          </cell>
          <cell r="F71" t="str">
            <v>CENTRO  DESARROLLO INFANTIL LOS TRAVIESOS GAITANIA</v>
          </cell>
          <cell r="G71">
            <v>7355500022436</v>
          </cell>
          <cell r="H71"/>
          <cell r="I71"/>
          <cell r="J71"/>
          <cell r="K71"/>
          <cell r="L71" t="str">
            <v>BARRIO LA ESPERANZA CORREGIMIENTO DE  GAITANIA</v>
          </cell>
          <cell r="M71" t="str">
            <v>3.5.9. N</v>
          </cell>
          <cell r="N71" t="str">
            <v>75.40.25. O</v>
          </cell>
          <cell r="O71" t="str">
            <v>CDI SIN ARRIENDO  - INSTITUCIONAL</v>
          </cell>
          <cell r="P71">
            <v>60</v>
          </cell>
          <cell r="Q71">
            <v>23</v>
          </cell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>
            <v>37</v>
          </cell>
          <cell r="AF71">
            <v>0</v>
          </cell>
          <cell r="AG71">
            <v>-23</v>
          </cell>
          <cell r="AH71">
            <v>0</v>
          </cell>
          <cell r="AI71">
            <v>60</v>
          </cell>
        </row>
        <row r="72">
          <cell r="A72">
            <v>70</v>
          </cell>
          <cell r="B72" t="str">
            <v>Tolima</v>
          </cell>
          <cell r="C72" t="str">
            <v>Tolima</v>
          </cell>
          <cell r="D72" t="str">
            <v xml:space="preserve">Planadas </v>
          </cell>
          <cell r="E72" t="str">
            <v>CORPORACION PARA LA GESTION DEL DESARROLLO HUMANO FILANTROPOS</v>
          </cell>
          <cell r="F72" t="str">
            <v>CENTRO  DESARROLLO INFANTIL LOS TRAVIESOS GAITANIA</v>
          </cell>
          <cell r="G72">
            <v>7355500022436</v>
          </cell>
          <cell r="H72"/>
          <cell r="I72"/>
          <cell r="J72"/>
          <cell r="K72"/>
          <cell r="L72" t="str">
            <v>BARRIO LA ESPERANZA CORREGIMIENTO DE  GAITANIA</v>
          </cell>
          <cell r="M72" t="str">
            <v>3.5.9. N</v>
          </cell>
          <cell r="N72" t="str">
            <v>75.40.25. O</v>
          </cell>
          <cell r="O72" t="str">
            <v>CDI SIN ARRIENDO  - INSTITUCIONAL</v>
          </cell>
          <cell r="P72">
            <v>60</v>
          </cell>
          <cell r="Q72">
            <v>1</v>
          </cell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>
            <v>59</v>
          </cell>
          <cell r="AF72">
            <v>0</v>
          </cell>
          <cell r="AG72">
            <v>-1</v>
          </cell>
          <cell r="AH72">
            <v>0</v>
          </cell>
          <cell r="AI72">
            <v>60</v>
          </cell>
        </row>
        <row r="73">
          <cell r="A73">
            <v>71</v>
          </cell>
          <cell r="B73" t="str">
            <v>Tolima</v>
          </cell>
          <cell r="C73" t="str">
            <v>Tolima</v>
          </cell>
          <cell r="D73" t="str">
            <v xml:space="preserve">Planadas </v>
          </cell>
          <cell r="E73" t="str">
            <v>CORPORACION PARA LA GESTION DEL DESARROLLO HUMANO FILANTROPOS</v>
          </cell>
          <cell r="F73" t="str">
            <v>CENTRO  DESARROLLO INFANTIL LOS TRAVIESOS GAITANIA</v>
          </cell>
          <cell r="G73">
            <v>7355500022436</v>
          </cell>
          <cell r="H73"/>
          <cell r="I73"/>
          <cell r="J73"/>
          <cell r="K73"/>
          <cell r="L73" t="str">
            <v>BARRIO LA ESPERANZA CORREGIMIENTO DE  GAITANIA</v>
          </cell>
          <cell r="M73" t="str">
            <v>3.5.9. N</v>
          </cell>
          <cell r="N73" t="str">
            <v>75.40.25. O</v>
          </cell>
          <cell r="O73" t="str">
            <v>CDI SIN ARRIENDO  - INSTITUCIONAL</v>
          </cell>
          <cell r="P73">
            <v>60</v>
          </cell>
          <cell r="Q73">
            <v>22</v>
          </cell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>
            <v>38</v>
          </cell>
          <cell r="AF73">
            <v>0</v>
          </cell>
          <cell r="AG73">
            <v>-22</v>
          </cell>
          <cell r="AH73">
            <v>0</v>
          </cell>
          <cell r="AI73">
            <v>60</v>
          </cell>
        </row>
        <row r="74">
          <cell r="A74">
            <v>72</v>
          </cell>
          <cell r="B74" t="str">
            <v>Tolima</v>
          </cell>
          <cell r="C74" t="str">
            <v>Tolima</v>
          </cell>
          <cell r="D74" t="str">
            <v>Rioblanco</v>
          </cell>
          <cell r="E74" t="str">
            <v>COOPERATIVA MULTIACTIVA DE COMERCIALIZACION DE COLOMBIA PRECOOPVIVERES</v>
          </cell>
          <cell r="F74" t="str">
            <v>LA SOMBRERERA 14</v>
          </cell>
          <cell r="G74">
            <v>7361600101126</v>
          </cell>
          <cell r="H74"/>
          <cell r="I74"/>
          <cell r="J74"/>
          <cell r="K74"/>
          <cell r="L74" t="str">
            <v>BARRIO LA ESPERANZA SALIDA A HERRERA RIOBLANCO</v>
          </cell>
          <cell r="M74" t="str">
            <v>3.31.42,23. N</v>
          </cell>
          <cell r="N74" t="str">
            <v>75.38.41,14. O</v>
          </cell>
          <cell r="O74" t="str">
            <v>CDI SIN ARRIENDO  - INSTITUCIONAL</v>
          </cell>
          <cell r="P74">
            <v>60</v>
          </cell>
          <cell r="Q74">
            <v>25</v>
          </cell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>
            <v>35</v>
          </cell>
          <cell r="AF74">
            <v>0</v>
          </cell>
          <cell r="AG74">
            <v>-25</v>
          </cell>
          <cell r="AH74">
            <v>0</v>
          </cell>
          <cell r="AI74">
            <v>60</v>
          </cell>
        </row>
        <row r="75">
          <cell r="A75">
            <v>73</v>
          </cell>
          <cell r="B75" t="str">
            <v>Tolima</v>
          </cell>
          <cell r="C75" t="str">
            <v>Tolima</v>
          </cell>
          <cell r="D75" t="str">
            <v>Rioblanco</v>
          </cell>
          <cell r="E75" t="str">
            <v>COOPERATIVA MULTIACTIVA DE COMERCIALIZACION DE COLOMBIA PRECOOPVIVERES</v>
          </cell>
          <cell r="F75" t="str">
            <v>LA SOMBRERERA 14</v>
          </cell>
          <cell r="G75">
            <v>7361600101126</v>
          </cell>
          <cell r="H75"/>
          <cell r="I75"/>
          <cell r="J75"/>
          <cell r="K75"/>
          <cell r="L75" t="str">
            <v>BARRIO LA ESPERANZA SALIDA A HERRERA RIOBLANCO</v>
          </cell>
          <cell r="M75" t="str">
            <v>3.31.42,23. N</v>
          </cell>
          <cell r="N75" t="str">
            <v>75.38.41,14. O</v>
          </cell>
          <cell r="O75" t="str">
            <v>CDI SIN ARRIENDO  - INSTITUCIONAL</v>
          </cell>
          <cell r="P75">
            <v>60</v>
          </cell>
          <cell r="Q75">
            <v>13</v>
          </cell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>
            <v>47</v>
          </cell>
          <cell r="AF75">
            <v>0</v>
          </cell>
          <cell r="AG75">
            <v>-13</v>
          </cell>
          <cell r="AH75">
            <v>0</v>
          </cell>
          <cell r="AI75">
            <v>60</v>
          </cell>
        </row>
        <row r="76">
          <cell r="A76">
            <v>74</v>
          </cell>
          <cell r="B76" t="str">
            <v>Tolima</v>
          </cell>
          <cell r="C76" t="str">
            <v>Tolima</v>
          </cell>
          <cell r="D76" t="str">
            <v>Rioblanco</v>
          </cell>
          <cell r="E76" t="str">
            <v>COOPERATIVA MULTIACTIVA DE COMERCIALIZACION DE COLOMBIA PRECOOPVIVERES</v>
          </cell>
          <cell r="F76" t="str">
            <v>LA SOMBRERERA 14</v>
          </cell>
          <cell r="G76">
            <v>7361600101126</v>
          </cell>
          <cell r="H76"/>
          <cell r="I76"/>
          <cell r="J76"/>
          <cell r="K76"/>
          <cell r="L76" t="str">
            <v>BARRIO LA ESPERANZA SALIDA A HERRERA RIOBLANCO</v>
          </cell>
          <cell r="M76" t="str">
            <v>3.31.42,23. N</v>
          </cell>
          <cell r="N76" t="str">
            <v>75.38.41,14. O</v>
          </cell>
          <cell r="O76" t="str">
            <v>CDI SIN ARRIENDO  - INSTITUCIONAL</v>
          </cell>
          <cell r="P76">
            <v>60</v>
          </cell>
          <cell r="Q76">
            <v>1</v>
          </cell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>
            <v>59</v>
          </cell>
          <cell r="AF76">
            <v>0</v>
          </cell>
          <cell r="AG76">
            <v>-1</v>
          </cell>
          <cell r="AH76">
            <v>0</v>
          </cell>
          <cell r="AI76">
            <v>60</v>
          </cell>
        </row>
        <row r="77">
          <cell r="A77">
            <v>75</v>
          </cell>
          <cell r="B77" t="str">
            <v>Tolima</v>
          </cell>
          <cell r="C77" t="str">
            <v>Tolima</v>
          </cell>
          <cell r="D77" t="str">
            <v>Rioblanco</v>
          </cell>
          <cell r="E77" t="str">
            <v>COOPERATIVA MULTIACTIVA DE COMERCIALIZACION DE COLOMBIA PRECOOPVIVERES</v>
          </cell>
          <cell r="F77" t="str">
            <v>LA SOMBRERERA 14</v>
          </cell>
          <cell r="G77">
            <v>7361600101126</v>
          </cell>
          <cell r="H77"/>
          <cell r="I77"/>
          <cell r="J77"/>
          <cell r="K77"/>
          <cell r="L77" t="str">
            <v>BARRIO LA ESPERANZA SALIDA A HERRERA RIOBLANCO</v>
          </cell>
          <cell r="M77" t="str">
            <v>3.31.42,23. N</v>
          </cell>
          <cell r="N77" t="str">
            <v>75.38.41,14. O</v>
          </cell>
          <cell r="O77" t="str">
            <v>CDI SIN ARRIENDO  - INSTITUCIONAL</v>
          </cell>
          <cell r="P77">
            <v>60</v>
          </cell>
          <cell r="Q77">
            <v>21</v>
          </cell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>
            <v>39</v>
          </cell>
          <cell r="AF77">
            <v>0</v>
          </cell>
          <cell r="AG77">
            <v>-21</v>
          </cell>
          <cell r="AH77">
            <v>0</v>
          </cell>
          <cell r="AI77">
            <v>60</v>
          </cell>
        </row>
        <row r="78">
          <cell r="A78">
            <v>76</v>
          </cell>
          <cell r="B78" t="str">
            <v>Tolima</v>
          </cell>
          <cell r="C78" t="str">
            <v>Tolima</v>
          </cell>
          <cell r="D78" t="str">
            <v>Rioblanco</v>
          </cell>
          <cell r="E78" t="str">
            <v>COOPERATIVA MULTIACTIVA DE COMERCIALIZACION DE COLOMBIA PRECOOPVIVERES</v>
          </cell>
          <cell r="F78" t="str">
            <v>LA SOMBRERERA 13</v>
          </cell>
          <cell r="G78">
            <v>7361600101127</v>
          </cell>
          <cell r="H78"/>
          <cell r="I78"/>
          <cell r="J78"/>
          <cell r="K78"/>
          <cell r="L78" t="str">
            <v>CALLE 2BARRIO GAVIOTA CORREGIMIENTO LA HERRERA</v>
          </cell>
          <cell r="M78" t="str">
            <v>3.17.16,26. N</v>
          </cell>
          <cell r="N78" t="str">
            <v>75.49.0,871. O</v>
          </cell>
          <cell r="O78" t="str">
            <v>CDI SIN ARRIENDO  - INSTITUCIONAL</v>
          </cell>
          <cell r="P78">
            <v>40</v>
          </cell>
          <cell r="Q78">
            <v>14</v>
          </cell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>
            <v>26</v>
          </cell>
          <cell r="AF78">
            <v>0</v>
          </cell>
          <cell r="AG78">
            <v>-14</v>
          </cell>
          <cell r="AH78">
            <v>0</v>
          </cell>
          <cell r="AI78">
            <v>40</v>
          </cell>
        </row>
        <row r="79">
          <cell r="A79">
            <v>77</v>
          </cell>
          <cell r="B79" t="str">
            <v>Tolima</v>
          </cell>
          <cell r="C79" t="str">
            <v>Tolima</v>
          </cell>
          <cell r="D79" t="str">
            <v>Rioblanco</v>
          </cell>
          <cell r="E79" t="str">
            <v>COOPERATIVA MULTIACTIVA DE COMERCIALIZACION DE COLOMBIA PRECOOPVIVERES</v>
          </cell>
          <cell r="F79" t="str">
            <v>LA SOMBRERERA 13</v>
          </cell>
          <cell r="G79">
            <v>7361600101127</v>
          </cell>
          <cell r="H79"/>
          <cell r="I79"/>
          <cell r="J79"/>
          <cell r="K79"/>
          <cell r="L79" t="str">
            <v>CALLE 2BARRIO GAVIOTA CORREGIMIENTO LA HERRERA</v>
          </cell>
          <cell r="M79" t="str">
            <v>3.17.16,26. N</v>
          </cell>
          <cell r="N79" t="str">
            <v>75.49.0,871. O</v>
          </cell>
          <cell r="O79" t="str">
            <v>CDI SIN ARRIENDO  - INSTITUCIONAL</v>
          </cell>
          <cell r="P79">
            <v>40</v>
          </cell>
          <cell r="Q79">
            <v>4</v>
          </cell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>
            <v>36</v>
          </cell>
          <cell r="AF79">
            <v>0</v>
          </cell>
          <cell r="AG79">
            <v>-4</v>
          </cell>
          <cell r="AH79">
            <v>0</v>
          </cell>
          <cell r="AI79">
            <v>40</v>
          </cell>
        </row>
        <row r="80">
          <cell r="A80">
            <v>78</v>
          </cell>
          <cell r="B80" t="str">
            <v>Tolima</v>
          </cell>
          <cell r="C80" t="str">
            <v>Tolima</v>
          </cell>
          <cell r="D80" t="str">
            <v>Rioblanco</v>
          </cell>
          <cell r="E80" t="str">
            <v>COOPERATIVA MULTIACTIVA DE COMERCIALIZACION DE COLOMBIA PRECOOPVIVERES</v>
          </cell>
          <cell r="F80" t="str">
            <v>LA SOMBRERERA 13</v>
          </cell>
          <cell r="G80">
            <v>7361600101127</v>
          </cell>
          <cell r="H80"/>
          <cell r="I80"/>
          <cell r="J80"/>
          <cell r="K80"/>
          <cell r="L80" t="str">
            <v>CALLE 2BARRIO GAVIOTA CORREGIMIENTO LA HERRERA</v>
          </cell>
          <cell r="M80" t="str">
            <v>3.17.16,26. N</v>
          </cell>
          <cell r="N80" t="str">
            <v>75.49.0,871. O</v>
          </cell>
          <cell r="O80" t="str">
            <v>CDI SIN ARRIENDO  - INSTITUCIONAL</v>
          </cell>
          <cell r="P80">
            <v>40</v>
          </cell>
          <cell r="Q80">
            <v>22</v>
          </cell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>
            <v>18</v>
          </cell>
          <cell r="AF80">
            <v>0</v>
          </cell>
          <cell r="AG80">
            <v>-22</v>
          </cell>
          <cell r="AH80">
            <v>0</v>
          </cell>
          <cell r="AI80">
            <v>40</v>
          </cell>
        </row>
        <row r="81">
          <cell r="A81">
            <v>79</v>
          </cell>
          <cell r="B81" t="str">
            <v>Tolima</v>
          </cell>
          <cell r="C81" t="str">
            <v>Tolima</v>
          </cell>
          <cell r="D81" t="str">
            <v xml:space="preserve">Roncesvalles </v>
          </cell>
          <cell r="E81" t="str">
            <v>ASOCIACION PARA LA CONSTRUCCION DE COMUNIDAD Y SU DESARROLLO INTEGRAL ACCDI</v>
          </cell>
          <cell r="F81" t="str">
            <v>FELIZ CHIQUITINES CDI RONCESVALLES</v>
          </cell>
          <cell r="G81">
            <v>7362200128668</v>
          </cell>
          <cell r="H81"/>
          <cell r="I81"/>
          <cell r="J81"/>
          <cell r="K81"/>
          <cell r="L81" t="str">
            <v>KR 2 0 0 CON CALLE 3 ESQUINA FRENTE A LA PLAZA DE TOROS</v>
          </cell>
          <cell r="M81" t="str">
            <v>4.6.45,56. N</v>
          </cell>
          <cell r="N81" t="str">
            <v>75.27.39,33. O</v>
          </cell>
          <cell r="O81" t="str">
            <v>CDI SIN ARRIENDO  - INSTITUCIONAL</v>
          </cell>
          <cell r="P81">
            <v>49</v>
          </cell>
          <cell r="Q81">
            <v>2</v>
          </cell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>
            <v>47</v>
          </cell>
          <cell r="AF81">
            <v>0</v>
          </cell>
          <cell r="AG81">
            <v>-2</v>
          </cell>
          <cell r="AH81">
            <v>0</v>
          </cell>
          <cell r="AI81">
            <v>49</v>
          </cell>
        </row>
        <row r="82">
          <cell r="A82">
            <v>80</v>
          </cell>
          <cell r="B82" t="str">
            <v>Tolima</v>
          </cell>
          <cell r="C82" t="str">
            <v>Tolima</v>
          </cell>
          <cell r="D82" t="str">
            <v xml:space="preserve">Roncesvalles </v>
          </cell>
          <cell r="E82" t="str">
            <v>ASOCIACION PARA LA CONSTRUCCION DE COMUNIDAD Y SU DESARROLLO INTEGRAL ACCDI</v>
          </cell>
          <cell r="F82" t="str">
            <v>FELIZ CHIQUITINES CDI RONCESVALLES</v>
          </cell>
          <cell r="G82">
            <v>7362200128668</v>
          </cell>
          <cell r="H82"/>
          <cell r="I82"/>
          <cell r="J82"/>
          <cell r="K82"/>
          <cell r="L82" t="str">
            <v>KR 2 0 0 CON CALLE 3 ESQUINA FRENTE A LA PLAZA DE TOROS</v>
          </cell>
          <cell r="M82" t="str">
            <v>4.6.45,56. N</v>
          </cell>
          <cell r="N82" t="str">
            <v>75.27.39,33. O</v>
          </cell>
          <cell r="O82" t="str">
            <v>CDI SIN ARRIENDO  - INSTITUCIONAL</v>
          </cell>
          <cell r="P82">
            <v>49</v>
          </cell>
          <cell r="Q82">
            <v>16</v>
          </cell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>
            <v>33</v>
          </cell>
          <cell r="AF82">
            <v>0</v>
          </cell>
          <cell r="AG82">
            <v>-16</v>
          </cell>
          <cell r="AH82">
            <v>0</v>
          </cell>
          <cell r="AI82">
            <v>49</v>
          </cell>
        </row>
        <row r="83">
          <cell r="A83">
            <v>81</v>
          </cell>
          <cell r="B83" t="str">
            <v>Tolima</v>
          </cell>
          <cell r="C83" t="str">
            <v>Tolima</v>
          </cell>
          <cell r="D83" t="str">
            <v xml:space="preserve">Roncesvalles </v>
          </cell>
          <cell r="E83" t="str">
            <v>ASOCIACION PARA LA CONSTRUCCION DE COMUNIDAD Y SU DESARROLLO INTEGRAL ACCDI</v>
          </cell>
          <cell r="F83" t="str">
            <v>FELIZ CHIQUITINES CDI RONCESVALLES</v>
          </cell>
          <cell r="G83">
            <v>7362200128668</v>
          </cell>
          <cell r="H83"/>
          <cell r="I83"/>
          <cell r="J83"/>
          <cell r="K83"/>
          <cell r="L83" t="str">
            <v>KR 2 0 0 CON CALLE 3 ESQUINA FRENTE A LA PLAZA DE TOROS</v>
          </cell>
          <cell r="M83" t="str">
            <v>4.6.45,56. N</v>
          </cell>
          <cell r="N83" t="str">
            <v>75.27.39,33. O</v>
          </cell>
          <cell r="O83" t="str">
            <v>CDI SIN ARRIENDO  - INSTITUCIONAL</v>
          </cell>
          <cell r="P83">
            <v>49</v>
          </cell>
          <cell r="Q83">
            <v>17</v>
          </cell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>
            <v>32</v>
          </cell>
          <cell r="AF83">
            <v>0</v>
          </cell>
          <cell r="AG83">
            <v>-17</v>
          </cell>
          <cell r="AH83">
            <v>0</v>
          </cell>
          <cell r="AI83">
            <v>49</v>
          </cell>
        </row>
        <row r="84">
          <cell r="A84">
            <v>82</v>
          </cell>
          <cell r="B84" t="str">
            <v>Tolima</v>
          </cell>
          <cell r="C84" t="str">
            <v>Tolima</v>
          </cell>
          <cell r="D84" t="str">
            <v xml:space="preserve">Roncesvalles </v>
          </cell>
          <cell r="E84" t="str">
            <v>ASOCIACION PARA LA CONSTRUCCION DE COMUNIDAD Y SU DESARROLLO INTEGRAL ACCDI</v>
          </cell>
          <cell r="F84" t="str">
            <v>FELIZ CHIQUITINES CDI RONCESVALLES</v>
          </cell>
          <cell r="G84">
            <v>7362200128668</v>
          </cell>
          <cell r="H84"/>
          <cell r="I84"/>
          <cell r="J84"/>
          <cell r="K84"/>
          <cell r="L84" t="str">
            <v>KR 2 0 0 CON CALLE 3 ESQUINA FRENTE A LA PLAZA DE TOROS</v>
          </cell>
          <cell r="M84" t="str">
            <v>4.6.45,56. N</v>
          </cell>
          <cell r="N84" t="str">
            <v>75.27.39,33. O</v>
          </cell>
          <cell r="O84" t="str">
            <v>CDI SIN ARRIENDO  - INSTITUCIONAL</v>
          </cell>
          <cell r="P84">
            <v>49</v>
          </cell>
          <cell r="Q84">
            <v>14</v>
          </cell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>
            <v>35</v>
          </cell>
          <cell r="AF84">
            <v>0</v>
          </cell>
          <cell r="AG84">
            <v>-14</v>
          </cell>
          <cell r="AH84">
            <v>0</v>
          </cell>
          <cell r="AI84">
            <v>49</v>
          </cell>
        </row>
        <row r="85">
          <cell r="A85">
            <v>83</v>
          </cell>
          <cell r="B85" t="str">
            <v>Tolima</v>
          </cell>
          <cell r="C85" t="str">
            <v>Tolima</v>
          </cell>
          <cell r="D85" t="str">
            <v>San Antonio</v>
          </cell>
          <cell r="E85" t="str">
            <v>COOPERATIVA MULTIACTIVA DE COMERCIALIZACION DE COLOMBIA PRECOOPVIVERES</v>
          </cell>
          <cell r="F85" t="str">
            <v>LA SOMBRERERA 15</v>
          </cell>
          <cell r="G85">
            <v>7367500101128</v>
          </cell>
          <cell r="H85"/>
          <cell r="I85"/>
          <cell r="J85"/>
          <cell r="K85"/>
          <cell r="L85" t="str">
            <v>CARRERA 2 ENTRE CALLE 8 Y 9  BR LAS ALBERCAS</v>
          </cell>
          <cell r="M85" t="str">
            <v>3.54.57,65. N</v>
          </cell>
          <cell r="N85" t="str">
            <v>75.28.44,10. O</v>
          </cell>
          <cell r="O85" t="str">
            <v>CDI SIN ARRIENDO  - INSTITUCIONAL</v>
          </cell>
          <cell r="P85">
            <v>44</v>
          </cell>
          <cell r="Q85">
            <v>9</v>
          </cell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>
            <v>35</v>
          </cell>
          <cell r="AF85">
            <v>0</v>
          </cell>
          <cell r="AG85">
            <v>-9</v>
          </cell>
          <cell r="AH85">
            <v>0</v>
          </cell>
          <cell r="AI85">
            <v>44</v>
          </cell>
        </row>
        <row r="86">
          <cell r="A86">
            <v>84</v>
          </cell>
          <cell r="B86" t="str">
            <v>Tolima</v>
          </cell>
          <cell r="C86" t="str">
            <v>Tolima</v>
          </cell>
          <cell r="D86" t="str">
            <v>San Antonio</v>
          </cell>
          <cell r="E86" t="str">
            <v>COOPERATIVA MULTIACTIVA DE COMERCIALIZACION DE COLOMBIA PRECOOPVIVERES</v>
          </cell>
          <cell r="F86" t="str">
            <v>LA SOMBRERERA 15</v>
          </cell>
          <cell r="G86">
            <v>7367500101128</v>
          </cell>
          <cell r="H86"/>
          <cell r="I86"/>
          <cell r="J86"/>
          <cell r="K86"/>
          <cell r="L86" t="str">
            <v>CARRERA 2 ENTRE CALLE 8 Y 9  BR LAS ALBERCAS</v>
          </cell>
          <cell r="M86" t="str">
            <v>3.54.57,65. N</v>
          </cell>
          <cell r="N86" t="str">
            <v>75.28.44,10. O</v>
          </cell>
          <cell r="O86" t="str">
            <v>CDI SIN ARRIENDO  - INSTITUCIONAL</v>
          </cell>
          <cell r="P86">
            <v>44</v>
          </cell>
          <cell r="Q86">
            <v>8</v>
          </cell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>
            <v>36</v>
          </cell>
          <cell r="AF86">
            <v>0</v>
          </cell>
          <cell r="AG86">
            <v>-8</v>
          </cell>
          <cell r="AH86">
            <v>0</v>
          </cell>
          <cell r="AI86">
            <v>44</v>
          </cell>
        </row>
        <row r="87">
          <cell r="A87">
            <v>85</v>
          </cell>
          <cell r="B87" t="str">
            <v>Tolima</v>
          </cell>
          <cell r="C87" t="str">
            <v>Tolima</v>
          </cell>
          <cell r="D87" t="str">
            <v>San Antonio</v>
          </cell>
          <cell r="E87" t="str">
            <v>COOPERATIVA MULTIACTIVA DE COMERCIALIZACION DE COLOMBIA PRECOOPVIVERES</v>
          </cell>
          <cell r="F87" t="str">
            <v>LA SOMBRERERA 15</v>
          </cell>
          <cell r="G87">
            <v>7367500101128</v>
          </cell>
          <cell r="H87"/>
          <cell r="I87"/>
          <cell r="J87"/>
          <cell r="K87"/>
          <cell r="L87" t="str">
            <v>CARRERA 2 ENTRE CALLE 8 Y 9  BR LAS ALBERCAS</v>
          </cell>
          <cell r="M87" t="str">
            <v>3.54.57,65. N</v>
          </cell>
          <cell r="N87" t="str">
            <v>75.28.44,10. O</v>
          </cell>
          <cell r="O87" t="str">
            <v>CDI SIN ARRIENDO  - INSTITUCIONAL</v>
          </cell>
          <cell r="P87">
            <v>44</v>
          </cell>
          <cell r="Q87">
            <v>14</v>
          </cell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>
            <v>30</v>
          </cell>
          <cell r="AF87">
            <v>0</v>
          </cell>
          <cell r="AG87">
            <v>-14</v>
          </cell>
          <cell r="AH87">
            <v>0</v>
          </cell>
          <cell r="AI87">
            <v>44</v>
          </cell>
        </row>
        <row r="88">
          <cell r="A88">
            <v>86</v>
          </cell>
          <cell r="B88" t="str">
            <v>Tolima</v>
          </cell>
          <cell r="C88" t="str">
            <v>Tolima</v>
          </cell>
          <cell r="D88" t="str">
            <v>San Antonio</v>
          </cell>
          <cell r="E88" t="str">
            <v>COOPERATIVA MULTIACTIVA DE COMERCIALIZACION DE COLOMBIA PRECOOPVIVERES</v>
          </cell>
          <cell r="F88" t="str">
            <v>LA SOMBRERERA 15</v>
          </cell>
          <cell r="G88">
            <v>7367500101128</v>
          </cell>
          <cell r="H88"/>
          <cell r="I88"/>
          <cell r="J88"/>
          <cell r="K88"/>
          <cell r="L88" t="str">
            <v>CARRERA 2 ENTRE CALLE 8 Y 9  BR LAS ALBERCAS</v>
          </cell>
          <cell r="M88" t="str">
            <v>3.54.57,65. N</v>
          </cell>
          <cell r="N88" t="str">
            <v>75.28.44,10. O</v>
          </cell>
          <cell r="O88" t="str">
            <v>CDI SIN ARRIENDO  - INSTITUCIONAL</v>
          </cell>
          <cell r="P88">
            <v>44</v>
          </cell>
          <cell r="Q88">
            <v>13</v>
          </cell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>
            <v>31</v>
          </cell>
          <cell r="AF88">
            <v>0</v>
          </cell>
          <cell r="AG88">
            <v>-13</v>
          </cell>
          <cell r="AH88">
            <v>0</v>
          </cell>
          <cell r="AI88">
            <v>44</v>
          </cell>
        </row>
        <row r="89">
          <cell r="A89">
            <v>99</v>
          </cell>
          <cell r="B89" t="str">
            <v>Cauca</v>
          </cell>
          <cell r="C89" t="str">
            <v>Cauca</v>
          </cell>
          <cell r="D89" t="str">
            <v xml:space="preserve">Suarez </v>
          </cell>
          <cell r="E89" t="str">
            <v>COOPERATIVA MULTIACTIVA DE USUARIOS DEL PROGRAMA SOCIAL HOGARES COMUNITARIOS DE SANTANDER DE QUILICHAO</v>
          </cell>
          <cell r="F89" t="str">
            <v>CDI INSTITUCIONAL GRANITO DE ORO</v>
          </cell>
          <cell r="G89">
            <v>1978000099578</v>
          </cell>
          <cell r="H89"/>
          <cell r="I89"/>
          <cell r="J89"/>
          <cell r="K89"/>
          <cell r="L89" t="str">
            <v>VEREDA COMUNEROS VIA AL LAGO SALVAJINA</v>
          </cell>
          <cell r="M89" t="str">
            <v>2.57.4,30. N</v>
          </cell>
          <cell r="N89" t="str">
            <v>76.41.54,15. O</v>
          </cell>
          <cell r="O89" t="str">
            <v>CDI SIN ARRIENDO  - INSTITUCIONAL</v>
          </cell>
          <cell r="P89">
            <v>97</v>
          </cell>
          <cell r="Q89">
            <v>46</v>
          </cell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>
            <v>51</v>
          </cell>
          <cell r="AF89">
            <v>0</v>
          </cell>
          <cell r="AG89">
            <v>-46</v>
          </cell>
          <cell r="AH89">
            <v>0</v>
          </cell>
          <cell r="AI89">
            <v>97</v>
          </cell>
        </row>
        <row r="90">
          <cell r="A90">
            <v>100</v>
          </cell>
          <cell r="B90" t="str">
            <v>Cauca</v>
          </cell>
          <cell r="C90" t="str">
            <v>Cauca</v>
          </cell>
          <cell r="D90" t="str">
            <v xml:space="preserve">Suarez </v>
          </cell>
          <cell r="E90" t="str">
            <v>COOPERATIVA MULTIACTIVA DE USUARIOS DEL PROGRAMA SOCIAL HOGARES COMUNITARIOS DE SANTANDER DE QUILICHAO</v>
          </cell>
          <cell r="F90" t="str">
            <v>CDI INSTITUCIONAL GRANITO DE ORO</v>
          </cell>
          <cell r="G90">
            <v>1978000099578</v>
          </cell>
          <cell r="H90"/>
          <cell r="I90"/>
          <cell r="J90"/>
          <cell r="K90"/>
          <cell r="L90" t="str">
            <v>VEREDA COMUNEROS VIA AL LAGO SALVAJINA</v>
          </cell>
          <cell r="M90" t="str">
            <v>2.57.4,30. N</v>
          </cell>
          <cell r="N90" t="str">
            <v>76.41.54,15. O</v>
          </cell>
          <cell r="O90" t="str">
            <v>CDI SIN ARRIENDO  - INSTITUCIONAL</v>
          </cell>
          <cell r="P90">
            <v>97</v>
          </cell>
          <cell r="Q90">
            <v>2</v>
          </cell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>
            <v>95</v>
          </cell>
          <cell r="AF90">
            <v>0</v>
          </cell>
          <cell r="AG90">
            <v>-2</v>
          </cell>
          <cell r="AH90">
            <v>0</v>
          </cell>
          <cell r="AI90">
            <v>97</v>
          </cell>
        </row>
        <row r="91">
          <cell r="A91">
            <v>101</v>
          </cell>
          <cell r="B91" t="str">
            <v>Cauca</v>
          </cell>
          <cell r="C91" t="str">
            <v>Cauca</v>
          </cell>
          <cell r="D91" t="str">
            <v xml:space="preserve">Suarez </v>
          </cell>
          <cell r="E91" t="str">
            <v>COOPERATIVA MULTIACTIVA DE USUARIOS DEL PROGRAMA SOCIAL HOGARES COMUNITARIOS DE SANTANDER DE QUILICHAO</v>
          </cell>
          <cell r="F91" t="str">
            <v>CDI INSTITUCIONAL GRANITO DE ORO</v>
          </cell>
          <cell r="G91">
            <v>1978000099578</v>
          </cell>
          <cell r="H91"/>
          <cell r="I91"/>
          <cell r="J91"/>
          <cell r="K91"/>
          <cell r="L91" t="str">
            <v>VEREDA COMUNEROS VIA AL LAGO SALVAJINA</v>
          </cell>
          <cell r="M91" t="str">
            <v>2.57.4,30. N</v>
          </cell>
          <cell r="N91" t="str">
            <v>76.41.54,15. O</v>
          </cell>
          <cell r="O91" t="str">
            <v>CDI SIN ARRIENDO  - INSTITUCIONAL</v>
          </cell>
          <cell r="P91">
            <v>97</v>
          </cell>
          <cell r="Q91">
            <v>26</v>
          </cell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>
            <v>71</v>
          </cell>
          <cell r="AF91">
            <v>0</v>
          </cell>
          <cell r="AG91">
            <v>-26</v>
          </cell>
          <cell r="AH91">
            <v>0</v>
          </cell>
          <cell r="AI91">
            <v>97</v>
          </cell>
        </row>
        <row r="92">
          <cell r="A92"/>
          <cell r="B92"/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</row>
        <row r="93">
          <cell r="A93"/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</row>
        <row r="94">
          <cell r="A94"/>
          <cell r="B94"/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</row>
        <row r="95">
          <cell r="A95"/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A96"/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A97"/>
          <cell r="B97"/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A98"/>
          <cell r="B98"/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</row>
        <row r="99">
          <cell r="A99"/>
          <cell r="B99"/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74523-EA3A-4D3C-A54E-FC7A678850A5}">
  <dimension ref="A2:I245"/>
  <sheetViews>
    <sheetView tabSelected="1" workbookViewId="0">
      <selection activeCell="B5" sqref="B5"/>
    </sheetView>
  </sheetViews>
  <sheetFormatPr baseColWidth="10" defaultRowHeight="15"/>
  <cols>
    <col min="1" max="1" width="5.7109375" customWidth="1"/>
    <col min="3" max="3" width="37.28515625" customWidth="1"/>
    <col min="4" max="4" width="78.28515625" customWidth="1"/>
    <col min="5" max="5" width="21.7109375" customWidth="1"/>
  </cols>
  <sheetData>
    <row r="2" spans="1:9" s="4" customFormat="1" ht="64.5" customHeight="1">
      <c r="A2" s="1"/>
      <c r="B2" s="2" t="s">
        <v>0</v>
      </c>
      <c r="C2" s="3"/>
      <c r="D2" s="3"/>
      <c r="E2" s="3"/>
    </row>
    <row r="3" spans="1:9" s="4" customFormat="1">
      <c r="B3" s="5"/>
      <c r="C3" s="6" t="s">
        <v>1</v>
      </c>
      <c r="D3" s="6" t="s">
        <v>2</v>
      </c>
      <c r="E3" s="6" t="s">
        <v>3</v>
      </c>
    </row>
    <row r="4" spans="1:9" s="4" customFormat="1">
      <c r="B4" s="7"/>
      <c r="C4" s="8" t="s">
        <v>4</v>
      </c>
      <c r="D4" s="8"/>
      <c r="E4" s="8"/>
    </row>
    <row r="5" spans="1:9" s="4" customFormat="1" ht="14.25" outlineLevel="1">
      <c r="B5" s="9">
        <v>1</v>
      </c>
      <c r="C5" s="10" t="s">
        <v>5</v>
      </c>
      <c r="D5" s="11" t="s">
        <v>6</v>
      </c>
      <c r="E5" s="14">
        <v>28</v>
      </c>
    </row>
    <row r="6" spans="1:9" s="4" customFormat="1" ht="14.25" outlineLevel="1">
      <c r="B6" s="9">
        <v>2</v>
      </c>
      <c r="C6" s="10" t="s">
        <v>5</v>
      </c>
      <c r="D6" s="11" t="s">
        <v>7</v>
      </c>
      <c r="E6" s="14">
        <v>28</v>
      </c>
    </row>
    <row r="7" spans="1:9" s="4" customFormat="1" ht="14.25" outlineLevel="1">
      <c r="B7" s="9">
        <v>3</v>
      </c>
      <c r="C7" s="10" t="s">
        <v>5</v>
      </c>
      <c r="D7" s="11" t="s">
        <v>8</v>
      </c>
      <c r="E7" s="14">
        <v>22</v>
      </c>
      <c r="I7" s="12"/>
    </row>
    <row r="8" spans="1:9" s="4" customFormat="1" ht="14.25" outlineLevel="1">
      <c r="B8" s="9">
        <v>4</v>
      </c>
      <c r="C8" s="10" t="s">
        <v>5</v>
      </c>
      <c r="D8" s="11" t="s">
        <v>9</v>
      </c>
      <c r="E8" s="14">
        <v>22</v>
      </c>
      <c r="I8" s="12"/>
    </row>
    <row r="9" spans="1:9" s="4" customFormat="1" ht="14.25" outlineLevel="1">
      <c r="B9" s="9">
        <v>5</v>
      </c>
      <c r="C9" s="10" t="s">
        <v>5</v>
      </c>
      <c r="D9" s="11" t="s">
        <v>10</v>
      </c>
      <c r="E9" s="14">
        <v>22</v>
      </c>
    </row>
    <row r="10" spans="1:9" s="4" customFormat="1" ht="14.25" customHeight="1" outlineLevel="1">
      <c r="B10" s="9">
        <v>6</v>
      </c>
      <c r="C10" s="10" t="s">
        <v>5</v>
      </c>
      <c r="D10" s="11" t="s">
        <v>11</v>
      </c>
      <c r="E10" s="14">
        <v>86</v>
      </c>
    </row>
    <row r="11" spans="1:9" s="4" customFormat="1" ht="14.25" customHeight="1" outlineLevel="1">
      <c r="B11" s="9">
        <v>7</v>
      </c>
      <c r="C11" s="10" t="s">
        <v>5</v>
      </c>
      <c r="D11" s="11" t="s">
        <v>12</v>
      </c>
      <c r="E11" s="14">
        <v>83</v>
      </c>
    </row>
    <row r="12" spans="1:9" s="4" customFormat="1" ht="14.25" customHeight="1" outlineLevel="1">
      <c r="B12" s="9">
        <v>8</v>
      </c>
      <c r="C12" s="10" t="s">
        <v>5</v>
      </c>
      <c r="D12" s="11" t="s">
        <v>13</v>
      </c>
      <c r="E12" s="14">
        <v>21</v>
      </c>
    </row>
    <row r="13" spans="1:9" s="4" customFormat="1" ht="14.25" customHeight="1" outlineLevel="1">
      <c r="B13" s="9">
        <v>9</v>
      </c>
      <c r="C13" s="10" t="s">
        <v>5</v>
      </c>
      <c r="D13" s="11" t="s">
        <v>14</v>
      </c>
      <c r="E13" s="14">
        <v>42</v>
      </c>
    </row>
    <row r="14" spans="1:9" s="4" customFormat="1" ht="14.25" customHeight="1" outlineLevel="1">
      <c r="B14" s="9">
        <v>10</v>
      </c>
      <c r="C14" s="10" t="s">
        <v>15</v>
      </c>
      <c r="D14" s="11" t="s">
        <v>16</v>
      </c>
      <c r="E14" s="14">
        <v>22</v>
      </c>
    </row>
    <row r="15" spans="1:9" s="4" customFormat="1" ht="14.25" customHeight="1" outlineLevel="1">
      <c r="B15" s="9">
        <v>11</v>
      </c>
      <c r="C15" s="10" t="s">
        <v>15</v>
      </c>
      <c r="D15" s="11" t="s">
        <v>17</v>
      </c>
      <c r="E15" s="14">
        <v>22</v>
      </c>
    </row>
    <row r="16" spans="1:9" s="4" customFormat="1" ht="14.25" customHeight="1" outlineLevel="1">
      <c r="B16" s="9">
        <v>12</v>
      </c>
      <c r="C16" s="10" t="s">
        <v>15</v>
      </c>
      <c r="D16" s="11" t="s">
        <v>18</v>
      </c>
      <c r="E16" s="14">
        <v>22</v>
      </c>
    </row>
    <row r="17" spans="2:5" s="4" customFormat="1" ht="14.25" customHeight="1" outlineLevel="1">
      <c r="B17" s="9">
        <v>13</v>
      </c>
      <c r="C17" s="10" t="s">
        <v>15</v>
      </c>
      <c r="D17" s="11" t="s">
        <v>19</v>
      </c>
      <c r="E17" s="14">
        <v>20</v>
      </c>
    </row>
    <row r="18" spans="2:5" s="4" customFormat="1" ht="14.25" customHeight="1" outlineLevel="1">
      <c r="B18" s="9">
        <v>14</v>
      </c>
      <c r="C18" s="10" t="s">
        <v>15</v>
      </c>
      <c r="D18" s="11" t="s">
        <v>20</v>
      </c>
      <c r="E18" s="14">
        <v>22</v>
      </c>
    </row>
    <row r="19" spans="2:5" s="4" customFormat="1" ht="14.25" customHeight="1" outlineLevel="1">
      <c r="B19" s="9">
        <v>15</v>
      </c>
      <c r="C19" s="10" t="s">
        <v>15</v>
      </c>
      <c r="D19" s="11" t="s">
        <v>21</v>
      </c>
      <c r="E19" s="14">
        <v>22</v>
      </c>
    </row>
    <row r="20" spans="2:5" s="4" customFormat="1" ht="14.25" customHeight="1" outlineLevel="1">
      <c r="B20" s="9">
        <v>16</v>
      </c>
      <c r="C20" s="10" t="s">
        <v>15</v>
      </c>
      <c r="D20" s="11" t="s">
        <v>22</v>
      </c>
      <c r="E20" s="14">
        <v>22</v>
      </c>
    </row>
    <row r="21" spans="2:5" s="4" customFormat="1" ht="14.25" customHeight="1" outlineLevel="1">
      <c r="B21" s="9">
        <v>17</v>
      </c>
      <c r="C21" s="10" t="s">
        <v>15</v>
      </c>
      <c r="D21" s="11" t="s">
        <v>23</v>
      </c>
      <c r="E21" s="14">
        <v>22</v>
      </c>
    </row>
    <row r="22" spans="2:5" s="4" customFormat="1" ht="14.25" customHeight="1" outlineLevel="1">
      <c r="B22" s="9">
        <v>18</v>
      </c>
      <c r="C22" s="10" t="s">
        <v>15</v>
      </c>
      <c r="D22" s="11" t="s">
        <v>24</v>
      </c>
      <c r="E22" s="14">
        <v>22</v>
      </c>
    </row>
    <row r="23" spans="2:5" s="4" customFormat="1" ht="14.25" customHeight="1" outlineLevel="1">
      <c r="B23" s="9">
        <v>19</v>
      </c>
      <c r="C23" s="10" t="s">
        <v>15</v>
      </c>
      <c r="D23" s="11" t="s">
        <v>25</v>
      </c>
      <c r="E23" s="14">
        <v>22</v>
      </c>
    </row>
    <row r="24" spans="2:5" s="4" customFormat="1" ht="14.25" customHeight="1" outlineLevel="1">
      <c r="B24" s="9">
        <v>20</v>
      </c>
      <c r="C24" s="10" t="s">
        <v>15</v>
      </c>
      <c r="D24" s="11" t="s">
        <v>26</v>
      </c>
      <c r="E24" s="14">
        <v>22</v>
      </c>
    </row>
    <row r="25" spans="2:5" s="4" customFormat="1" ht="14.25" customHeight="1" outlineLevel="1">
      <c r="B25" s="9">
        <v>21</v>
      </c>
      <c r="C25" s="10" t="s">
        <v>15</v>
      </c>
      <c r="D25" s="11" t="s">
        <v>27</v>
      </c>
      <c r="E25" s="14">
        <v>578</v>
      </c>
    </row>
    <row r="26" spans="2:5" s="4" customFormat="1" ht="14.25" customHeight="1" outlineLevel="1">
      <c r="B26" s="9">
        <v>22</v>
      </c>
      <c r="C26" s="10" t="s">
        <v>15</v>
      </c>
      <c r="D26" s="11" t="s">
        <v>28</v>
      </c>
      <c r="E26" s="14">
        <v>966</v>
      </c>
    </row>
    <row r="27" spans="2:5" s="4" customFormat="1" ht="14.25" customHeight="1" outlineLevel="1">
      <c r="B27" s="9">
        <v>23</v>
      </c>
      <c r="C27" s="10" t="s">
        <v>15</v>
      </c>
      <c r="D27" s="11" t="s">
        <v>29</v>
      </c>
      <c r="E27" s="14">
        <v>164</v>
      </c>
    </row>
    <row r="28" spans="2:5" s="4" customFormat="1" ht="14.25" customHeight="1" outlineLevel="1">
      <c r="B28" s="9">
        <v>24</v>
      </c>
      <c r="C28" s="10" t="s">
        <v>15</v>
      </c>
      <c r="D28" s="11" t="s">
        <v>30</v>
      </c>
      <c r="E28" s="14">
        <v>224</v>
      </c>
    </row>
    <row r="29" spans="2:5" s="4" customFormat="1" ht="14.25" customHeight="1" outlineLevel="1">
      <c r="B29" s="9">
        <v>25</v>
      </c>
      <c r="C29" s="10" t="s">
        <v>15</v>
      </c>
      <c r="D29" s="11" t="s">
        <v>31</v>
      </c>
      <c r="E29" s="14">
        <v>20</v>
      </c>
    </row>
    <row r="30" spans="2:5" s="4" customFormat="1" ht="14.25" customHeight="1" outlineLevel="1">
      <c r="B30" s="9">
        <v>26</v>
      </c>
      <c r="C30" s="10" t="s">
        <v>15</v>
      </c>
      <c r="D30" s="11" t="s">
        <v>32</v>
      </c>
      <c r="E30" s="14">
        <v>1</v>
      </c>
    </row>
    <row r="31" spans="2:5" s="4" customFormat="1" ht="14.25" customHeight="1" outlineLevel="1">
      <c r="B31" s="9">
        <v>27</v>
      </c>
      <c r="C31" s="10" t="s">
        <v>15</v>
      </c>
      <c r="D31" s="11" t="s">
        <v>33</v>
      </c>
      <c r="E31" s="14">
        <v>20</v>
      </c>
    </row>
    <row r="32" spans="2:5" s="4" customFormat="1" ht="14.25" customHeight="1" outlineLevel="1">
      <c r="B32" s="9">
        <v>28</v>
      </c>
      <c r="C32" s="10" t="s">
        <v>15</v>
      </c>
      <c r="D32" s="11" t="s">
        <v>34</v>
      </c>
      <c r="E32" s="14">
        <v>1</v>
      </c>
    </row>
    <row r="33" spans="2:5" s="4" customFormat="1" ht="14.25" customHeight="1" outlineLevel="1">
      <c r="B33" s="9">
        <v>29</v>
      </c>
      <c r="C33" s="10" t="s">
        <v>15</v>
      </c>
      <c r="D33" s="11" t="s">
        <v>35</v>
      </c>
      <c r="E33" s="14">
        <v>20</v>
      </c>
    </row>
    <row r="34" spans="2:5" s="4" customFormat="1" ht="14.25" customHeight="1" outlineLevel="1">
      <c r="B34" s="9">
        <v>30</v>
      </c>
      <c r="C34" s="10" t="s">
        <v>15</v>
      </c>
      <c r="D34" s="11" t="s">
        <v>36</v>
      </c>
      <c r="E34" s="14">
        <v>1</v>
      </c>
    </row>
    <row r="35" spans="2:5" s="4" customFormat="1" ht="14.25" customHeight="1" outlineLevel="1">
      <c r="B35" s="9">
        <v>31</v>
      </c>
      <c r="C35" s="10" t="s">
        <v>15</v>
      </c>
      <c r="D35" s="11" t="s">
        <v>37</v>
      </c>
      <c r="E35" s="14">
        <v>20</v>
      </c>
    </row>
    <row r="36" spans="2:5" s="4" customFormat="1" ht="14.25" customHeight="1" outlineLevel="1">
      <c r="B36" s="9">
        <v>32</v>
      </c>
      <c r="C36" s="10" t="s">
        <v>15</v>
      </c>
      <c r="D36" s="11" t="s">
        <v>38</v>
      </c>
      <c r="E36" s="14">
        <v>21</v>
      </c>
    </row>
    <row r="37" spans="2:5" s="4" customFormat="1" ht="14.25" customHeight="1" outlineLevel="1">
      <c r="B37" s="9">
        <v>33</v>
      </c>
      <c r="C37" s="10" t="s">
        <v>15</v>
      </c>
      <c r="D37" s="11" t="s">
        <v>39</v>
      </c>
      <c r="E37" s="14">
        <v>21</v>
      </c>
    </row>
    <row r="38" spans="2:5" s="4" customFormat="1" ht="14.25" customHeight="1" outlineLevel="1">
      <c r="B38" s="9">
        <v>34</v>
      </c>
      <c r="C38" s="10" t="s">
        <v>15</v>
      </c>
      <c r="D38" s="11" t="s">
        <v>40</v>
      </c>
      <c r="E38" s="14">
        <v>21</v>
      </c>
    </row>
    <row r="39" spans="2:5" s="4" customFormat="1" ht="14.25" customHeight="1" outlineLevel="1">
      <c r="B39" s="9">
        <v>35</v>
      </c>
      <c r="C39" s="10" t="s">
        <v>15</v>
      </c>
      <c r="D39" s="11" t="s">
        <v>41</v>
      </c>
      <c r="E39" s="14">
        <v>22</v>
      </c>
    </row>
    <row r="40" spans="2:5" s="4" customFormat="1" ht="14.25" customHeight="1" outlineLevel="1">
      <c r="B40" s="9">
        <v>36</v>
      </c>
      <c r="C40" s="10" t="s">
        <v>15</v>
      </c>
      <c r="D40" s="11" t="s">
        <v>42</v>
      </c>
      <c r="E40" s="14">
        <v>1</v>
      </c>
    </row>
    <row r="41" spans="2:5" s="4" customFormat="1" ht="14.25" customHeight="1" outlineLevel="1">
      <c r="B41" s="9">
        <v>37</v>
      </c>
      <c r="C41" s="10" t="s">
        <v>15</v>
      </c>
      <c r="D41" s="11" t="s">
        <v>43</v>
      </c>
      <c r="E41" s="14">
        <v>20</v>
      </c>
    </row>
    <row r="42" spans="2:5" s="4" customFormat="1" ht="14.25" customHeight="1" outlineLevel="1">
      <c r="B42" s="9">
        <v>38</v>
      </c>
      <c r="C42" s="10" t="s">
        <v>15</v>
      </c>
      <c r="D42" s="11" t="s">
        <v>44</v>
      </c>
      <c r="E42" s="14">
        <v>21</v>
      </c>
    </row>
    <row r="43" spans="2:5" s="4" customFormat="1" ht="14.25" customHeight="1" outlineLevel="1">
      <c r="B43" s="9">
        <v>39</v>
      </c>
      <c r="C43" s="10" t="s">
        <v>15</v>
      </c>
      <c r="D43" s="11" t="s">
        <v>45</v>
      </c>
      <c r="E43" s="14">
        <v>1</v>
      </c>
    </row>
    <row r="44" spans="2:5" s="4" customFormat="1" ht="14.25" customHeight="1" outlineLevel="1">
      <c r="B44" s="9">
        <v>40</v>
      </c>
      <c r="C44" s="10" t="s">
        <v>15</v>
      </c>
      <c r="D44" s="11" t="s">
        <v>46</v>
      </c>
      <c r="E44" s="14">
        <v>22</v>
      </c>
    </row>
    <row r="45" spans="2:5" s="4" customFormat="1" ht="14.25" customHeight="1" outlineLevel="1">
      <c r="B45" s="9">
        <v>41</v>
      </c>
      <c r="C45" s="10" t="s">
        <v>15</v>
      </c>
      <c r="D45" s="11" t="s">
        <v>47</v>
      </c>
      <c r="E45" s="14">
        <v>44</v>
      </c>
    </row>
    <row r="46" spans="2:5" s="4" customFormat="1" ht="14.25" customHeight="1" outlineLevel="1">
      <c r="B46" s="9">
        <v>42</v>
      </c>
      <c r="C46" s="10" t="s">
        <v>15</v>
      </c>
      <c r="D46" s="11" t="s">
        <v>48</v>
      </c>
      <c r="E46" s="14">
        <v>44</v>
      </c>
    </row>
    <row r="47" spans="2:5" s="4" customFormat="1" ht="14.25" customHeight="1" outlineLevel="1">
      <c r="B47" s="9">
        <v>43</v>
      </c>
      <c r="C47" s="10" t="s">
        <v>15</v>
      </c>
      <c r="D47" s="11" t="s">
        <v>49</v>
      </c>
      <c r="E47" s="14">
        <v>22</v>
      </c>
    </row>
    <row r="48" spans="2:5" s="4" customFormat="1" ht="14.25" customHeight="1" outlineLevel="1">
      <c r="B48" s="9">
        <v>44</v>
      </c>
      <c r="C48" s="10" t="s">
        <v>15</v>
      </c>
      <c r="D48" s="11" t="s">
        <v>50</v>
      </c>
      <c r="E48" s="14">
        <v>22</v>
      </c>
    </row>
    <row r="49" spans="2:5" s="4" customFormat="1" ht="14.25" customHeight="1" outlineLevel="1">
      <c r="B49" s="9">
        <v>45</v>
      </c>
      <c r="C49" s="10" t="s">
        <v>15</v>
      </c>
      <c r="D49" s="11" t="s">
        <v>51</v>
      </c>
      <c r="E49" s="14">
        <v>22</v>
      </c>
    </row>
    <row r="50" spans="2:5" s="4" customFormat="1" ht="14.25" customHeight="1" outlineLevel="1">
      <c r="B50" s="9">
        <v>46</v>
      </c>
      <c r="C50" s="10" t="s">
        <v>15</v>
      </c>
      <c r="D50" s="11" t="s">
        <v>52</v>
      </c>
      <c r="E50" s="14">
        <v>22</v>
      </c>
    </row>
    <row r="51" spans="2:5" s="4" customFormat="1" ht="14.25" customHeight="1" outlineLevel="1">
      <c r="B51" s="9">
        <v>47</v>
      </c>
      <c r="C51" s="10" t="s">
        <v>15</v>
      </c>
      <c r="D51" s="11" t="s">
        <v>53</v>
      </c>
      <c r="E51" s="14">
        <v>20</v>
      </c>
    </row>
    <row r="52" spans="2:5" s="4" customFormat="1" ht="14.25" customHeight="1" outlineLevel="1">
      <c r="B52" s="9">
        <v>48</v>
      </c>
      <c r="C52" s="10" t="s">
        <v>15</v>
      </c>
      <c r="D52" s="11" t="s">
        <v>54</v>
      </c>
      <c r="E52" s="14">
        <v>66</v>
      </c>
    </row>
    <row r="53" spans="2:5" s="4" customFormat="1" ht="14.25" customHeight="1" outlineLevel="1">
      <c r="B53" s="9">
        <v>49</v>
      </c>
      <c r="C53" s="10" t="s">
        <v>15</v>
      </c>
      <c r="D53" s="11" t="s">
        <v>55</v>
      </c>
      <c r="E53" s="14">
        <v>44</v>
      </c>
    </row>
    <row r="54" spans="2:5" s="4" customFormat="1" ht="14.25" customHeight="1" outlineLevel="1">
      <c r="B54" s="9">
        <v>50</v>
      </c>
      <c r="C54" s="10" t="s">
        <v>15</v>
      </c>
      <c r="D54" s="11" t="s">
        <v>56</v>
      </c>
      <c r="E54" s="14">
        <v>44</v>
      </c>
    </row>
    <row r="55" spans="2:5" s="4" customFormat="1" ht="14.25" customHeight="1" outlineLevel="1">
      <c r="B55" s="9">
        <v>51</v>
      </c>
      <c r="C55" s="10" t="s">
        <v>15</v>
      </c>
      <c r="D55" s="11" t="s">
        <v>57</v>
      </c>
      <c r="E55" s="14">
        <v>22</v>
      </c>
    </row>
    <row r="56" spans="2:5" s="4" customFormat="1" ht="14.25" customHeight="1" outlineLevel="1">
      <c r="B56" s="9">
        <v>52</v>
      </c>
      <c r="C56" s="10" t="s">
        <v>15</v>
      </c>
      <c r="D56" s="11" t="s">
        <v>58</v>
      </c>
      <c r="E56" s="14">
        <v>22</v>
      </c>
    </row>
    <row r="57" spans="2:5" s="4" customFormat="1" ht="14.25" customHeight="1" outlineLevel="1">
      <c r="B57" s="9">
        <v>53</v>
      </c>
      <c r="C57" s="10" t="s">
        <v>15</v>
      </c>
      <c r="D57" s="11" t="s">
        <v>59</v>
      </c>
      <c r="E57" s="14">
        <v>22</v>
      </c>
    </row>
    <row r="58" spans="2:5" s="4" customFormat="1" ht="14.25" customHeight="1" outlineLevel="1">
      <c r="B58" s="9">
        <v>54</v>
      </c>
      <c r="C58" s="10" t="s">
        <v>15</v>
      </c>
      <c r="D58" s="11" t="s">
        <v>60</v>
      </c>
      <c r="E58" s="14">
        <v>22</v>
      </c>
    </row>
    <row r="59" spans="2:5" s="4" customFormat="1" ht="14.25" customHeight="1" outlineLevel="1">
      <c r="B59" s="9">
        <v>55</v>
      </c>
      <c r="C59" s="10" t="s">
        <v>15</v>
      </c>
      <c r="D59" s="11" t="s">
        <v>61</v>
      </c>
      <c r="E59" s="14">
        <v>22</v>
      </c>
    </row>
    <row r="60" spans="2:5" s="4" customFormat="1" ht="14.25" customHeight="1" outlineLevel="1">
      <c r="B60" s="9">
        <v>56</v>
      </c>
      <c r="C60" s="10" t="s">
        <v>15</v>
      </c>
      <c r="D60" s="11" t="s">
        <v>62</v>
      </c>
      <c r="E60" s="14">
        <v>22</v>
      </c>
    </row>
    <row r="61" spans="2:5" s="4" customFormat="1" ht="14.25" customHeight="1" outlineLevel="1">
      <c r="B61" s="9">
        <v>57</v>
      </c>
      <c r="C61" s="10" t="s">
        <v>15</v>
      </c>
      <c r="D61" s="11" t="s">
        <v>63</v>
      </c>
      <c r="E61" s="14">
        <v>22</v>
      </c>
    </row>
    <row r="62" spans="2:5" s="4" customFormat="1" ht="14.25" customHeight="1" outlineLevel="1">
      <c r="B62" s="9">
        <v>58</v>
      </c>
      <c r="C62" s="10" t="s">
        <v>15</v>
      </c>
      <c r="D62" s="11" t="s">
        <v>64</v>
      </c>
      <c r="E62" s="14">
        <v>22</v>
      </c>
    </row>
    <row r="63" spans="2:5" s="4" customFormat="1" ht="14.25" customHeight="1" outlineLevel="1">
      <c r="B63" s="9">
        <v>59</v>
      </c>
      <c r="C63" s="10" t="s">
        <v>15</v>
      </c>
      <c r="D63" s="11" t="s">
        <v>65</v>
      </c>
      <c r="E63" s="14">
        <v>22</v>
      </c>
    </row>
    <row r="64" spans="2:5" s="4" customFormat="1" ht="14.25" customHeight="1" outlineLevel="1">
      <c r="B64" s="9">
        <v>60</v>
      </c>
      <c r="C64" s="10" t="s">
        <v>15</v>
      </c>
      <c r="D64" s="11" t="s">
        <v>66</v>
      </c>
      <c r="E64" s="14">
        <v>22</v>
      </c>
    </row>
    <row r="65" spans="2:5" s="4" customFormat="1" ht="14.25" customHeight="1" outlineLevel="1">
      <c r="B65" s="9">
        <v>61</v>
      </c>
      <c r="C65" s="10" t="s">
        <v>15</v>
      </c>
      <c r="D65" s="11" t="s">
        <v>67</v>
      </c>
      <c r="E65" s="14">
        <v>22</v>
      </c>
    </row>
    <row r="66" spans="2:5" s="4" customFormat="1" ht="14.25" customHeight="1" outlineLevel="1">
      <c r="B66" s="9">
        <v>62</v>
      </c>
      <c r="C66" s="10" t="s">
        <v>15</v>
      </c>
      <c r="D66" s="11" t="s">
        <v>68</v>
      </c>
      <c r="E66" s="14">
        <v>22</v>
      </c>
    </row>
    <row r="67" spans="2:5" s="4" customFormat="1" ht="14.25" customHeight="1" outlineLevel="1">
      <c r="B67" s="9">
        <v>63</v>
      </c>
      <c r="C67" s="10" t="s">
        <v>15</v>
      </c>
      <c r="D67" s="11" t="s">
        <v>69</v>
      </c>
      <c r="E67" s="14">
        <v>22</v>
      </c>
    </row>
    <row r="68" spans="2:5" s="4" customFormat="1" ht="14.25" customHeight="1" outlineLevel="1">
      <c r="B68" s="9">
        <v>64</v>
      </c>
      <c r="C68" s="10" t="s">
        <v>15</v>
      </c>
      <c r="D68" s="11" t="s">
        <v>70</v>
      </c>
      <c r="E68" s="14">
        <v>22</v>
      </c>
    </row>
    <row r="69" spans="2:5" s="4" customFormat="1" ht="14.25" customHeight="1" outlineLevel="1">
      <c r="B69" s="9">
        <v>65</v>
      </c>
      <c r="C69" s="10" t="s">
        <v>15</v>
      </c>
      <c r="D69" s="11" t="s">
        <v>71</v>
      </c>
      <c r="E69" s="14">
        <v>22</v>
      </c>
    </row>
    <row r="70" spans="2:5" s="4" customFormat="1" ht="14.25" customHeight="1" outlineLevel="1">
      <c r="B70" s="9">
        <v>66</v>
      </c>
      <c r="C70" s="10" t="s">
        <v>15</v>
      </c>
      <c r="D70" s="11" t="s">
        <v>72</v>
      </c>
      <c r="E70" s="14">
        <v>22</v>
      </c>
    </row>
    <row r="71" spans="2:5" s="4" customFormat="1" ht="14.25" customHeight="1" outlineLevel="1">
      <c r="B71" s="9">
        <v>67</v>
      </c>
      <c r="C71" s="10" t="s">
        <v>15</v>
      </c>
      <c r="D71" s="11" t="s">
        <v>73</v>
      </c>
      <c r="E71" s="14">
        <v>21</v>
      </c>
    </row>
    <row r="72" spans="2:5" s="4" customFormat="1" ht="14.25" customHeight="1" outlineLevel="1">
      <c r="B72" s="9">
        <v>68</v>
      </c>
      <c r="C72" s="10" t="s">
        <v>15</v>
      </c>
      <c r="D72" s="11" t="s">
        <v>74</v>
      </c>
      <c r="E72" s="14">
        <v>56</v>
      </c>
    </row>
    <row r="73" spans="2:5" s="4" customFormat="1" ht="14.25" customHeight="1" outlineLevel="1">
      <c r="B73" s="9">
        <v>69</v>
      </c>
      <c r="C73" s="10" t="s">
        <v>15</v>
      </c>
      <c r="D73" s="11" t="s">
        <v>75</v>
      </c>
      <c r="E73" s="14">
        <v>1708</v>
      </c>
    </row>
    <row r="74" spans="2:5" s="4" customFormat="1" ht="14.25" customHeight="1" outlineLevel="1">
      <c r="B74" s="9">
        <v>70</v>
      </c>
      <c r="C74" s="10" t="s">
        <v>76</v>
      </c>
      <c r="D74" s="11" t="s">
        <v>77</v>
      </c>
      <c r="E74" s="14">
        <v>21</v>
      </c>
    </row>
    <row r="75" spans="2:5" s="4" customFormat="1" ht="14.25" customHeight="1" outlineLevel="1">
      <c r="B75" s="9">
        <v>71</v>
      </c>
      <c r="C75" s="10" t="s">
        <v>76</v>
      </c>
      <c r="D75" s="11" t="s">
        <v>78</v>
      </c>
      <c r="E75" s="14">
        <v>21</v>
      </c>
    </row>
    <row r="76" spans="2:5" s="4" customFormat="1" ht="14.25" customHeight="1" outlineLevel="1">
      <c r="B76" s="9">
        <v>72</v>
      </c>
      <c r="C76" s="10" t="s">
        <v>76</v>
      </c>
      <c r="D76" s="11" t="s">
        <v>79</v>
      </c>
      <c r="E76" s="14">
        <v>21</v>
      </c>
    </row>
    <row r="77" spans="2:5" s="4" customFormat="1" ht="14.25" customHeight="1" outlineLevel="1">
      <c r="B77" s="9">
        <v>73</v>
      </c>
      <c r="C77" s="10" t="s">
        <v>76</v>
      </c>
      <c r="D77" s="11" t="s">
        <v>80</v>
      </c>
      <c r="E77" s="14">
        <v>21</v>
      </c>
    </row>
    <row r="78" spans="2:5" s="4" customFormat="1" ht="14.25" customHeight="1" outlineLevel="1">
      <c r="B78" s="9">
        <v>74</v>
      </c>
      <c r="C78" s="10" t="s">
        <v>81</v>
      </c>
      <c r="D78" s="11" t="s">
        <v>82</v>
      </c>
      <c r="E78" s="14">
        <v>66</v>
      </c>
    </row>
    <row r="79" spans="2:5" s="4" customFormat="1" ht="14.25" customHeight="1" outlineLevel="1">
      <c r="B79" s="9">
        <v>75</v>
      </c>
      <c r="C79" s="10" t="s">
        <v>81</v>
      </c>
      <c r="D79" s="11" t="s">
        <v>83</v>
      </c>
      <c r="E79" s="14">
        <v>21</v>
      </c>
    </row>
    <row r="80" spans="2:5" s="4" customFormat="1" ht="14.25" customHeight="1" outlineLevel="1">
      <c r="B80" s="9">
        <v>76</v>
      </c>
      <c r="C80" s="10" t="s">
        <v>81</v>
      </c>
      <c r="D80" s="11" t="s">
        <v>84</v>
      </c>
      <c r="E80" s="14">
        <v>21</v>
      </c>
    </row>
    <row r="81" spans="2:5" s="4" customFormat="1" ht="14.25" customHeight="1" outlineLevel="1">
      <c r="B81" s="9">
        <v>77</v>
      </c>
      <c r="C81" s="10" t="s">
        <v>81</v>
      </c>
      <c r="D81" s="11" t="s">
        <v>85</v>
      </c>
      <c r="E81" s="14">
        <v>21</v>
      </c>
    </row>
    <row r="82" spans="2:5" s="4" customFormat="1" ht="14.25" customHeight="1" outlineLevel="1">
      <c r="B82" s="9">
        <v>78</v>
      </c>
      <c r="C82" s="10" t="s">
        <v>81</v>
      </c>
      <c r="D82" s="11" t="s">
        <v>86</v>
      </c>
      <c r="E82" s="14">
        <v>146</v>
      </c>
    </row>
    <row r="83" spans="2:5" s="4" customFormat="1" ht="14.25" customHeight="1" outlineLevel="1">
      <c r="B83" s="9">
        <v>79</v>
      </c>
      <c r="C83" s="10" t="s">
        <v>81</v>
      </c>
      <c r="D83" s="11" t="s">
        <v>87</v>
      </c>
      <c r="E83" s="14">
        <v>21</v>
      </c>
    </row>
    <row r="84" spans="2:5" s="4" customFormat="1" ht="14.25" customHeight="1" outlineLevel="1">
      <c r="B84" s="9">
        <v>80</v>
      </c>
      <c r="C84" s="10" t="s">
        <v>88</v>
      </c>
      <c r="D84" s="11" t="s">
        <v>89</v>
      </c>
      <c r="E84" s="14">
        <v>115</v>
      </c>
    </row>
    <row r="85" spans="2:5" s="4" customFormat="1" ht="14.25" customHeight="1" outlineLevel="1">
      <c r="B85" s="9">
        <v>81</v>
      </c>
      <c r="C85" s="10" t="s">
        <v>88</v>
      </c>
      <c r="D85" s="11" t="s">
        <v>90</v>
      </c>
      <c r="E85" s="14">
        <v>1141</v>
      </c>
    </row>
    <row r="86" spans="2:5" s="4" customFormat="1" ht="14.25" customHeight="1" outlineLevel="1">
      <c r="B86" s="9">
        <v>82</v>
      </c>
      <c r="C86" s="10" t="s">
        <v>88</v>
      </c>
      <c r="D86" s="11" t="s">
        <v>91</v>
      </c>
      <c r="E86" s="14">
        <v>22</v>
      </c>
    </row>
    <row r="87" spans="2:5" s="4" customFormat="1" ht="14.25" customHeight="1" outlineLevel="1">
      <c r="B87" s="9">
        <v>83</v>
      </c>
      <c r="C87" s="10" t="s">
        <v>88</v>
      </c>
      <c r="D87" s="11" t="s">
        <v>92</v>
      </c>
      <c r="E87" s="14">
        <v>21</v>
      </c>
    </row>
    <row r="88" spans="2:5" s="4" customFormat="1" ht="14.25" customHeight="1" outlineLevel="1">
      <c r="B88" s="9">
        <v>84</v>
      </c>
      <c r="C88" s="10" t="s">
        <v>88</v>
      </c>
      <c r="D88" s="11" t="s">
        <v>93</v>
      </c>
      <c r="E88" s="14">
        <v>164</v>
      </c>
    </row>
    <row r="89" spans="2:5" s="4" customFormat="1" ht="14.25" customHeight="1" outlineLevel="1">
      <c r="B89" s="9">
        <v>85</v>
      </c>
      <c r="C89" s="10" t="s">
        <v>88</v>
      </c>
      <c r="D89" s="11" t="s">
        <v>94</v>
      </c>
      <c r="E89" s="14">
        <v>115</v>
      </c>
    </row>
    <row r="90" spans="2:5" s="4" customFormat="1" ht="14.25" customHeight="1" outlineLevel="1">
      <c r="B90" s="9">
        <v>86</v>
      </c>
      <c r="C90" s="10" t="s">
        <v>88</v>
      </c>
      <c r="D90" s="11" t="s">
        <v>95</v>
      </c>
      <c r="E90" s="14">
        <v>115</v>
      </c>
    </row>
    <row r="91" spans="2:5" s="4" customFormat="1" ht="14.25" customHeight="1" outlineLevel="1">
      <c r="B91" s="9">
        <v>87</v>
      </c>
      <c r="C91" s="10" t="s">
        <v>88</v>
      </c>
      <c r="D91" s="11" t="s">
        <v>96</v>
      </c>
      <c r="E91" s="14">
        <v>0</v>
      </c>
    </row>
    <row r="92" spans="2:5" s="4" customFormat="1" ht="14.25" customHeight="1" outlineLevel="1">
      <c r="B92" s="9">
        <v>88</v>
      </c>
      <c r="C92" s="10" t="s">
        <v>88</v>
      </c>
      <c r="D92" s="11" t="s">
        <v>97</v>
      </c>
      <c r="E92" s="14">
        <v>0</v>
      </c>
    </row>
    <row r="93" spans="2:5" s="4" customFormat="1" ht="14.25" customHeight="1" outlineLevel="1">
      <c r="B93" s="9">
        <v>89</v>
      </c>
      <c r="C93" s="10" t="s">
        <v>88</v>
      </c>
      <c r="D93" s="11" t="s">
        <v>98</v>
      </c>
      <c r="E93" s="14">
        <v>2282</v>
      </c>
    </row>
    <row r="94" spans="2:5" s="4" customFormat="1" ht="14.25" customHeight="1" outlineLevel="1">
      <c r="B94" s="9">
        <v>90</v>
      </c>
      <c r="C94" s="10" t="s">
        <v>88</v>
      </c>
      <c r="D94" s="11" t="s">
        <v>99</v>
      </c>
      <c r="E94" s="14">
        <v>1134</v>
      </c>
    </row>
    <row r="95" spans="2:5" s="4" customFormat="1" ht="14.25" customHeight="1" outlineLevel="1">
      <c r="B95" s="9">
        <v>91</v>
      </c>
      <c r="C95" s="10" t="s">
        <v>100</v>
      </c>
      <c r="D95" s="11" t="s">
        <v>101</v>
      </c>
      <c r="E95" s="14">
        <v>966</v>
      </c>
    </row>
    <row r="96" spans="2:5" s="4" customFormat="1" ht="14.25" customHeight="1" outlineLevel="1">
      <c r="B96" s="9">
        <v>92</v>
      </c>
      <c r="C96" s="10" t="s">
        <v>100</v>
      </c>
      <c r="D96" s="11" t="s">
        <v>102</v>
      </c>
      <c r="E96" s="14">
        <v>1141</v>
      </c>
    </row>
    <row r="97" spans="2:5" s="4" customFormat="1" ht="14.25" customHeight="1" outlineLevel="1">
      <c r="B97" s="9">
        <v>93</v>
      </c>
      <c r="C97" s="10" t="s">
        <v>100</v>
      </c>
      <c r="D97" s="11" t="s">
        <v>103</v>
      </c>
      <c r="E97" s="14">
        <v>21</v>
      </c>
    </row>
    <row r="98" spans="2:5" s="4" customFormat="1" ht="14.25" customHeight="1" outlineLevel="1">
      <c r="B98" s="9">
        <v>94</v>
      </c>
      <c r="C98" s="10" t="s">
        <v>100</v>
      </c>
      <c r="D98" s="11" t="s">
        <v>104</v>
      </c>
      <c r="E98" s="14">
        <v>115</v>
      </c>
    </row>
    <row r="99" spans="2:5" s="4" customFormat="1" ht="14.25" customHeight="1" outlineLevel="1">
      <c r="B99" s="9">
        <v>95</v>
      </c>
      <c r="C99" s="10" t="s">
        <v>100</v>
      </c>
      <c r="D99" s="11" t="s">
        <v>105</v>
      </c>
      <c r="E99" s="14">
        <v>83</v>
      </c>
    </row>
    <row r="100" spans="2:5" s="4" customFormat="1" ht="14.25" customHeight="1" outlineLevel="1">
      <c r="B100" s="9">
        <v>96</v>
      </c>
      <c r="C100" s="10" t="s">
        <v>100</v>
      </c>
      <c r="D100" s="11" t="s">
        <v>106</v>
      </c>
      <c r="E100" s="14">
        <v>83</v>
      </c>
    </row>
    <row r="101" spans="2:5" s="4" customFormat="1" ht="14.25" customHeight="1" outlineLevel="1">
      <c r="B101" s="9">
        <v>97</v>
      </c>
      <c r="C101" s="10" t="s">
        <v>100</v>
      </c>
      <c r="D101" s="11" t="s">
        <v>107</v>
      </c>
      <c r="E101" s="14">
        <v>83</v>
      </c>
    </row>
    <row r="102" spans="2:5" s="4" customFormat="1" ht="14.25" customHeight="1" outlineLevel="1">
      <c r="B102" s="9">
        <v>98</v>
      </c>
      <c r="C102" s="10" t="s">
        <v>100</v>
      </c>
      <c r="D102" s="11" t="s">
        <v>108</v>
      </c>
      <c r="E102" s="14">
        <v>452</v>
      </c>
    </row>
    <row r="103" spans="2:5" s="4" customFormat="1" ht="14.25" customHeight="1" outlineLevel="1">
      <c r="B103" s="9">
        <v>99</v>
      </c>
      <c r="C103" s="10" t="s">
        <v>100</v>
      </c>
      <c r="D103" s="11" t="s">
        <v>109</v>
      </c>
      <c r="E103" s="14">
        <v>83</v>
      </c>
    </row>
    <row r="104" spans="2:5" s="4" customFormat="1" ht="14.25" customHeight="1" outlineLevel="1">
      <c r="B104" s="9">
        <v>100</v>
      </c>
      <c r="C104" s="10" t="s">
        <v>100</v>
      </c>
      <c r="D104" s="11" t="s">
        <v>110</v>
      </c>
      <c r="E104" s="14">
        <v>28</v>
      </c>
    </row>
    <row r="105" spans="2:5" s="4" customFormat="1" ht="14.25" customHeight="1" outlineLevel="1">
      <c r="B105" s="9">
        <v>101</v>
      </c>
      <c r="C105" s="10" t="s">
        <v>100</v>
      </c>
      <c r="D105" s="11" t="s">
        <v>111</v>
      </c>
      <c r="E105" s="14">
        <v>44</v>
      </c>
    </row>
    <row r="106" spans="2:5" s="4" customFormat="1" ht="14.25" customHeight="1" outlineLevel="1">
      <c r="B106" s="9">
        <v>102</v>
      </c>
      <c r="C106" s="10" t="s">
        <v>100</v>
      </c>
      <c r="D106" s="11" t="s">
        <v>112</v>
      </c>
      <c r="E106" s="14">
        <v>43</v>
      </c>
    </row>
    <row r="107" spans="2:5" s="4" customFormat="1" ht="14.25" customHeight="1" outlineLevel="1">
      <c r="B107" s="9">
        <v>103</v>
      </c>
      <c r="C107" s="10" t="s">
        <v>100</v>
      </c>
      <c r="D107" s="11" t="s">
        <v>113</v>
      </c>
      <c r="E107" s="14">
        <v>43</v>
      </c>
    </row>
    <row r="108" spans="2:5" s="4" customFormat="1" ht="14.25" customHeight="1" outlineLevel="1">
      <c r="B108" s="9">
        <v>104</v>
      </c>
      <c r="C108" s="10" t="s">
        <v>100</v>
      </c>
      <c r="D108" s="11" t="s">
        <v>114</v>
      </c>
      <c r="E108" s="14">
        <v>43</v>
      </c>
    </row>
    <row r="109" spans="2:5" s="4" customFormat="1" ht="14.25" customHeight="1" outlineLevel="1">
      <c r="B109" s="9">
        <v>105</v>
      </c>
      <c r="C109" s="10" t="s">
        <v>100</v>
      </c>
      <c r="D109" s="11" t="s">
        <v>115</v>
      </c>
      <c r="E109" s="14">
        <v>56</v>
      </c>
    </row>
    <row r="110" spans="2:5" s="4" customFormat="1" ht="14.25" customHeight="1" outlineLevel="1">
      <c r="B110" s="9">
        <v>106</v>
      </c>
      <c r="C110" s="10" t="s">
        <v>100</v>
      </c>
      <c r="D110" s="11" t="s">
        <v>116</v>
      </c>
      <c r="E110" s="14">
        <v>329</v>
      </c>
    </row>
    <row r="111" spans="2:5" s="4" customFormat="1" ht="14.25" customHeight="1" outlineLevel="1">
      <c r="B111" s="9">
        <v>107</v>
      </c>
      <c r="C111" s="10" t="s">
        <v>100</v>
      </c>
      <c r="D111" s="11" t="s">
        <v>117</v>
      </c>
      <c r="E111" s="14">
        <v>288</v>
      </c>
    </row>
    <row r="112" spans="2:5" s="4" customFormat="1" ht="14.25" customHeight="1" outlineLevel="1">
      <c r="B112" s="9">
        <v>108</v>
      </c>
      <c r="C112" s="10" t="s">
        <v>100</v>
      </c>
      <c r="D112" s="11" t="s">
        <v>118</v>
      </c>
      <c r="E112" s="14">
        <v>1544</v>
      </c>
    </row>
    <row r="113" spans="2:5" s="4" customFormat="1" ht="14.25" customHeight="1" outlineLevel="1">
      <c r="B113" s="9">
        <v>109</v>
      </c>
      <c r="C113" s="10" t="s">
        <v>100</v>
      </c>
      <c r="D113" s="11" t="s">
        <v>119</v>
      </c>
      <c r="E113" s="14">
        <v>21</v>
      </c>
    </row>
    <row r="114" spans="2:5" s="4" customFormat="1" ht="14.25" customHeight="1" outlineLevel="1">
      <c r="B114" s="9">
        <v>110</v>
      </c>
      <c r="C114" s="10" t="s">
        <v>100</v>
      </c>
      <c r="D114" s="11" t="s">
        <v>120</v>
      </c>
      <c r="E114" s="14">
        <v>21</v>
      </c>
    </row>
    <row r="115" spans="2:5" s="4" customFormat="1" ht="14.25" customHeight="1" outlineLevel="1">
      <c r="B115" s="9">
        <v>111</v>
      </c>
      <c r="C115" s="10" t="s">
        <v>100</v>
      </c>
      <c r="D115" s="11" t="s">
        <v>121</v>
      </c>
      <c r="E115" s="14">
        <v>21</v>
      </c>
    </row>
    <row r="116" spans="2:5" s="4" customFormat="1" ht="14.25" customHeight="1" outlineLevel="1">
      <c r="B116" s="9">
        <v>112</v>
      </c>
      <c r="C116" s="10" t="s">
        <v>100</v>
      </c>
      <c r="D116" s="11" t="s">
        <v>122</v>
      </c>
      <c r="E116" s="14">
        <v>63</v>
      </c>
    </row>
    <row r="117" spans="2:5" s="4" customFormat="1" ht="14.25" customHeight="1" outlineLevel="1">
      <c r="B117" s="9">
        <v>113</v>
      </c>
      <c r="C117" s="10" t="s">
        <v>100</v>
      </c>
      <c r="D117" s="11" t="s">
        <v>123</v>
      </c>
      <c r="E117" s="14">
        <v>63</v>
      </c>
    </row>
    <row r="118" spans="2:5" s="4" customFormat="1" ht="14.25" customHeight="1" outlineLevel="1">
      <c r="B118" s="9">
        <v>114</v>
      </c>
      <c r="C118" s="10" t="s">
        <v>100</v>
      </c>
      <c r="D118" s="11" t="s">
        <v>124</v>
      </c>
      <c r="E118" s="14">
        <v>28</v>
      </c>
    </row>
    <row r="119" spans="2:5" s="4" customFormat="1" ht="14.25" customHeight="1" outlineLevel="1">
      <c r="B119" s="9">
        <v>115</v>
      </c>
      <c r="C119" s="10" t="s">
        <v>100</v>
      </c>
      <c r="D119" s="11" t="s">
        <v>125</v>
      </c>
      <c r="E119" s="14">
        <v>21</v>
      </c>
    </row>
    <row r="120" spans="2:5" s="4" customFormat="1" ht="14.25" customHeight="1" outlineLevel="1">
      <c r="B120" s="9">
        <v>116</v>
      </c>
      <c r="C120" s="10" t="s">
        <v>100</v>
      </c>
      <c r="D120" s="11" t="s">
        <v>126</v>
      </c>
      <c r="E120" s="14">
        <v>28</v>
      </c>
    </row>
    <row r="121" spans="2:5" s="4" customFormat="1" ht="14.25" customHeight="1" outlineLevel="1">
      <c r="B121" s="9">
        <v>117</v>
      </c>
      <c r="C121" s="10" t="s">
        <v>100</v>
      </c>
      <c r="D121" s="11" t="s">
        <v>127</v>
      </c>
      <c r="E121" s="14">
        <v>21</v>
      </c>
    </row>
    <row r="122" spans="2:5" s="4" customFormat="1" ht="14.25" customHeight="1" outlineLevel="1">
      <c r="B122" s="9">
        <v>118</v>
      </c>
      <c r="C122" s="10" t="s">
        <v>100</v>
      </c>
      <c r="D122" s="11" t="s">
        <v>128</v>
      </c>
      <c r="E122" s="14">
        <v>42</v>
      </c>
    </row>
    <row r="123" spans="2:5" s="4" customFormat="1" ht="14.25" customHeight="1" outlineLevel="1">
      <c r="B123" s="9">
        <v>119</v>
      </c>
      <c r="C123" s="10" t="s">
        <v>100</v>
      </c>
      <c r="D123" s="11" t="s">
        <v>129</v>
      </c>
      <c r="E123" s="14">
        <v>1024</v>
      </c>
    </row>
    <row r="124" spans="2:5" s="4" customFormat="1" ht="14.25" customHeight="1" outlineLevel="1">
      <c r="B124" s="9">
        <v>120</v>
      </c>
      <c r="C124" s="10" t="s">
        <v>130</v>
      </c>
      <c r="D124" s="11" t="s">
        <v>131</v>
      </c>
      <c r="E124" s="14">
        <v>21</v>
      </c>
    </row>
    <row r="125" spans="2:5" s="4" customFormat="1" ht="14.25" customHeight="1" outlineLevel="1">
      <c r="B125" s="9">
        <v>121</v>
      </c>
      <c r="C125" s="10" t="s">
        <v>130</v>
      </c>
      <c r="D125" s="11" t="s">
        <v>132</v>
      </c>
      <c r="E125" s="14">
        <v>21</v>
      </c>
    </row>
    <row r="126" spans="2:5" s="4" customFormat="1" ht="14.25" customHeight="1" outlineLevel="1">
      <c r="B126" s="9">
        <v>122</v>
      </c>
      <c r="C126" s="10" t="s">
        <v>130</v>
      </c>
      <c r="D126" s="11" t="s">
        <v>133</v>
      </c>
      <c r="E126" s="14">
        <v>20</v>
      </c>
    </row>
    <row r="127" spans="2:5" s="4" customFormat="1" ht="14.25" customHeight="1" outlineLevel="1">
      <c r="B127" s="9">
        <v>123</v>
      </c>
      <c r="C127" s="10" t="s">
        <v>130</v>
      </c>
      <c r="D127" s="11" t="s">
        <v>134</v>
      </c>
      <c r="E127" s="14">
        <v>1</v>
      </c>
    </row>
    <row r="128" spans="2:5" s="4" customFormat="1" ht="14.25" customHeight="1" outlineLevel="1">
      <c r="B128" s="9">
        <v>124</v>
      </c>
      <c r="C128" s="10" t="s">
        <v>130</v>
      </c>
      <c r="D128" s="11" t="s">
        <v>135</v>
      </c>
      <c r="E128" s="14">
        <v>21</v>
      </c>
    </row>
    <row r="129" spans="2:5" s="4" customFormat="1" ht="14.25" customHeight="1" outlineLevel="1">
      <c r="B129" s="9">
        <v>125</v>
      </c>
      <c r="C129" s="10" t="s">
        <v>130</v>
      </c>
      <c r="D129" s="11" t="s">
        <v>136</v>
      </c>
      <c r="E129" s="14">
        <v>83</v>
      </c>
    </row>
    <row r="130" spans="2:5" s="4" customFormat="1" ht="14.25" customHeight="1" outlineLevel="1">
      <c r="B130" s="9">
        <v>126</v>
      </c>
      <c r="C130" s="10" t="s">
        <v>130</v>
      </c>
      <c r="D130" s="11" t="s">
        <v>137</v>
      </c>
      <c r="E130" s="14">
        <v>21</v>
      </c>
    </row>
    <row r="131" spans="2:5" s="4" customFormat="1" ht="14.25" customHeight="1" outlineLevel="1">
      <c r="B131" s="9">
        <v>127</v>
      </c>
      <c r="C131" s="10" t="s">
        <v>130</v>
      </c>
      <c r="D131" s="11" t="s">
        <v>138</v>
      </c>
      <c r="E131" s="14">
        <v>28</v>
      </c>
    </row>
    <row r="132" spans="2:5" s="4" customFormat="1" ht="14.25" customHeight="1" outlineLevel="1">
      <c r="B132" s="9">
        <v>128</v>
      </c>
      <c r="C132" s="10" t="s">
        <v>130</v>
      </c>
      <c r="D132" s="11" t="s">
        <v>139</v>
      </c>
      <c r="E132" s="14">
        <v>22</v>
      </c>
    </row>
    <row r="133" spans="2:5" s="4" customFormat="1" ht="14.25" customHeight="1" outlineLevel="1">
      <c r="B133" s="9">
        <v>129</v>
      </c>
      <c r="C133" s="10" t="s">
        <v>130</v>
      </c>
      <c r="D133" s="11" t="s">
        <v>140</v>
      </c>
      <c r="E133" s="14">
        <v>22</v>
      </c>
    </row>
    <row r="134" spans="2:5" s="4" customFormat="1" ht="14.25" customHeight="1" outlineLevel="1">
      <c r="B134" s="9">
        <v>130</v>
      </c>
      <c r="C134" s="10" t="s">
        <v>141</v>
      </c>
      <c r="D134" s="11" t="s">
        <v>142</v>
      </c>
      <c r="E134" s="14">
        <v>55</v>
      </c>
    </row>
    <row r="135" spans="2:5" s="4" customFormat="1" ht="14.25" customHeight="1" outlineLevel="1">
      <c r="B135" s="9">
        <v>131</v>
      </c>
      <c r="C135" s="10" t="s">
        <v>141</v>
      </c>
      <c r="D135" s="11" t="s">
        <v>143</v>
      </c>
      <c r="E135" s="14">
        <v>55</v>
      </c>
    </row>
    <row r="136" spans="2:5" s="4" customFormat="1" ht="14.25" customHeight="1" outlineLevel="1">
      <c r="B136" s="9">
        <v>132</v>
      </c>
      <c r="C136" s="10" t="s">
        <v>141</v>
      </c>
      <c r="D136" s="11" t="s">
        <v>144</v>
      </c>
      <c r="E136" s="14">
        <v>110</v>
      </c>
    </row>
    <row r="137" spans="2:5" s="4" customFormat="1" ht="14.25" customHeight="1" outlineLevel="1">
      <c r="B137" s="9">
        <v>133</v>
      </c>
      <c r="C137" s="10" t="s">
        <v>141</v>
      </c>
      <c r="D137" s="11" t="s">
        <v>145</v>
      </c>
      <c r="E137" s="14">
        <v>83</v>
      </c>
    </row>
    <row r="138" spans="2:5" s="4" customFormat="1" ht="14.25" customHeight="1" outlineLevel="1">
      <c r="B138" s="9">
        <v>134</v>
      </c>
      <c r="C138" s="10" t="s">
        <v>141</v>
      </c>
      <c r="D138" s="11" t="s">
        <v>146</v>
      </c>
      <c r="E138" s="14">
        <v>21</v>
      </c>
    </row>
    <row r="139" spans="2:5" s="4" customFormat="1" ht="14.25" customHeight="1" outlineLevel="1">
      <c r="B139" s="9">
        <v>135</v>
      </c>
      <c r="C139" s="10" t="s">
        <v>141</v>
      </c>
      <c r="D139" s="11" t="s">
        <v>147</v>
      </c>
      <c r="E139" s="14">
        <v>21</v>
      </c>
    </row>
    <row r="140" spans="2:5" s="4" customFormat="1" ht="14.25" customHeight="1" outlineLevel="1">
      <c r="B140" s="9">
        <v>136</v>
      </c>
      <c r="C140" s="10" t="s">
        <v>141</v>
      </c>
      <c r="D140" s="11" t="s">
        <v>148</v>
      </c>
      <c r="E140" s="14">
        <v>83</v>
      </c>
    </row>
    <row r="141" spans="2:5" s="4" customFormat="1" ht="14.25" customHeight="1" outlineLevel="1">
      <c r="B141" s="9">
        <v>137</v>
      </c>
      <c r="C141" s="10" t="s">
        <v>141</v>
      </c>
      <c r="D141" s="11" t="s">
        <v>149</v>
      </c>
      <c r="E141" s="14">
        <v>21</v>
      </c>
    </row>
    <row r="142" spans="2:5" s="4" customFormat="1" ht="14.25" customHeight="1" outlineLevel="1">
      <c r="B142" s="9">
        <v>138</v>
      </c>
      <c r="C142" s="10" t="s">
        <v>141</v>
      </c>
      <c r="D142" s="11" t="s">
        <v>150</v>
      </c>
      <c r="E142" s="14">
        <v>76</v>
      </c>
    </row>
    <row r="143" spans="2:5" s="4" customFormat="1" ht="14.25" customHeight="1" outlineLevel="1">
      <c r="B143" s="9">
        <v>139</v>
      </c>
      <c r="C143" s="10" t="s">
        <v>141</v>
      </c>
      <c r="D143" s="11" t="s">
        <v>151</v>
      </c>
      <c r="E143" s="14">
        <v>14</v>
      </c>
    </row>
    <row r="144" spans="2:5" s="4" customFormat="1" ht="14.25" customHeight="1" outlineLevel="1">
      <c r="B144" s="9">
        <v>140</v>
      </c>
      <c r="C144" s="10" t="s">
        <v>141</v>
      </c>
      <c r="D144" s="11" t="s">
        <v>152</v>
      </c>
      <c r="E144" s="14">
        <v>56</v>
      </c>
    </row>
    <row r="145" spans="2:5" s="4" customFormat="1" ht="14.25" customHeight="1" outlineLevel="1">
      <c r="B145" s="9">
        <v>141</v>
      </c>
      <c r="C145" s="10" t="s">
        <v>141</v>
      </c>
      <c r="D145" s="11" t="s">
        <v>153</v>
      </c>
      <c r="E145" s="14">
        <v>55</v>
      </c>
    </row>
    <row r="146" spans="2:5" s="4" customFormat="1" ht="14.25" customHeight="1" outlineLevel="1">
      <c r="B146" s="9">
        <v>142</v>
      </c>
      <c r="C146" s="10" t="s">
        <v>141</v>
      </c>
      <c r="D146" s="11" t="s">
        <v>154</v>
      </c>
      <c r="E146" s="14">
        <v>55</v>
      </c>
    </row>
    <row r="147" spans="2:5" s="4" customFormat="1" ht="14.25" customHeight="1" outlineLevel="1">
      <c r="B147" s="9">
        <v>143</v>
      </c>
      <c r="C147" s="10" t="s">
        <v>141</v>
      </c>
      <c r="D147" s="11" t="s">
        <v>155</v>
      </c>
      <c r="E147" s="14">
        <v>55</v>
      </c>
    </row>
    <row r="148" spans="2:5" s="4" customFormat="1" ht="14.25" customHeight="1" outlineLevel="1">
      <c r="B148" s="9">
        <v>144</v>
      </c>
      <c r="C148" s="10" t="s">
        <v>141</v>
      </c>
      <c r="D148" s="11" t="s">
        <v>156</v>
      </c>
      <c r="E148" s="14">
        <v>22</v>
      </c>
    </row>
    <row r="149" spans="2:5" s="4" customFormat="1" ht="14.25" customHeight="1" outlineLevel="1">
      <c r="B149" s="9">
        <v>145</v>
      </c>
      <c r="C149" s="10" t="s">
        <v>141</v>
      </c>
      <c r="D149" s="11" t="s">
        <v>157</v>
      </c>
      <c r="E149" s="14">
        <v>83</v>
      </c>
    </row>
    <row r="150" spans="2:5" s="4" customFormat="1" ht="14.25" customHeight="1" outlineLevel="1">
      <c r="B150" s="9">
        <v>146</v>
      </c>
      <c r="C150" s="10" t="s">
        <v>141</v>
      </c>
      <c r="D150" s="11" t="s">
        <v>158</v>
      </c>
      <c r="E150" s="14">
        <v>21</v>
      </c>
    </row>
    <row r="151" spans="2:5" s="4" customFormat="1" ht="14.25" customHeight="1" outlineLevel="1">
      <c r="B151" s="9">
        <v>147</v>
      </c>
      <c r="C151" s="10" t="s">
        <v>141</v>
      </c>
      <c r="D151" s="11" t="s">
        <v>159</v>
      </c>
      <c r="E151" s="14">
        <v>21</v>
      </c>
    </row>
    <row r="152" spans="2:5" s="4" customFormat="1" ht="14.25" customHeight="1" outlineLevel="1">
      <c r="B152" s="9">
        <v>148</v>
      </c>
      <c r="C152" s="10" t="s">
        <v>141</v>
      </c>
      <c r="D152" s="11" t="s">
        <v>160</v>
      </c>
      <c r="E152" s="14">
        <v>14</v>
      </c>
    </row>
    <row r="153" spans="2:5" s="4" customFormat="1" ht="14.25" customHeight="1" outlineLevel="1">
      <c r="B153" s="9">
        <v>149</v>
      </c>
      <c r="C153" s="10" t="s">
        <v>141</v>
      </c>
      <c r="D153" s="11" t="s">
        <v>161</v>
      </c>
      <c r="E153" s="14">
        <v>98</v>
      </c>
    </row>
    <row r="154" spans="2:5" s="4" customFormat="1" ht="14.25" customHeight="1" outlineLevel="1">
      <c r="B154" s="9">
        <v>150</v>
      </c>
      <c r="C154" s="10" t="s">
        <v>141</v>
      </c>
      <c r="D154" s="11" t="s">
        <v>162</v>
      </c>
      <c r="E154" s="14">
        <v>49</v>
      </c>
    </row>
    <row r="155" spans="2:5" s="4" customFormat="1" ht="14.25" customHeight="1" outlineLevel="1">
      <c r="B155" s="9">
        <v>151</v>
      </c>
      <c r="C155" s="10" t="s">
        <v>141</v>
      </c>
      <c r="D155" s="11" t="s">
        <v>163</v>
      </c>
      <c r="E155" s="14">
        <v>56</v>
      </c>
    </row>
    <row r="156" spans="2:5" s="4" customFormat="1" ht="14.25" customHeight="1" outlineLevel="1">
      <c r="B156" s="9">
        <v>152</v>
      </c>
      <c r="C156" s="10" t="s">
        <v>141</v>
      </c>
      <c r="D156" s="11" t="s">
        <v>164</v>
      </c>
      <c r="E156" s="14">
        <v>56</v>
      </c>
    </row>
    <row r="157" spans="2:5" s="4" customFormat="1" ht="14.25" customHeight="1" outlineLevel="1">
      <c r="B157" s="9">
        <v>153</v>
      </c>
      <c r="C157" s="10" t="s">
        <v>141</v>
      </c>
      <c r="D157" s="11" t="s">
        <v>165</v>
      </c>
      <c r="E157" s="14">
        <v>83</v>
      </c>
    </row>
    <row r="158" spans="2:5" s="4" customFormat="1" ht="14.25" customHeight="1" outlineLevel="1">
      <c r="B158" s="9">
        <v>154</v>
      </c>
      <c r="C158" s="10" t="s">
        <v>141</v>
      </c>
      <c r="D158" s="11" t="s">
        <v>166</v>
      </c>
      <c r="E158" s="14">
        <v>22</v>
      </c>
    </row>
    <row r="159" spans="2:5" s="4" customFormat="1" ht="14.25" customHeight="1" outlineLevel="1">
      <c r="B159" s="9">
        <v>155</v>
      </c>
      <c r="C159" s="10" t="s">
        <v>141</v>
      </c>
      <c r="D159" s="11" t="s">
        <v>167</v>
      </c>
      <c r="E159" s="14">
        <v>22</v>
      </c>
    </row>
    <row r="160" spans="2:5" s="4" customFormat="1" ht="14.25" customHeight="1" outlineLevel="1">
      <c r="B160" s="9">
        <v>156</v>
      </c>
      <c r="C160" s="10" t="s">
        <v>141</v>
      </c>
      <c r="D160" s="11" t="s">
        <v>168</v>
      </c>
      <c r="E160" s="14">
        <v>115</v>
      </c>
    </row>
    <row r="161" spans="2:5" s="4" customFormat="1" ht="14.25" customHeight="1" outlineLevel="1">
      <c r="B161" s="9">
        <v>157</v>
      </c>
      <c r="C161" s="10" t="s">
        <v>141</v>
      </c>
      <c r="D161" s="11" t="s">
        <v>169</v>
      </c>
      <c r="E161" s="14">
        <v>21</v>
      </c>
    </row>
    <row r="162" spans="2:5" s="4" customFormat="1" ht="14.25" customHeight="1" outlineLevel="1">
      <c r="B162" s="9">
        <v>158</v>
      </c>
      <c r="C162" s="10" t="s">
        <v>141</v>
      </c>
      <c r="D162" s="11" t="s">
        <v>170</v>
      </c>
      <c r="E162" s="14">
        <v>0</v>
      </c>
    </row>
    <row r="163" spans="2:5" s="4" customFormat="1" ht="14.25" customHeight="1" outlineLevel="1">
      <c r="B163" s="9">
        <v>159</v>
      </c>
      <c r="C163" s="10" t="s">
        <v>141</v>
      </c>
      <c r="D163" s="11" t="s">
        <v>171</v>
      </c>
      <c r="E163" s="14">
        <v>0</v>
      </c>
    </row>
    <row r="164" spans="2:5" s="4" customFormat="1" ht="14.25" customHeight="1" outlineLevel="1">
      <c r="B164" s="9">
        <v>160</v>
      </c>
      <c r="C164" s="10" t="s">
        <v>141</v>
      </c>
      <c r="D164" s="11" t="s">
        <v>172</v>
      </c>
      <c r="E164" s="14">
        <v>83</v>
      </c>
    </row>
    <row r="165" spans="2:5" s="4" customFormat="1" ht="14.25" customHeight="1" outlineLevel="1">
      <c r="B165" s="9">
        <v>161</v>
      </c>
      <c r="C165" s="10" t="s">
        <v>141</v>
      </c>
      <c r="D165" s="11" t="s">
        <v>173</v>
      </c>
      <c r="E165" s="14">
        <v>22</v>
      </c>
    </row>
    <row r="166" spans="2:5" s="4" customFormat="1" ht="14.25" customHeight="1" outlineLevel="1">
      <c r="B166" s="9">
        <v>162</v>
      </c>
      <c r="C166" s="10" t="s">
        <v>141</v>
      </c>
      <c r="D166" s="11" t="s">
        <v>174</v>
      </c>
      <c r="E166" s="14">
        <v>22</v>
      </c>
    </row>
    <row r="167" spans="2:5" s="4" customFormat="1" ht="14.25" customHeight="1" outlineLevel="1">
      <c r="B167" s="9">
        <v>163</v>
      </c>
      <c r="C167" s="10" t="s">
        <v>141</v>
      </c>
      <c r="D167" s="11" t="s">
        <v>175</v>
      </c>
      <c r="E167" s="14">
        <v>22</v>
      </c>
    </row>
    <row r="168" spans="2:5" s="4" customFormat="1" ht="14.25" customHeight="1" outlineLevel="1">
      <c r="B168" s="9">
        <v>164</v>
      </c>
      <c r="C168" s="10" t="s">
        <v>141</v>
      </c>
      <c r="D168" s="11" t="s">
        <v>176</v>
      </c>
      <c r="E168" s="14">
        <v>98</v>
      </c>
    </row>
    <row r="169" spans="2:5" s="4" customFormat="1" ht="14.25" customHeight="1" outlineLevel="1">
      <c r="B169" s="9">
        <v>165</v>
      </c>
      <c r="C169" s="10" t="s">
        <v>141</v>
      </c>
      <c r="D169" s="11" t="s">
        <v>177</v>
      </c>
      <c r="E169" s="14">
        <v>7</v>
      </c>
    </row>
    <row r="170" spans="2:5" s="4" customFormat="1" ht="14.25" customHeight="1" outlineLevel="1">
      <c r="B170" s="9">
        <v>166</v>
      </c>
      <c r="C170" s="10" t="s">
        <v>141</v>
      </c>
      <c r="D170" s="11" t="s">
        <v>178</v>
      </c>
      <c r="E170" s="14">
        <v>7</v>
      </c>
    </row>
    <row r="171" spans="2:5" s="4" customFormat="1" ht="14.25" customHeight="1" outlineLevel="1">
      <c r="B171" s="9">
        <v>167</v>
      </c>
      <c r="C171" s="10" t="s">
        <v>141</v>
      </c>
      <c r="D171" s="11" t="s">
        <v>179</v>
      </c>
      <c r="E171" s="14">
        <v>44</v>
      </c>
    </row>
    <row r="172" spans="2:5" s="4" customFormat="1" ht="14.25" customHeight="1" outlineLevel="1">
      <c r="B172" s="9">
        <v>168</v>
      </c>
      <c r="C172" s="10" t="s">
        <v>141</v>
      </c>
      <c r="D172" s="11" t="s">
        <v>180</v>
      </c>
      <c r="E172" s="14">
        <v>44</v>
      </c>
    </row>
    <row r="173" spans="2:5" s="4" customFormat="1" ht="14.25" customHeight="1" outlineLevel="1">
      <c r="B173" s="9">
        <v>169</v>
      </c>
      <c r="C173" s="10" t="s">
        <v>141</v>
      </c>
      <c r="D173" s="11" t="s">
        <v>181</v>
      </c>
      <c r="E173" s="14">
        <v>21</v>
      </c>
    </row>
    <row r="174" spans="2:5" s="4" customFormat="1" ht="14.25" customHeight="1" outlineLevel="1">
      <c r="B174" s="9">
        <v>170</v>
      </c>
      <c r="C174" s="10" t="s">
        <v>141</v>
      </c>
      <c r="D174" s="11" t="s">
        <v>182</v>
      </c>
      <c r="E174" s="14">
        <v>42</v>
      </c>
    </row>
    <row r="175" spans="2:5" s="4" customFormat="1" ht="14.25" customHeight="1" outlineLevel="1">
      <c r="B175" s="9">
        <v>171</v>
      </c>
      <c r="C175" s="10" t="s">
        <v>141</v>
      </c>
      <c r="D175" s="11" t="s">
        <v>183</v>
      </c>
      <c r="E175" s="14">
        <v>83</v>
      </c>
    </row>
    <row r="176" spans="2:5" s="4" customFormat="1" ht="14.25" customHeight="1" outlineLevel="1">
      <c r="B176" s="9">
        <v>172</v>
      </c>
      <c r="C176" s="10" t="s">
        <v>141</v>
      </c>
      <c r="D176" s="11" t="s">
        <v>184</v>
      </c>
      <c r="E176" s="14">
        <v>110</v>
      </c>
    </row>
    <row r="177" spans="2:5" s="4" customFormat="1" ht="14.25" customHeight="1" outlineLevel="1">
      <c r="B177" s="9">
        <v>173</v>
      </c>
      <c r="C177" s="10" t="s">
        <v>141</v>
      </c>
      <c r="D177" s="11" t="s">
        <v>185</v>
      </c>
      <c r="E177" s="14">
        <v>110</v>
      </c>
    </row>
    <row r="178" spans="2:5" s="4" customFormat="1" ht="14.25" customHeight="1" outlineLevel="1">
      <c r="B178" s="9">
        <v>174</v>
      </c>
      <c r="C178" s="10" t="s">
        <v>141</v>
      </c>
      <c r="D178" s="11" t="s">
        <v>186</v>
      </c>
      <c r="E178" s="14">
        <v>110</v>
      </c>
    </row>
    <row r="179" spans="2:5" s="4" customFormat="1" ht="14.25" customHeight="1" outlineLevel="1">
      <c r="B179" s="9">
        <v>175</v>
      </c>
      <c r="C179" s="10" t="s">
        <v>141</v>
      </c>
      <c r="D179" s="11" t="s">
        <v>187</v>
      </c>
      <c r="E179" s="14">
        <v>110</v>
      </c>
    </row>
    <row r="180" spans="2:5" s="4" customFormat="1" ht="14.25" customHeight="1" outlineLevel="1">
      <c r="B180" s="9">
        <v>176</v>
      </c>
      <c r="C180" s="10" t="s">
        <v>141</v>
      </c>
      <c r="D180" s="11" t="s">
        <v>188</v>
      </c>
      <c r="E180" s="14">
        <v>110</v>
      </c>
    </row>
    <row r="181" spans="2:5" s="4" customFormat="1" ht="14.25" customHeight="1" outlineLevel="1">
      <c r="B181" s="9">
        <v>177</v>
      </c>
      <c r="C181" s="10" t="s">
        <v>141</v>
      </c>
      <c r="D181" s="11" t="s">
        <v>189</v>
      </c>
      <c r="E181" s="14">
        <v>152</v>
      </c>
    </row>
    <row r="182" spans="2:5" s="4" customFormat="1" ht="14.25" customHeight="1" outlineLevel="1">
      <c r="B182" s="9">
        <v>178</v>
      </c>
      <c r="C182" s="10" t="s">
        <v>141</v>
      </c>
      <c r="D182" s="11" t="s">
        <v>190</v>
      </c>
      <c r="E182" s="14">
        <v>110</v>
      </c>
    </row>
    <row r="183" spans="2:5" s="4" customFormat="1" ht="14.25" customHeight="1" outlineLevel="1">
      <c r="B183" s="9">
        <v>179</v>
      </c>
      <c r="C183" s="10" t="s">
        <v>141</v>
      </c>
      <c r="D183" s="11" t="s">
        <v>191</v>
      </c>
      <c r="E183" s="14">
        <v>21</v>
      </c>
    </row>
    <row r="184" spans="2:5" s="4" customFormat="1" ht="14.25" customHeight="1" outlineLevel="1">
      <c r="B184" s="9">
        <v>180</v>
      </c>
      <c r="C184" s="10" t="s">
        <v>141</v>
      </c>
      <c r="D184" s="11" t="s">
        <v>192</v>
      </c>
      <c r="E184" s="14">
        <v>110</v>
      </c>
    </row>
    <row r="185" spans="2:5" s="4" customFormat="1" ht="14.25" customHeight="1" outlineLevel="1">
      <c r="B185" s="9">
        <v>181</v>
      </c>
      <c r="C185" s="10" t="s">
        <v>141</v>
      </c>
      <c r="D185" s="11" t="s">
        <v>193</v>
      </c>
      <c r="E185" s="14">
        <v>110</v>
      </c>
    </row>
    <row r="186" spans="2:5" s="4" customFormat="1" ht="14.25" customHeight="1" outlineLevel="1">
      <c r="B186" s="9">
        <v>182</v>
      </c>
      <c r="C186" s="10" t="s">
        <v>141</v>
      </c>
      <c r="D186" s="11" t="s">
        <v>194</v>
      </c>
      <c r="E186" s="14">
        <v>49</v>
      </c>
    </row>
    <row r="187" spans="2:5" s="4" customFormat="1" ht="14.25" customHeight="1" outlineLevel="1">
      <c r="B187" s="9">
        <v>183</v>
      </c>
      <c r="C187" s="10" t="s">
        <v>141</v>
      </c>
      <c r="D187" s="11" t="s">
        <v>195</v>
      </c>
      <c r="E187" s="14">
        <v>110</v>
      </c>
    </row>
    <row r="188" spans="2:5" s="4" customFormat="1" ht="14.25" customHeight="1" outlineLevel="1">
      <c r="B188" s="9">
        <v>184</v>
      </c>
      <c r="C188" s="10" t="s">
        <v>141</v>
      </c>
      <c r="D188" s="11" t="s">
        <v>196</v>
      </c>
      <c r="E188" s="14">
        <v>21</v>
      </c>
    </row>
    <row r="189" spans="2:5" s="4" customFormat="1" ht="14.25" customHeight="1" outlineLevel="1">
      <c r="B189" s="9">
        <v>185</v>
      </c>
      <c r="C189" s="10" t="s">
        <v>141</v>
      </c>
      <c r="D189" s="11" t="s">
        <v>197</v>
      </c>
      <c r="E189" s="14">
        <v>110</v>
      </c>
    </row>
    <row r="190" spans="2:5" s="4" customFormat="1" ht="14.25" customHeight="1" outlineLevel="1">
      <c r="B190" s="9">
        <v>186</v>
      </c>
      <c r="C190" s="10" t="s">
        <v>141</v>
      </c>
      <c r="D190" s="11" t="s">
        <v>198</v>
      </c>
      <c r="E190" s="14">
        <v>21</v>
      </c>
    </row>
    <row r="191" spans="2:5" s="4" customFormat="1" ht="14.25" customHeight="1" outlineLevel="1">
      <c r="B191" s="9">
        <v>187</v>
      </c>
      <c r="C191" s="10" t="s">
        <v>141</v>
      </c>
      <c r="D191" s="11" t="s">
        <v>199</v>
      </c>
      <c r="E191" s="14">
        <v>110</v>
      </c>
    </row>
    <row r="192" spans="2:5" s="4" customFormat="1" ht="14.25" customHeight="1" outlineLevel="1">
      <c r="B192" s="9">
        <v>188</v>
      </c>
      <c r="C192" s="10" t="s">
        <v>141</v>
      </c>
      <c r="D192" s="11" t="s">
        <v>200</v>
      </c>
      <c r="E192" s="14">
        <v>110</v>
      </c>
    </row>
    <row r="193" spans="2:5" s="4" customFormat="1" ht="14.25" customHeight="1" outlineLevel="1">
      <c r="B193" s="9">
        <v>189</v>
      </c>
      <c r="C193" s="10" t="s">
        <v>141</v>
      </c>
      <c r="D193" s="11" t="s">
        <v>201</v>
      </c>
      <c r="E193" s="14">
        <v>14</v>
      </c>
    </row>
    <row r="194" spans="2:5" s="4" customFormat="1" ht="14.25" customHeight="1" outlineLevel="1">
      <c r="B194" s="9">
        <v>190</v>
      </c>
      <c r="C194" s="10" t="s">
        <v>141</v>
      </c>
      <c r="D194" s="11" t="s">
        <v>202</v>
      </c>
      <c r="E194" s="14">
        <v>110</v>
      </c>
    </row>
    <row r="195" spans="2:5" s="4" customFormat="1" ht="14.25" customHeight="1" outlineLevel="1">
      <c r="B195" s="9">
        <v>191</v>
      </c>
      <c r="C195" s="10" t="s">
        <v>141</v>
      </c>
      <c r="D195" s="11" t="s">
        <v>203</v>
      </c>
      <c r="E195" s="14">
        <v>21</v>
      </c>
    </row>
    <row r="196" spans="2:5" s="4" customFormat="1" ht="14.25" customHeight="1" outlineLevel="1">
      <c r="B196" s="9">
        <v>192</v>
      </c>
      <c r="C196" s="10" t="s">
        <v>141</v>
      </c>
      <c r="D196" s="11" t="s">
        <v>204</v>
      </c>
      <c r="E196" s="14">
        <v>110</v>
      </c>
    </row>
    <row r="197" spans="2:5" s="4" customFormat="1" ht="14.25" customHeight="1" outlineLevel="1">
      <c r="B197" s="9">
        <v>193</v>
      </c>
      <c r="C197" s="10" t="s">
        <v>141</v>
      </c>
      <c r="D197" s="11" t="s">
        <v>205</v>
      </c>
      <c r="E197" s="14">
        <v>110</v>
      </c>
    </row>
    <row r="198" spans="2:5" s="4" customFormat="1" ht="14.25" customHeight="1" outlineLevel="1">
      <c r="B198" s="9">
        <v>194</v>
      </c>
      <c r="C198" s="10" t="s">
        <v>141</v>
      </c>
      <c r="D198" s="11" t="s">
        <v>206</v>
      </c>
      <c r="E198" s="14">
        <v>21</v>
      </c>
    </row>
    <row r="199" spans="2:5" s="4" customFormat="1" ht="14.25" customHeight="1" outlineLevel="1">
      <c r="B199" s="9">
        <v>195</v>
      </c>
      <c r="C199" s="10" t="s">
        <v>141</v>
      </c>
      <c r="D199" s="11" t="s">
        <v>207</v>
      </c>
      <c r="E199" s="14">
        <v>110</v>
      </c>
    </row>
    <row r="200" spans="2:5" s="4" customFormat="1" ht="14.25" customHeight="1" outlineLevel="1">
      <c r="B200" s="9">
        <v>196</v>
      </c>
      <c r="C200" s="10" t="s">
        <v>141</v>
      </c>
      <c r="D200" s="11" t="s">
        <v>208</v>
      </c>
      <c r="E200" s="14">
        <v>110</v>
      </c>
    </row>
    <row r="201" spans="2:5" s="4" customFormat="1" ht="14.25" customHeight="1" outlineLevel="1">
      <c r="B201" s="9">
        <v>197</v>
      </c>
      <c r="C201" s="10" t="s">
        <v>141</v>
      </c>
      <c r="D201" s="11" t="s">
        <v>209</v>
      </c>
      <c r="E201" s="14">
        <v>110</v>
      </c>
    </row>
    <row r="202" spans="2:5" s="4" customFormat="1" ht="14.25" customHeight="1" outlineLevel="1">
      <c r="B202" s="9">
        <v>198</v>
      </c>
      <c r="C202" s="10" t="s">
        <v>141</v>
      </c>
      <c r="D202" s="11" t="s">
        <v>210</v>
      </c>
      <c r="E202" s="14">
        <v>21</v>
      </c>
    </row>
    <row r="203" spans="2:5" s="4" customFormat="1" ht="14.25" customHeight="1" outlineLevel="1">
      <c r="B203" s="9">
        <v>199</v>
      </c>
      <c r="C203" s="10" t="s">
        <v>141</v>
      </c>
      <c r="D203" s="11" t="s">
        <v>211</v>
      </c>
      <c r="E203" s="14">
        <v>21</v>
      </c>
    </row>
    <row r="204" spans="2:5" s="4" customFormat="1" ht="14.25" customHeight="1" outlineLevel="1">
      <c r="B204" s="9">
        <v>200</v>
      </c>
      <c r="C204" s="10" t="s">
        <v>141</v>
      </c>
      <c r="D204" s="11" t="s">
        <v>212</v>
      </c>
      <c r="E204" s="14">
        <v>110</v>
      </c>
    </row>
    <row r="205" spans="2:5" s="4" customFormat="1" ht="14.25" customHeight="1" outlineLevel="1">
      <c r="B205" s="9">
        <v>201</v>
      </c>
      <c r="C205" s="10" t="s">
        <v>141</v>
      </c>
      <c r="D205" s="11" t="s">
        <v>213</v>
      </c>
      <c r="E205" s="14">
        <v>7</v>
      </c>
    </row>
    <row r="206" spans="2:5" s="4" customFormat="1" ht="14.25" customHeight="1" outlineLevel="1">
      <c r="B206" s="9">
        <v>202</v>
      </c>
      <c r="C206" s="10" t="s">
        <v>141</v>
      </c>
      <c r="D206" s="11" t="s">
        <v>214</v>
      </c>
      <c r="E206" s="14">
        <v>110</v>
      </c>
    </row>
    <row r="207" spans="2:5" s="4" customFormat="1" ht="14.25" customHeight="1" outlineLevel="1">
      <c r="B207" s="9">
        <v>203</v>
      </c>
      <c r="C207" s="10" t="s">
        <v>141</v>
      </c>
      <c r="D207" s="11" t="s">
        <v>215</v>
      </c>
      <c r="E207" s="14">
        <v>55</v>
      </c>
    </row>
    <row r="208" spans="2:5" s="4" customFormat="1" ht="14.25" customHeight="1" outlineLevel="1">
      <c r="B208" s="9">
        <v>204</v>
      </c>
      <c r="C208" s="10" t="s">
        <v>141</v>
      </c>
      <c r="D208" s="11" t="s">
        <v>216</v>
      </c>
      <c r="E208" s="14">
        <v>55</v>
      </c>
    </row>
    <row r="209" spans="2:5" s="4" customFormat="1" ht="14.25" customHeight="1" outlineLevel="1">
      <c r="B209" s="9">
        <v>205</v>
      </c>
      <c r="C209" s="10" t="s">
        <v>141</v>
      </c>
      <c r="D209" s="11" t="s">
        <v>217</v>
      </c>
      <c r="E209" s="14">
        <v>28</v>
      </c>
    </row>
    <row r="210" spans="2:5" s="4" customFormat="1" ht="14.25" customHeight="1" outlineLevel="1">
      <c r="B210" s="9">
        <v>206</v>
      </c>
      <c r="C210" s="10" t="s">
        <v>141</v>
      </c>
      <c r="D210" s="11" t="s">
        <v>218</v>
      </c>
      <c r="E210" s="14">
        <v>55</v>
      </c>
    </row>
    <row r="211" spans="2:5" s="4" customFormat="1" ht="14.25" customHeight="1" outlineLevel="1">
      <c r="B211" s="9">
        <v>207</v>
      </c>
      <c r="C211" s="10" t="s">
        <v>141</v>
      </c>
      <c r="D211" s="11" t="s">
        <v>219</v>
      </c>
      <c r="E211" s="14">
        <v>220</v>
      </c>
    </row>
    <row r="212" spans="2:5" s="4" customFormat="1" ht="14.25" customHeight="1" outlineLevel="1">
      <c r="B212" s="9">
        <v>208</v>
      </c>
      <c r="C212" s="10" t="s">
        <v>141</v>
      </c>
      <c r="D212" s="11" t="s">
        <v>220</v>
      </c>
      <c r="E212" s="14">
        <v>55</v>
      </c>
    </row>
    <row r="213" spans="2:5" s="4" customFormat="1" ht="14.25" customHeight="1" outlineLevel="1">
      <c r="B213" s="9">
        <v>209</v>
      </c>
      <c r="C213" s="10" t="s">
        <v>141</v>
      </c>
      <c r="D213" s="11" t="s">
        <v>221</v>
      </c>
      <c r="E213" s="14">
        <v>49</v>
      </c>
    </row>
    <row r="214" spans="2:5" s="4" customFormat="1" ht="14.25" customHeight="1" outlineLevel="1">
      <c r="B214" s="9">
        <v>210</v>
      </c>
      <c r="C214" s="10" t="s">
        <v>141</v>
      </c>
      <c r="D214" s="11" t="s">
        <v>222</v>
      </c>
      <c r="E214" s="14">
        <v>55</v>
      </c>
    </row>
    <row r="215" spans="2:5" s="4" customFormat="1" ht="14.25" customHeight="1" outlineLevel="1">
      <c r="B215" s="9">
        <v>211</v>
      </c>
      <c r="C215" s="10" t="s">
        <v>141</v>
      </c>
      <c r="D215" s="11" t="s">
        <v>223</v>
      </c>
      <c r="E215" s="14">
        <v>55</v>
      </c>
    </row>
    <row r="216" spans="2:5" s="4" customFormat="1" ht="14.25" customHeight="1" outlineLevel="1">
      <c r="B216" s="9">
        <v>212</v>
      </c>
      <c r="C216" s="10" t="s">
        <v>141</v>
      </c>
      <c r="D216" s="11" t="s">
        <v>224</v>
      </c>
      <c r="E216" s="14">
        <v>55</v>
      </c>
    </row>
    <row r="217" spans="2:5" s="4" customFormat="1" ht="14.25" customHeight="1" outlineLevel="1">
      <c r="B217" s="9">
        <v>213</v>
      </c>
      <c r="C217" s="10" t="s">
        <v>141</v>
      </c>
      <c r="D217" s="11" t="s">
        <v>225</v>
      </c>
      <c r="E217" s="14">
        <v>55</v>
      </c>
    </row>
    <row r="218" spans="2:5" s="4" customFormat="1" ht="14.25" customHeight="1" outlineLevel="1">
      <c r="B218" s="9">
        <v>214</v>
      </c>
      <c r="C218" s="10" t="s">
        <v>141</v>
      </c>
      <c r="D218" s="11" t="s">
        <v>226</v>
      </c>
      <c r="E218" s="14">
        <v>55</v>
      </c>
    </row>
    <row r="219" spans="2:5" s="4" customFormat="1" ht="14.25" customHeight="1" outlineLevel="1">
      <c r="B219" s="9">
        <v>215</v>
      </c>
      <c r="C219" s="10" t="s">
        <v>141</v>
      </c>
      <c r="D219" s="11" t="s">
        <v>227</v>
      </c>
      <c r="E219" s="14">
        <v>55</v>
      </c>
    </row>
    <row r="220" spans="2:5" s="4" customFormat="1" ht="14.25" customHeight="1" outlineLevel="1">
      <c r="B220" s="9">
        <v>216</v>
      </c>
      <c r="C220" s="10" t="s">
        <v>141</v>
      </c>
      <c r="D220" s="11" t="s">
        <v>228</v>
      </c>
      <c r="E220" s="14">
        <v>55</v>
      </c>
    </row>
    <row r="221" spans="2:5" s="4" customFormat="1" ht="14.25" customHeight="1" outlineLevel="1">
      <c r="B221" s="9">
        <v>217</v>
      </c>
      <c r="C221" s="10" t="s">
        <v>141</v>
      </c>
      <c r="D221" s="11" t="s">
        <v>229</v>
      </c>
      <c r="E221" s="14">
        <v>55</v>
      </c>
    </row>
    <row r="222" spans="2:5" s="4" customFormat="1" ht="14.25" customHeight="1" outlineLevel="1">
      <c r="B222" s="9">
        <v>218</v>
      </c>
      <c r="C222" s="10" t="s">
        <v>141</v>
      </c>
      <c r="D222" s="11" t="s">
        <v>230</v>
      </c>
      <c r="E222" s="14">
        <v>55</v>
      </c>
    </row>
    <row r="223" spans="2:5" s="4" customFormat="1" ht="14.25" customHeight="1" outlineLevel="1">
      <c r="B223" s="9">
        <v>219</v>
      </c>
      <c r="C223" s="10" t="s">
        <v>141</v>
      </c>
      <c r="D223" s="11" t="s">
        <v>231</v>
      </c>
      <c r="E223" s="14">
        <v>280</v>
      </c>
    </row>
    <row r="224" spans="2:5" s="4" customFormat="1" ht="14.25" customHeight="1" outlineLevel="1">
      <c r="B224" s="9">
        <v>220</v>
      </c>
      <c r="C224" s="10" t="s">
        <v>141</v>
      </c>
      <c r="D224" s="11" t="s">
        <v>232</v>
      </c>
      <c r="E224" s="14">
        <v>32</v>
      </c>
    </row>
    <row r="225" spans="2:7" s="4" customFormat="1" ht="14.25" customHeight="1" outlineLevel="1">
      <c r="B225" s="9">
        <v>221</v>
      </c>
      <c r="C225" s="10" t="s">
        <v>141</v>
      </c>
      <c r="D225" s="11" t="s">
        <v>233</v>
      </c>
      <c r="E225" s="14">
        <v>55</v>
      </c>
    </row>
    <row r="226" spans="2:7" s="4" customFormat="1" ht="14.25" customHeight="1" outlineLevel="1">
      <c r="B226" s="9">
        <v>222</v>
      </c>
      <c r="C226" s="10" t="s">
        <v>141</v>
      </c>
      <c r="D226" s="11" t="s">
        <v>234</v>
      </c>
      <c r="E226" s="14">
        <v>55</v>
      </c>
    </row>
    <row r="227" spans="2:7" s="4" customFormat="1" ht="14.25" customHeight="1" outlineLevel="1">
      <c r="B227" s="9">
        <v>223</v>
      </c>
      <c r="C227" s="10" t="s">
        <v>141</v>
      </c>
      <c r="D227" s="11" t="s">
        <v>235</v>
      </c>
      <c r="E227" s="14">
        <v>55</v>
      </c>
    </row>
    <row r="228" spans="2:7" s="4" customFormat="1" ht="14.25" customHeight="1" outlineLevel="1">
      <c r="B228" s="9">
        <v>224</v>
      </c>
      <c r="C228" s="10" t="s">
        <v>141</v>
      </c>
      <c r="D228" s="11" t="s">
        <v>236</v>
      </c>
      <c r="E228" s="14">
        <v>22</v>
      </c>
    </row>
    <row r="229" spans="2:7" s="4" customFormat="1" ht="14.25" customHeight="1" outlineLevel="1">
      <c r="B229" s="9">
        <v>225</v>
      </c>
      <c r="C229" s="10" t="s">
        <v>141</v>
      </c>
      <c r="D229" s="11" t="s">
        <v>237</v>
      </c>
      <c r="E229" s="14">
        <v>22</v>
      </c>
    </row>
    <row r="230" spans="2:7" s="4" customFormat="1" ht="14.25" customHeight="1" outlineLevel="1">
      <c r="B230" s="9">
        <v>226</v>
      </c>
      <c r="C230" s="10" t="s">
        <v>141</v>
      </c>
      <c r="D230" s="11" t="s">
        <v>238</v>
      </c>
      <c r="E230" s="14">
        <v>22</v>
      </c>
    </row>
    <row r="231" spans="2:7" s="4" customFormat="1" ht="14.25" customHeight="1" outlineLevel="1">
      <c r="B231" s="9">
        <v>227</v>
      </c>
      <c r="C231" s="10" t="s">
        <v>141</v>
      </c>
      <c r="D231" s="11" t="s">
        <v>239</v>
      </c>
      <c r="E231" s="14">
        <v>22</v>
      </c>
    </row>
    <row r="232" spans="2:7" s="4" customFormat="1" ht="14.25" customHeight="1" outlineLevel="1">
      <c r="B232" s="9">
        <v>228</v>
      </c>
      <c r="C232" s="10" t="s">
        <v>141</v>
      </c>
      <c r="D232" s="11" t="s">
        <v>240</v>
      </c>
      <c r="E232" s="14">
        <v>22</v>
      </c>
    </row>
    <row r="233" spans="2:7" s="4" customFormat="1" ht="14.25" customHeight="1" outlineLevel="1">
      <c r="B233" s="9">
        <v>229</v>
      </c>
      <c r="C233" s="10" t="s">
        <v>141</v>
      </c>
      <c r="D233" s="11" t="s">
        <v>241</v>
      </c>
      <c r="E233" s="14">
        <v>22</v>
      </c>
    </row>
    <row r="234" spans="2:7" s="4" customFormat="1" ht="14.25" customHeight="1" outlineLevel="1">
      <c r="B234" s="9">
        <v>230</v>
      </c>
      <c r="C234" s="10" t="s">
        <v>141</v>
      </c>
      <c r="D234" s="11" t="s">
        <v>242</v>
      </c>
      <c r="E234" s="14">
        <v>21</v>
      </c>
      <c r="G234" s="13"/>
    </row>
    <row r="235" spans="2:7" s="4" customFormat="1" ht="14.25" customHeight="1" outlineLevel="1">
      <c r="B235" s="9">
        <v>231</v>
      </c>
      <c r="C235" s="10" t="s">
        <v>141</v>
      </c>
      <c r="D235" s="11" t="s">
        <v>243</v>
      </c>
      <c r="E235" s="14">
        <v>21</v>
      </c>
    </row>
    <row r="236" spans="2:7" s="4" customFormat="1" ht="14.25" customHeight="1" outlineLevel="1">
      <c r="B236" s="9">
        <v>232</v>
      </c>
      <c r="C236" s="10" t="s">
        <v>141</v>
      </c>
      <c r="D236" s="11" t="s">
        <v>244</v>
      </c>
      <c r="E236" s="14">
        <v>21</v>
      </c>
    </row>
    <row r="237" spans="2:7" s="4" customFormat="1" ht="14.25" customHeight="1" outlineLevel="1">
      <c r="B237" s="9">
        <v>233</v>
      </c>
      <c r="C237" s="10" t="s">
        <v>141</v>
      </c>
      <c r="D237" s="11" t="s">
        <v>245</v>
      </c>
      <c r="E237" s="14">
        <v>110</v>
      </c>
    </row>
    <row r="238" spans="2:7" s="4" customFormat="1" ht="14.25" customHeight="1" outlineLevel="1">
      <c r="B238" s="9">
        <v>234</v>
      </c>
      <c r="C238" s="10" t="s">
        <v>141</v>
      </c>
      <c r="D238" s="11" t="s">
        <v>246</v>
      </c>
      <c r="E238" s="14">
        <v>110</v>
      </c>
    </row>
    <row r="239" spans="2:7" s="4" customFormat="1" ht="14.25" customHeight="1" outlineLevel="1">
      <c r="B239" s="9">
        <v>235</v>
      </c>
      <c r="C239" s="10" t="s">
        <v>141</v>
      </c>
      <c r="D239" s="11" t="s">
        <v>247</v>
      </c>
      <c r="E239" s="14">
        <v>110</v>
      </c>
    </row>
    <row r="240" spans="2:7" s="4" customFormat="1" ht="14.25" customHeight="1" outlineLevel="1">
      <c r="B240" s="9">
        <v>236</v>
      </c>
      <c r="C240" s="10" t="s">
        <v>141</v>
      </c>
      <c r="D240" s="11" t="s">
        <v>248</v>
      </c>
      <c r="E240" s="14">
        <v>55</v>
      </c>
    </row>
    <row r="241" spans="2:5" s="4" customFormat="1" ht="14.25" customHeight="1" outlineLevel="1">
      <c r="B241" s="9">
        <v>237</v>
      </c>
      <c r="C241" s="10" t="s">
        <v>141</v>
      </c>
      <c r="D241" s="11" t="s">
        <v>249</v>
      </c>
      <c r="E241" s="14">
        <v>55</v>
      </c>
    </row>
    <row r="242" spans="2:5" s="4" customFormat="1" ht="14.25" customHeight="1" outlineLevel="1">
      <c r="B242" s="9">
        <v>238</v>
      </c>
      <c r="C242" s="11" t="s">
        <v>141</v>
      </c>
      <c r="D242" s="11" t="s">
        <v>250</v>
      </c>
      <c r="E242" s="14">
        <v>55</v>
      </c>
    </row>
    <row r="243" spans="2:5" s="4" customFormat="1" ht="14.25" customHeight="1" outlineLevel="1">
      <c r="B243" s="9">
        <v>239</v>
      </c>
      <c r="C243" s="10" t="s">
        <v>141</v>
      </c>
      <c r="D243" s="11" t="s">
        <v>251</v>
      </c>
      <c r="E243" s="14">
        <v>55</v>
      </c>
    </row>
    <row r="244" spans="2:5" s="4" customFormat="1" ht="14.25" customHeight="1" outlineLevel="1">
      <c r="B244" s="9">
        <v>240</v>
      </c>
      <c r="C244" s="10" t="s">
        <v>141</v>
      </c>
      <c r="D244" s="11" t="s">
        <v>252</v>
      </c>
      <c r="E244" s="14">
        <v>55</v>
      </c>
    </row>
    <row r="245" spans="2:5" s="4" customFormat="1" ht="14.25" customHeight="1" outlineLevel="1">
      <c r="B245" s="9">
        <v>241</v>
      </c>
      <c r="C245" s="11" t="s">
        <v>141</v>
      </c>
      <c r="D245" s="11" t="s">
        <v>253</v>
      </c>
      <c r="E245" s="14">
        <v>55</v>
      </c>
    </row>
  </sheetData>
  <mergeCells count="2">
    <mergeCell ref="B2:E2"/>
    <mergeCell ref="C4:E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8001-2014-4BAC-85BF-E9AAE0A59805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3.2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1.75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37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312</v>
      </c>
      <c r="E10" s="51" t="s">
        <v>268</v>
      </c>
      <c r="F10" s="52"/>
      <c r="G10" s="53">
        <v>6</v>
      </c>
      <c r="H10" s="54">
        <v>1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17</v>
      </c>
      <c r="H11" s="54">
        <v>1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313</v>
      </c>
      <c r="E12" s="51" t="s">
        <v>274</v>
      </c>
      <c r="F12" s="52"/>
      <c r="G12" s="53">
        <v>19</v>
      </c>
      <c r="H12" s="54">
        <v>1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7316800017631</v>
      </c>
      <c r="E13" s="51" t="s">
        <v>276</v>
      </c>
      <c r="F13" s="52"/>
      <c r="G13" s="53">
        <v>8</v>
      </c>
      <c r="H13" s="54">
        <v>0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0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50</v>
      </c>
      <c r="H16" s="46">
        <f>SUM(H10:H15)</f>
        <v>3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14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165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13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147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192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223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11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769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24">
        <v>1</v>
      </c>
      <c r="G30" s="125"/>
      <c r="H30" s="126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24">
        <v>1</v>
      </c>
      <c r="G31" s="125"/>
      <c r="H31" s="126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24">
        <v>1</v>
      </c>
      <c r="G32" s="125"/>
      <c r="H32" s="126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24">
        <v>1</v>
      </c>
      <c r="G33" s="125"/>
      <c r="H33" s="126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24">
        <v>1</v>
      </c>
      <c r="G34" s="125"/>
      <c r="H34" s="126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24">
        <v>3</v>
      </c>
      <c r="G35" s="125"/>
      <c r="H35" s="126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24">
        <v>3</v>
      </c>
      <c r="G36" s="125"/>
      <c r="H36" s="126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24">
        <v>1</v>
      </c>
      <c r="G37" s="125"/>
      <c r="H37" s="126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24">
        <v>2</v>
      </c>
      <c r="G38" s="125"/>
      <c r="H38" s="126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24">
        <v>1</v>
      </c>
      <c r="G39" s="125"/>
      <c r="H39" s="126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24">
        <v>1</v>
      </c>
      <c r="G40" s="125"/>
      <c r="H40" s="126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24">
        <v>1</v>
      </c>
      <c r="G41" s="125"/>
      <c r="H41" s="126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24">
        <v>1</v>
      </c>
      <c r="G42" s="125"/>
      <c r="H42" s="126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24">
        <v>1</v>
      </c>
      <c r="G43" s="125"/>
      <c r="H43" s="126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24">
        <v>1</v>
      </c>
      <c r="G44" s="125"/>
      <c r="H44" s="126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24">
        <v>1</v>
      </c>
      <c r="G45" s="125"/>
      <c r="H45" s="126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24">
        <v>1</v>
      </c>
      <c r="G46" s="125"/>
      <c r="H46" s="126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24">
        <v>1</v>
      </c>
      <c r="G47" s="125"/>
      <c r="H47" s="126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24">
        <v>1</v>
      </c>
      <c r="G48" s="125"/>
      <c r="H48" s="126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24">
        <v>1</v>
      </c>
      <c r="G49" s="125"/>
      <c r="H49" s="126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24">
        <v>8</v>
      </c>
      <c r="G50" s="125"/>
      <c r="H50" s="126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24">
        <v>36</v>
      </c>
      <c r="G51" s="125"/>
      <c r="H51" s="126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24">
        <v>6</v>
      </c>
      <c r="G52" s="125"/>
      <c r="H52" s="126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24">
        <v>8</v>
      </c>
      <c r="G53" s="125"/>
      <c r="H53" s="126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24">
        <v>1</v>
      </c>
      <c r="G54" s="125"/>
      <c r="H54" s="126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24">
        <v>0</v>
      </c>
      <c r="G55" s="125"/>
      <c r="H55" s="126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24">
        <v>1</v>
      </c>
      <c r="G56" s="125"/>
      <c r="H56" s="126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24">
        <v>0</v>
      </c>
      <c r="G57" s="125"/>
      <c r="H57" s="126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24">
        <v>1</v>
      </c>
      <c r="G58" s="125"/>
      <c r="H58" s="126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24">
        <v>0</v>
      </c>
      <c r="G59" s="125"/>
      <c r="H59" s="126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24">
        <v>1</v>
      </c>
      <c r="G60" s="125"/>
      <c r="H60" s="126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24">
        <v>1</v>
      </c>
      <c r="G61" s="125"/>
      <c r="H61" s="126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24">
        <v>1</v>
      </c>
      <c r="G62" s="125"/>
      <c r="H62" s="126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24">
        <v>1</v>
      </c>
      <c r="G63" s="125"/>
      <c r="H63" s="126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24">
        <v>1</v>
      </c>
      <c r="G64" s="125"/>
      <c r="H64" s="126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24">
        <v>0</v>
      </c>
      <c r="G65" s="125"/>
      <c r="H65" s="126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24">
        <v>1</v>
      </c>
      <c r="G66" s="125"/>
      <c r="H66" s="126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24">
        <v>1</v>
      </c>
      <c r="G67" s="125"/>
      <c r="H67" s="126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24">
        <v>0</v>
      </c>
      <c r="G68" s="125"/>
      <c r="H68" s="126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24">
        <v>1</v>
      </c>
      <c r="G69" s="125"/>
      <c r="H69" s="126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24">
        <v>2</v>
      </c>
      <c r="G70" s="125"/>
      <c r="H70" s="126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24">
        <v>2</v>
      </c>
      <c r="G71" s="125"/>
      <c r="H71" s="126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24">
        <v>1</v>
      </c>
      <c r="G72" s="125"/>
      <c r="H72" s="126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24">
        <v>1</v>
      </c>
      <c r="G73" s="125"/>
      <c r="H73" s="126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24">
        <v>1</v>
      </c>
      <c r="G74" s="125"/>
      <c r="H74" s="126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24">
        <v>1</v>
      </c>
      <c r="G75" s="125"/>
      <c r="H75" s="126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24">
        <v>1</v>
      </c>
      <c r="G76" s="125"/>
      <c r="H76" s="126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24">
        <v>3</v>
      </c>
      <c r="G77" s="125"/>
      <c r="H77" s="126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24">
        <v>2</v>
      </c>
      <c r="G78" s="125"/>
      <c r="H78" s="126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24">
        <v>2</v>
      </c>
      <c r="G79" s="125"/>
      <c r="H79" s="126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24">
        <v>1</v>
      </c>
      <c r="G80" s="125"/>
      <c r="H80" s="126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24">
        <v>1</v>
      </c>
      <c r="G81" s="125"/>
      <c r="H81" s="126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24">
        <v>1</v>
      </c>
      <c r="G82" s="125"/>
      <c r="H82" s="126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24">
        <v>1</v>
      </c>
      <c r="G83" s="125"/>
      <c r="H83" s="126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24">
        <v>1</v>
      </c>
      <c r="G84" s="125"/>
      <c r="H84" s="126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24">
        <v>1</v>
      </c>
      <c r="G85" s="125"/>
      <c r="H85" s="126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24">
        <v>1</v>
      </c>
      <c r="G86" s="125"/>
      <c r="H86" s="126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24">
        <v>1</v>
      </c>
      <c r="G87" s="125"/>
      <c r="H87" s="126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24">
        <v>1</v>
      </c>
      <c r="G88" s="125"/>
      <c r="H88" s="126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24">
        <v>1</v>
      </c>
      <c r="G89" s="125"/>
      <c r="H89" s="126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24">
        <v>1</v>
      </c>
      <c r="G90" s="125"/>
      <c r="H90" s="126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24">
        <v>1</v>
      </c>
      <c r="G91" s="125"/>
      <c r="H91" s="126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24">
        <v>1</v>
      </c>
      <c r="G92" s="125"/>
      <c r="H92" s="126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24">
        <v>1</v>
      </c>
      <c r="G93" s="125"/>
      <c r="H93" s="126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24">
        <v>1</v>
      </c>
      <c r="G94" s="125"/>
      <c r="H94" s="126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24">
        <v>1</v>
      </c>
      <c r="G95" s="125"/>
      <c r="H95" s="126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24">
        <v>1</v>
      </c>
      <c r="G96" s="125"/>
      <c r="H96" s="126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24">
        <v>2</v>
      </c>
      <c r="G97" s="125"/>
      <c r="H97" s="126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24">
        <v>50</v>
      </c>
      <c r="G98" s="125"/>
      <c r="H98" s="126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24">
        <v>1</v>
      </c>
      <c r="G99" s="125"/>
      <c r="H99" s="126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24">
        <v>1</v>
      </c>
      <c r="G100" s="125"/>
      <c r="H100" s="126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24">
        <v>1</v>
      </c>
      <c r="G101" s="125"/>
      <c r="H101" s="126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24">
        <v>1</v>
      </c>
      <c r="G102" s="125"/>
      <c r="H102" s="126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24">
        <v>3</v>
      </c>
      <c r="G103" s="125"/>
      <c r="H103" s="126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24">
        <v>1</v>
      </c>
      <c r="G104" s="125"/>
      <c r="H104" s="126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24">
        <v>1</v>
      </c>
      <c r="G105" s="125"/>
      <c r="H105" s="126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24">
        <v>1</v>
      </c>
      <c r="G106" s="125"/>
      <c r="H106" s="126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24">
        <v>6</v>
      </c>
      <c r="G107" s="125"/>
      <c r="H107" s="126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24">
        <v>1</v>
      </c>
      <c r="G108" s="125"/>
      <c r="H108" s="126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24">
        <v>4</v>
      </c>
      <c r="G109" s="125"/>
      <c r="H109" s="126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24">
        <v>27</v>
      </c>
      <c r="G110" s="125"/>
      <c r="H110" s="126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24">
        <v>1</v>
      </c>
      <c r="G111" s="125"/>
      <c r="H111" s="126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24">
        <v>1</v>
      </c>
      <c r="G112" s="125"/>
      <c r="H112" s="126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24">
        <v>6</v>
      </c>
      <c r="G113" s="125"/>
      <c r="H113" s="126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24">
        <v>4</v>
      </c>
      <c r="G114" s="125"/>
      <c r="H114" s="126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24">
        <v>4</v>
      </c>
      <c r="G115" s="125"/>
      <c r="H115" s="126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24">
        <v>0</v>
      </c>
      <c r="G116" s="125"/>
      <c r="H116" s="126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24">
        <v>0</v>
      </c>
      <c r="G117" s="125"/>
      <c r="H117" s="126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24">
        <v>54</v>
      </c>
      <c r="G118" s="125"/>
      <c r="H118" s="126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24">
        <v>46</v>
      </c>
      <c r="G119" s="125"/>
      <c r="H119" s="126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24">
        <v>36</v>
      </c>
      <c r="G120" s="125"/>
      <c r="H120" s="126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24">
        <v>27</v>
      </c>
      <c r="G121" s="125"/>
      <c r="H121" s="126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24">
        <v>1</v>
      </c>
      <c r="G122" s="125"/>
      <c r="H122" s="126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24">
        <v>4</v>
      </c>
      <c r="G123" s="125"/>
      <c r="H123" s="126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24">
        <v>3</v>
      </c>
      <c r="G124" s="125"/>
      <c r="H124" s="126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24">
        <v>3</v>
      </c>
      <c r="G125" s="125"/>
      <c r="H125" s="126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24">
        <v>3</v>
      </c>
      <c r="G126" s="125"/>
      <c r="H126" s="126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24">
        <v>19</v>
      </c>
      <c r="G127" s="125"/>
      <c r="H127" s="126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24">
        <v>3</v>
      </c>
      <c r="G128" s="125"/>
      <c r="H128" s="126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24">
        <v>4</v>
      </c>
      <c r="G129" s="125"/>
      <c r="H129" s="126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24">
        <v>2</v>
      </c>
      <c r="G130" s="125"/>
      <c r="H130" s="126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24">
        <v>2</v>
      </c>
      <c r="G131" s="125"/>
      <c r="H131" s="126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24">
        <v>2</v>
      </c>
      <c r="G132" s="125"/>
      <c r="H132" s="126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24">
        <v>2</v>
      </c>
      <c r="G133" s="125"/>
      <c r="H133" s="126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24">
        <v>2</v>
      </c>
      <c r="G134" s="125"/>
      <c r="H134" s="126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24">
        <v>9</v>
      </c>
      <c r="G135" s="125"/>
      <c r="H135" s="126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24">
        <v>12</v>
      </c>
      <c r="G136" s="125"/>
      <c r="H136" s="126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24">
        <v>44</v>
      </c>
      <c r="G137" s="125"/>
      <c r="H137" s="126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24">
        <v>1</v>
      </c>
      <c r="G138" s="125"/>
      <c r="H138" s="126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24">
        <v>1</v>
      </c>
      <c r="G139" s="125"/>
      <c r="H139" s="126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24">
        <v>1</v>
      </c>
      <c r="G140" s="125"/>
      <c r="H140" s="126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24">
        <v>3</v>
      </c>
      <c r="G141" s="125"/>
      <c r="H141" s="126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24">
        <v>3</v>
      </c>
      <c r="G142" s="125"/>
      <c r="H142" s="126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24">
        <v>1</v>
      </c>
      <c r="G143" s="125"/>
      <c r="H143" s="126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24">
        <v>1</v>
      </c>
      <c r="G144" s="125"/>
      <c r="H144" s="126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24">
        <v>1</v>
      </c>
      <c r="G145" s="125"/>
      <c r="H145" s="126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24">
        <v>1</v>
      </c>
      <c r="G146" s="125"/>
      <c r="H146" s="126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24">
        <v>2</v>
      </c>
      <c r="G147" s="125"/>
      <c r="H147" s="126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24">
        <v>30</v>
      </c>
      <c r="G148" s="125"/>
      <c r="H148" s="126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24">
        <v>1</v>
      </c>
      <c r="G149" s="125"/>
      <c r="H149" s="126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24">
        <v>1</v>
      </c>
      <c r="G150" s="125"/>
      <c r="H150" s="126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24">
        <v>1</v>
      </c>
      <c r="G151" s="125"/>
      <c r="H151" s="126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24">
        <v>0</v>
      </c>
      <c r="G152" s="125"/>
      <c r="H152" s="126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24">
        <v>1</v>
      </c>
      <c r="G153" s="125"/>
      <c r="H153" s="126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24">
        <v>3</v>
      </c>
      <c r="G154" s="125"/>
      <c r="H154" s="126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24">
        <v>1</v>
      </c>
      <c r="G155" s="125"/>
      <c r="H155" s="126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24">
        <v>1</v>
      </c>
      <c r="G156" s="125"/>
      <c r="H156" s="126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24">
        <v>1</v>
      </c>
      <c r="G157" s="125"/>
      <c r="H157" s="126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24">
        <v>1</v>
      </c>
      <c r="G158" s="125"/>
      <c r="H158" s="126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24">
        <v>1</v>
      </c>
      <c r="G159" s="125"/>
      <c r="H159" s="126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24">
        <v>1</v>
      </c>
      <c r="G160" s="125"/>
      <c r="H160" s="126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24">
        <v>2</v>
      </c>
      <c r="G161" s="125"/>
      <c r="H161" s="126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24">
        <v>3</v>
      </c>
      <c r="G162" s="125"/>
      <c r="H162" s="126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24">
        <v>1</v>
      </c>
      <c r="G163" s="125"/>
      <c r="H163" s="126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24">
        <v>1</v>
      </c>
      <c r="G164" s="125"/>
      <c r="H164" s="126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24">
        <v>3</v>
      </c>
      <c r="G165" s="125"/>
      <c r="H165" s="126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24">
        <v>1</v>
      </c>
      <c r="G166" s="125"/>
      <c r="H166" s="126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24">
        <v>2</v>
      </c>
      <c r="G167" s="125"/>
      <c r="H167" s="126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24">
        <v>2</v>
      </c>
      <c r="G168" s="125"/>
      <c r="H168" s="126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24">
        <v>3</v>
      </c>
      <c r="G169" s="125"/>
      <c r="H169" s="126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24">
        <v>1</v>
      </c>
      <c r="G170" s="125"/>
      <c r="H170" s="126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24">
        <v>1</v>
      </c>
      <c r="G171" s="125"/>
      <c r="H171" s="126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24">
        <v>1</v>
      </c>
      <c r="G172" s="125"/>
      <c r="H172" s="126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24">
        <v>1</v>
      </c>
      <c r="G173" s="125"/>
      <c r="H173" s="126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24">
        <v>3</v>
      </c>
      <c r="G174" s="125"/>
      <c r="H174" s="126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24">
        <v>1</v>
      </c>
      <c r="G175" s="125"/>
      <c r="H175" s="126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24">
        <v>1</v>
      </c>
      <c r="G176" s="125"/>
      <c r="H176" s="126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24">
        <v>2</v>
      </c>
      <c r="G177" s="125"/>
      <c r="H177" s="126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24">
        <v>4</v>
      </c>
      <c r="G178" s="125"/>
      <c r="H178" s="126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24">
        <v>2</v>
      </c>
      <c r="G179" s="125"/>
      <c r="H179" s="126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24">
        <v>3</v>
      </c>
      <c r="G180" s="125"/>
      <c r="H180" s="126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24">
        <v>3</v>
      </c>
      <c r="G181" s="125"/>
      <c r="H181" s="126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24">
        <v>3</v>
      </c>
      <c r="G182" s="125"/>
      <c r="H182" s="126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24">
        <v>1</v>
      </c>
      <c r="G183" s="125"/>
      <c r="H183" s="126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24">
        <v>1</v>
      </c>
      <c r="G184" s="125"/>
      <c r="H184" s="126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24">
        <v>4</v>
      </c>
      <c r="G185" s="125"/>
      <c r="H185" s="126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24">
        <v>1</v>
      </c>
      <c r="G186" s="125"/>
      <c r="H186" s="126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24">
        <v>0</v>
      </c>
      <c r="G187" s="125"/>
      <c r="H187" s="126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24">
        <v>0</v>
      </c>
      <c r="G188" s="125"/>
      <c r="H188" s="126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24">
        <v>3</v>
      </c>
      <c r="G189" s="125"/>
      <c r="H189" s="126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24">
        <v>1</v>
      </c>
      <c r="G190" s="125"/>
      <c r="H190" s="126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24">
        <v>1</v>
      </c>
      <c r="G191" s="125"/>
      <c r="H191" s="126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24">
        <v>1</v>
      </c>
      <c r="G192" s="125"/>
      <c r="H192" s="126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27">
        <v>4</v>
      </c>
      <c r="G193" s="128"/>
      <c r="H193" s="129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27">
        <v>1</v>
      </c>
      <c r="G194" s="128"/>
      <c r="H194" s="129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27">
        <v>1</v>
      </c>
      <c r="G195" s="128"/>
      <c r="H195" s="129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27">
        <v>2</v>
      </c>
      <c r="G196" s="128"/>
      <c r="H196" s="129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27">
        <v>2</v>
      </c>
      <c r="G197" s="128"/>
      <c r="H197" s="129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27">
        <v>1</v>
      </c>
      <c r="G198" s="128"/>
      <c r="H198" s="129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27">
        <v>2</v>
      </c>
      <c r="G199" s="128"/>
      <c r="H199" s="129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27">
        <v>3</v>
      </c>
      <c r="G200" s="128"/>
      <c r="H200" s="129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27">
        <v>2</v>
      </c>
      <c r="G201" s="128"/>
      <c r="H201" s="129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27">
        <v>2</v>
      </c>
      <c r="G202" s="128"/>
      <c r="H202" s="129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27">
        <v>2</v>
      </c>
      <c r="G203" s="128"/>
      <c r="H203" s="129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27">
        <v>2</v>
      </c>
      <c r="G204" s="128"/>
      <c r="H204" s="129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27">
        <v>2</v>
      </c>
      <c r="G205" s="128"/>
      <c r="H205" s="129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27">
        <v>4</v>
      </c>
      <c r="G206" s="128"/>
      <c r="H206" s="129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27">
        <v>2</v>
      </c>
      <c r="G207" s="128"/>
      <c r="H207" s="129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27">
        <v>1</v>
      </c>
      <c r="G208" s="128"/>
      <c r="H208" s="129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27">
        <v>2</v>
      </c>
      <c r="G209" s="128"/>
      <c r="H209" s="129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27">
        <v>2</v>
      </c>
      <c r="G210" s="128"/>
      <c r="H210" s="129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27">
        <v>2</v>
      </c>
      <c r="G211" s="128"/>
      <c r="H211" s="129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27">
        <v>2</v>
      </c>
      <c r="G212" s="128"/>
      <c r="H212" s="129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27">
        <v>1</v>
      </c>
      <c r="G213" s="128"/>
      <c r="H213" s="129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27">
        <v>2</v>
      </c>
      <c r="G214" s="128"/>
      <c r="H214" s="129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27">
        <v>1</v>
      </c>
      <c r="G215" s="128"/>
      <c r="H215" s="129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27">
        <v>2</v>
      </c>
      <c r="G216" s="128"/>
      <c r="H216" s="129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27">
        <v>2</v>
      </c>
      <c r="G217" s="128"/>
      <c r="H217" s="129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27">
        <v>2</v>
      </c>
      <c r="G218" s="128"/>
      <c r="H218" s="129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27">
        <v>2</v>
      </c>
      <c r="G219" s="128"/>
      <c r="H219" s="129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27">
        <v>1</v>
      </c>
      <c r="G220" s="128"/>
      <c r="H220" s="129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27">
        <v>2</v>
      </c>
      <c r="G221" s="128"/>
      <c r="H221" s="129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27">
        <v>2</v>
      </c>
      <c r="G222" s="128"/>
      <c r="H222" s="129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27">
        <v>1</v>
      </c>
      <c r="G223" s="128"/>
      <c r="H223" s="129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27">
        <v>2</v>
      </c>
      <c r="G224" s="128"/>
      <c r="H224" s="129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27">
        <v>2</v>
      </c>
      <c r="G225" s="128"/>
      <c r="H225" s="129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27">
        <v>2</v>
      </c>
      <c r="G226" s="128"/>
      <c r="H226" s="129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27">
        <v>1</v>
      </c>
      <c r="G227" s="128"/>
      <c r="H227" s="129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27">
        <v>1</v>
      </c>
      <c r="G228" s="128"/>
      <c r="H228" s="129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27">
        <v>2</v>
      </c>
      <c r="G229" s="128"/>
      <c r="H229" s="129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27">
        <v>1</v>
      </c>
      <c r="G230" s="128"/>
      <c r="H230" s="129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27">
        <v>2</v>
      </c>
      <c r="G231" s="128"/>
      <c r="H231" s="129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27">
        <v>1</v>
      </c>
      <c r="G232" s="128"/>
      <c r="H232" s="129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27">
        <v>1</v>
      </c>
      <c r="G233" s="128"/>
      <c r="H233" s="129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27">
        <v>2</v>
      </c>
      <c r="G234" s="128"/>
      <c r="H234" s="129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27">
        <v>1</v>
      </c>
      <c r="G235" s="128"/>
      <c r="H235" s="129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27">
        <v>4</v>
      </c>
      <c r="G236" s="128"/>
      <c r="H236" s="129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27">
        <v>1</v>
      </c>
      <c r="G237" s="128"/>
      <c r="H237" s="129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27">
        <v>2</v>
      </c>
      <c r="G238" s="128"/>
      <c r="H238" s="129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27">
        <v>1</v>
      </c>
      <c r="G239" s="128"/>
      <c r="H239" s="129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27">
        <v>1</v>
      </c>
      <c r="G240" s="128"/>
      <c r="H240" s="129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27">
        <v>1</v>
      </c>
      <c r="G241" s="128"/>
      <c r="H241" s="129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27">
        <v>1</v>
      </c>
      <c r="G242" s="128"/>
      <c r="H242" s="129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27">
        <v>1</v>
      </c>
      <c r="G243" s="128"/>
      <c r="H243" s="129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27">
        <v>1</v>
      </c>
      <c r="G244" s="128"/>
      <c r="H244" s="129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27">
        <v>1</v>
      </c>
      <c r="G245" s="128"/>
      <c r="H245" s="129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27">
        <v>1</v>
      </c>
      <c r="G246" s="128"/>
      <c r="H246" s="129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27">
        <v>1</v>
      </c>
      <c r="G247" s="128"/>
      <c r="H247" s="129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27">
        <v>15</v>
      </c>
      <c r="G248" s="128"/>
      <c r="H248" s="129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27">
        <v>1</v>
      </c>
      <c r="G249" s="128"/>
      <c r="H249" s="129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27">
        <v>1</v>
      </c>
      <c r="G250" s="128"/>
      <c r="H250" s="129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27">
        <v>1</v>
      </c>
      <c r="G251" s="128"/>
      <c r="H251" s="129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27">
        <v>1</v>
      </c>
      <c r="G252" s="128"/>
      <c r="H252" s="129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27">
        <v>1</v>
      </c>
      <c r="G253" s="128"/>
      <c r="H253" s="129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27">
        <v>1</v>
      </c>
      <c r="G254" s="128"/>
      <c r="H254" s="129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27">
        <v>1</v>
      </c>
      <c r="G255" s="128"/>
      <c r="H255" s="129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27">
        <v>1</v>
      </c>
      <c r="G256" s="128"/>
      <c r="H256" s="129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27">
        <v>1</v>
      </c>
      <c r="G257" s="128"/>
      <c r="H257" s="129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27">
        <v>1</v>
      </c>
      <c r="G258" s="128"/>
      <c r="H258" s="129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27">
        <v>1</v>
      </c>
      <c r="G259" s="128"/>
      <c r="H259" s="129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27">
        <v>1</v>
      </c>
      <c r="G260" s="128"/>
      <c r="H260" s="129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27">
        <v>1</v>
      </c>
      <c r="G261" s="128"/>
      <c r="H261" s="129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27">
        <v>2</v>
      </c>
      <c r="G262" s="128"/>
      <c r="H262" s="129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27">
        <v>2</v>
      </c>
      <c r="G263" s="128"/>
      <c r="H263" s="129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27">
        <v>2</v>
      </c>
      <c r="G264" s="128"/>
      <c r="H264" s="129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27">
        <v>1</v>
      </c>
      <c r="G265" s="128"/>
      <c r="H265" s="129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27">
        <v>1</v>
      </c>
      <c r="G266" s="128"/>
      <c r="H266" s="129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27">
        <v>1</v>
      </c>
      <c r="G267" s="128"/>
      <c r="H267" s="129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27">
        <v>1</v>
      </c>
      <c r="G268" s="128"/>
      <c r="H268" s="129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27">
        <v>1</v>
      </c>
      <c r="G269" s="128"/>
      <c r="H269" s="129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27">
        <v>1</v>
      </c>
      <c r="G270" s="128"/>
      <c r="H270" s="129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AE8A2-7C71-4864-A58A-4BD8B0EEBD18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1.7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16"/>
    </row>
    <row r="2" spans="1:16" ht="20.25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34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312</v>
      </c>
      <c r="E10" s="51" t="s">
        <v>268</v>
      </c>
      <c r="F10" s="52"/>
      <c r="G10" s="53">
        <v>7</v>
      </c>
      <c r="H10" s="54">
        <v>1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14</v>
      </c>
      <c r="H11" s="54">
        <v>1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314</v>
      </c>
      <c r="E12" s="51" t="s">
        <v>274</v>
      </c>
      <c r="F12" s="52"/>
      <c r="G12" s="53">
        <v>20</v>
      </c>
      <c r="H12" s="54">
        <v>1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7316800017635</v>
      </c>
      <c r="E13" s="51" t="s">
        <v>276</v>
      </c>
      <c r="F13" s="52"/>
      <c r="G13" s="53">
        <v>9</v>
      </c>
      <c r="H13" s="54">
        <v>0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0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50</v>
      </c>
      <c r="H16" s="46">
        <f>SUM(H10:H15)</f>
        <v>3</v>
      </c>
    </row>
    <row r="17" spans="1:16" ht="13.5" thickBot="1">
      <c r="A17" s="66" t="s">
        <v>284</v>
      </c>
      <c r="B17" s="66"/>
      <c r="C17" s="66"/>
      <c r="D17" s="66"/>
      <c r="E17" s="66"/>
      <c r="F17" s="66"/>
      <c r="G17" s="66"/>
      <c r="H17" s="66"/>
      <c r="P17" s="116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14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165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13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153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193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219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11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772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3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3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9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34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7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50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6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5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29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7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5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5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58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42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34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29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5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3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3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3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16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3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4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9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11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43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30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3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1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1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2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3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3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2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2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3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1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1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1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3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2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4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2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3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3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3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5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3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4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17">
        <v>1</v>
      </c>
      <c r="G194" s="118"/>
      <c r="H194" s="119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17">
        <v>1</v>
      </c>
      <c r="G195" s="118"/>
      <c r="H195" s="119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17">
        <v>2</v>
      </c>
      <c r="G196" s="118"/>
      <c r="H196" s="119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17">
        <v>2</v>
      </c>
      <c r="G197" s="118"/>
      <c r="H197" s="119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17">
        <v>1</v>
      </c>
      <c r="G198" s="118"/>
      <c r="H198" s="119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17">
        <v>2</v>
      </c>
      <c r="G199" s="118"/>
      <c r="H199" s="119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17">
        <v>3</v>
      </c>
      <c r="G200" s="118"/>
      <c r="H200" s="119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17">
        <v>2</v>
      </c>
      <c r="G201" s="118"/>
      <c r="H201" s="119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17">
        <v>2</v>
      </c>
      <c r="G202" s="118"/>
      <c r="H202" s="119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17">
        <v>2</v>
      </c>
      <c r="G203" s="118"/>
      <c r="H203" s="119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17">
        <v>2</v>
      </c>
      <c r="G204" s="118"/>
      <c r="H204" s="119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17">
        <v>2</v>
      </c>
      <c r="G205" s="118"/>
      <c r="H205" s="119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17">
        <v>4</v>
      </c>
      <c r="G206" s="118"/>
      <c r="H206" s="119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17">
        <v>2</v>
      </c>
      <c r="G207" s="118"/>
      <c r="H207" s="119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17">
        <v>1</v>
      </c>
      <c r="G208" s="118"/>
      <c r="H208" s="119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17">
        <v>2</v>
      </c>
      <c r="G209" s="118"/>
      <c r="H209" s="119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17">
        <v>2</v>
      </c>
      <c r="G210" s="118"/>
      <c r="H210" s="119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17">
        <v>2</v>
      </c>
      <c r="G211" s="118"/>
      <c r="H211" s="119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17">
        <v>2</v>
      </c>
      <c r="G212" s="118"/>
      <c r="H212" s="119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17">
        <v>1</v>
      </c>
      <c r="G213" s="118"/>
      <c r="H213" s="119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17">
        <v>2</v>
      </c>
      <c r="G214" s="118"/>
      <c r="H214" s="119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17">
        <v>1</v>
      </c>
      <c r="G215" s="118"/>
      <c r="H215" s="119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17">
        <v>2</v>
      </c>
      <c r="G216" s="118"/>
      <c r="H216" s="119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17">
        <v>2</v>
      </c>
      <c r="G217" s="118"/>
      <c r="H217" s="119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17">
        <v>2</v>
      </c>
      <c r="G218" s="118"/>
      <c r="H218" s="119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17">
        <v>2</v>
      </c>
      <c r="G219" s="118"/>
      <c r="H219" s="119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17">
        <v>1</v>
      </c>
      <c r="G220" s="118"/>
      <c r="H220" s="119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17">
        <v>2</v>
      </c>
      <c r="G221" s="118"/>
      <c r="H221" s="119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17">
        <v>2</v>
      </c>
      <c r="G222" s="118"/>
      <c r="H222" s="119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17">
        <v>1</v>
      </c>
      <c r="G223" s="118"/>
      <c r="H223" s="119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17">
        <v>2</v>
      </c>
      <c r="G224" s="118"/>
      <c r="H224" s="119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17">
        <v>2</v>
      </c>
      <c r="G225" s="118"/>
      <c r="H225" s="119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17">
        <v>2</v>
      </c>
      <c r="G226" s="118"/>
      <c r="H226" s="119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17">
        <v>1</v>
      </c>
      <c r="G227" s="118"/>
      <c r="H227" s="119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17">
        <v>1</v>
      </c>
      <c r="G228" s="118"/>
      <c r="H228" s="119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17">
        <v>2</v>
      </c>
      <c r="G229" s="118"/>
      <c r="H229" s="119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17">
        <v>1</v>
      </c>
      <c r="G230" s="118"/>
      <c r="H230" s="119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17">
        <v>2</v>
      </c>
      <c r="G231" s="118"/>
      <c r="H231" s="119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17">
        <v>1</v>
      </c>
      <c r="G232" s="118"/>
      <c r="H232" s="119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17">
        <v>1</v>
      </c>
      <c r="G233" s="118"/>
      <c r="H233" s="119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17">
        <v>2</v>
      </c>
      <c r="G234" s="118"/>
      <c r="H234" s="119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17">
        <v>1</v>
      </c>
      <c r="G235" s="118"/>
      <c r="H235" s="119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17">
        <v>4</v>
      </c>
      <c r="G236" s="118"/>
      <c r="H236" s="119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17">
        <v>1</v>
      </c>
      <c r="G237" s="118"/>
      <c r="H237" s="119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17">
        <v>2</v>
      </c>
      <c r="G238" s="118"/>
      <c r="H238" s="119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17">
        <v>1</v>
      </c>
      <c r="G239" s="118"/>
      <c r="H239" s="119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17">
        <v>1</v>
      </c>
      <c r="G240" s="118"/>
      <c r="H240" s="119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17">
        <v>1</v>
      </c>
      <c r="G241" s="118"/>
      <c r="H241" s="119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17">
        <v>1</v>
      </c>
      <c r="G242" s="118"/>
      <c r="H242" s="119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17">
        <v>1</v>
      </c>
      <c r="G243" s="118"/>
      <c r="H243" s="119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17">
        <v>1</v>
      </c>
      <c r="G244" s="118"/>
      <c r="H244" s="119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17">
        <v>1</v>
      </c>
      <c r="G245" s="118"/>
      <c r="H245" s="119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17">
        <v>1</v>
      </c>
      <c r="G246" s="118"/>
      <c r="H246" s="119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17">
        <v>1</v>
      </c>
      <c r="G247" s="118"/>
      <c r="H247" s="119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17">
        <v>15</v>
      </c>
      <c r="G248" s="118"/>
      <c r="H248" s="119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17">
        <v>1</v>
      </c>
      <c r="G249" s="118"/>
      <c r="H249" s="119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17">
        <v>1</v>
      </c>
      <c r="G250" s="118"/>
      <c r="H250" s="119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17">
        <v>1</v>
      </c>
      <c r="G251" s="118"/>
      <c r="H251" s="119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17">
        <v>1</v>
      </c>
      <c r="G252" s="118"/>
      <c r="H252" s="119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17">
        <v>1</v>
      </c>
      <c r="G253" s="118"/>
      <c r="H253" s="119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17">
        <v>1</v>
      </c>
      <c r="G254" s="118"/>
      <c r="H254" s="119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17">
        <v>1</v>
      </c>
      <c r="G255" s="118"/>
      <c r="H255" s="119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17">
        <v>1</v>
      </c>
      <c r="G256" s="118"/>
      <c r="H256" s="119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17">
        <v>1</v>
      </c>
      <c r="G257" s="118"/>
      <c r="H257" s="119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17">
        <v>1</v>
      </c>
      <c r="G258" s="118"/>
      <c r="H258" s="119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17">
        <v>1</v>
      </c>
      <c r="G259" s="118"/>
      <c r="H259" s="119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17">
        <v>1</v>
      </c>
      <c r="G260" s="118"/>
      <c r="H260" s="119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17">
        <v>1</v>
      </c>
      <c r="G261" s="118"/>
      <c r="H261" s="119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17">
        <v>2</v>
      </c>
      <c r="G262" s="118"/>
      <c r="H262" s="119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17">
        <v>2</v>
      </c>
      <c r="G263" s="118"/>
      <c r="H263" s="119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17">
        <v>2</v>
      </c>
      <c r="G264" s="118"/>
      <c r="H264" s="119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17">
        <v>1</v>
      </c>
      <c r="G265" s="118"/>
      <c r="H265" s="119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17">
        <v>1</v>
      </c>
      <c r="G266" s="118"/>
      <c r="H266" s="119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17">
        <v>1</v>
      </c>
      <c r="G267" s="118"/>
      <c r="H267" s="119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17">
        <v>1</v>
      </c>
      <c r="G268" s="118"/>
      <c r="H268" s="119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17">
        <v>1</v>
      </c>
      <c r="G269" s="118"/>
      <c r="H269" s="119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17">
        <v>1</v>
      </c>
      <c r="G270" s="118"/>
      <c r="H270" s="119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7004-29EC-41DC-BCE8-1FEA4A7CFE5C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1.7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1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31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312</v>
      </c>
      <c r="E10" s="51" t="s">
        <v>268</v>
      </c>
      <c r="F10" s="52"/>
      <c r="G10" s="53">
        <v>7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17</v>
      </c>
      <c r="H11" s="54">
        <v>1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315</v>
      </c>
      <c r="E12" s="51" t="s">
        <v>274</v>
      </c>
      <c r="F12" s="52"/>
      <c r="G12" s="53">
        <v>24</v>
      </c>
      <c r="H12" s="54">
        <v>1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7316800017668</v>
      </c>
      <c r="E13" s="51" t="s">
        <v>276</v>
      </c>
      <c r="F13" s="52"/>
      <c r="G13" s="53">
        <v>41</v>
      </c>
      <c r="H13" s="54">
        <v>2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1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90</v>
      </c>
      <c r="H16" s="46">
        <f>SUM(H10:H15)</f>
        <v>4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17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245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14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270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346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341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12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1249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5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4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42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41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7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90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7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5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66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7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5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5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132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48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41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66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5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4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4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4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19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4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19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12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83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54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4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3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3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6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4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4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4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2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3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3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3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4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4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2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2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2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4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5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4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4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08">
        <v>0</v>
      </c>
      <c r="G194" s="109"/>
      <c r="H194" s="110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08">
        <v>0</v>
      </c>
      <c r="G195" s="109"/>
      <c r="H195" s="110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08">
        <v>2</v>
      </c>
      <c r="G196" s="109"/>
      <c r="H196" s="110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08">
        <v>2</v>
      </c>
      <c r="G197" s="109"/>
      <c r="H197" s="110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08">
        <v>1</v>
      </c>
      <c r="G198" s="109"/>
      <c r="H198" s="110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08">
        <v>2</v>
      </c>
      <c r="G199" s="109"/>
      <c r="H199" s="110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08">
        <v>4</v>
      </c>
      <c r="G200" s="109"/>
      <c r="H200" s="110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08">
        <v>6</v>
      </c>
      <c r="G201" s="109"/>
      <c r="H201" s="110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08">
        <v>6</v>
      </c>
      <c r="G202" s="109"/>
      <c r="H202" s="110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08">
        <v>6</v>
      </c>
      <c r="G203" s="109"/>
      <c r="H203" s="110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08">
        <v>6</v>
      </c>
      <c r="G204" s="109"/>
      <c r="H204" s="110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08">
        <v>6</v>
      </c>
      <c r="G205" s="109"/>
      <c r="H205" s="110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08">
        <v>8</v>
      </c>
      <c r="G206" s="109"/>
      <c r="H206" s="110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08">
        <v>6</v>
      </c>
      <c r="G207" s="109"/>
      <c r="H207" s="110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08">
        <v>1</v>
      </c>
      <c r="G208" s="109"/>
      <c r="H208" s="110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08">
        <v>6</v>
      </c>
      <c r="G209" s="109"/>
      <c r="H209" s="110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08">
        <v>6</v>
      </c>
      <c r="G210" s="109"/>
      <c r="H210" s="110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08">
        <v>2</v>
      </c>
      <c r="G211" s="109"/>
      <c r="H211" s="110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08">
        <v>6</v>
      </c>
      <c r="G212" s="109"/>
      <c r="H212" s="110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08">
        <v>1</v>
      </c>
      <c r="G213" s="109"/>
      <c r="H213" s="110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08">
        <v>6</v>
      </c>
      <c r="G214" s="109"/>
      <c r="H214" s="110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08">
        <v>1</v>
      </c>
      <c r="G215" s="109"/>
      <c r="H215" s="110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08">
        <v>6</v>
      </c>
      <c r="G216" s="109"/>
      <c r="H216" s="110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08">
        <v>6</v>
      </c>
      <c r="G217" s="109"/>
      <c r="H217" s="110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08">
        <v>0</v>
      </c>
      <c r="G218" s="109"/>
      <c r="H218" s="110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08">
        <v>6</v>
      </c>
      <c r="G219" s="109"/>
      <c r="H219" s="110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08">
        <v>1</v>
      </c>
      <c r="G220" s="109"/>
      <c r="H220" s="110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08">
        <v>6</v>
      </c>
      <c r="G221" s="109"/>
      <c r="H221" s="110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08">
        <v>6</v>
      </c>
      <c r="G222" s="109"/>
      <c r="H222" s="110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08">
        <v>1</v>
      </c>
      <c r="G223" s="109"/>
      <c r="H223" s="110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08">
        <v>6</v>
      </c>
      <c r="G224" s="109"/>
      <c r="H224" s="110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08">
        <v>6</v>
      </c>
      <c r="G225" s="109"/>
      <c r="H225" s="110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08">
        <v>6</v>
      </c>
      <c r="G226" s="109"/>
      <c r="H226" s="110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08">
        <v>1</v>
      </c>
      <c r="G227" s="109"/>
      <c r="H227" s="110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08">
        <v>1</v>
      </c>
      <c r="G228" s="109"/>
      <c r="H228" s="110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08">
        <v>6</v>
      </c>
      <c r="G229" s="109"/>
      <c r="H229" s="110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08">
        <v>0</v>
      </c>
      <c r="G230" s="109"/>
      <c r="H230" s="110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08">
        <v>6</v>
      </c>
      <c r="G231" s="109"/>
      <c r="H231" s="110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08">
        <v>3</v>
      </c>
      <c r="G232" s="109"/>
      <c r="H232" s="110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08">
        <v>3</v>
      </c>
      <c r="G233" s="109"/>
      <c r="H233" s="110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08">
        <v>1</v>
      </c>
      <c r="G234" s="109"/>
      <c r="H234" s="110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08">
        <v>3</v>
      </c>
      <c r="G235" s="109"/>
      <c r="H235" s="110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08">
        <v>12</v>
      </c>
      <c r="G236" s="109"/>
      <c r="H236" s="110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08">
        <v>3</v>
      </c>
      <c r="G237" s="109"/>
      <c r="H237" s="110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08">
        <v>2</v>
      </c>
      <c r="G238" s="109"/>
      <c r="H238" s="110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08">
        <v>3</v>
      </c>
      <c r="G239" s="109"/>
      <c r="H239" s="110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08">
        <v>3</v>
      </c>
      <c r="G240" s="109"/>
      <c r="H240" s="110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08">
        <v>3</v>
      </c>
      <c r="G241" s="109"/>
      <c r="H241" s="110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08">
        <v>3</v>
      </c>
      <c r="G242" s="109"/>
      <c r="H242" s="110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08">
        <v>3</v>
      </c>
      <c r="G243" s="109"/>
      <c r="H243" s="110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08">
        <v>3</v>
      </c>
      <c r="G244" s="109"/>
      <c r="H244" s="110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08">
        <v>3</v>
      </c>
      <c r="G245" s="109"/>
      <c r="H245" s="110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08">
        <v>3</v>
      </c>
      <c r="G246" s="109"/>
      <c r="H246" s="110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08">
        <v>3</v>
      </c>
      <c r="G247" s="109"/>
      <c r="H247" s="110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08">
        <v>10</v>
      </c>
      <c r="G248" s="109"/>
      <c r="H248" s="110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08">
        <v>2</v>
      </c>
      <c r="G249" s="109"/>
      <c r="H249" s="110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08">
        <v>3</v>
      </c>
      <c r="G250" s="109"/>
      <c r="H250" s="110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08">
        <v>3</v>
      </c>
      <c r="G251" s="109"/>
      <c r="H251" s="110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08">
        <v>3</v>
      </c>
      <c r="G252" s="109"/>
      <c r="H252" s="110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08">
        <v>1</v>
      </c>
      <c r="G253" s="109"/>
      <c r="H253" s="110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08">
        <v>1</v>
      </c>
      <c r="G254" s="109"/>
      <c r="H254" s="110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08">
        <v>1</v>
      </c>
      <c r="G255" s="109"/>
      <c r="H255" s="110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08">
        <v>1</v>
      </c>
      <c r="G256" s="109"/>
      <c r="H256" s="110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08">
        <v>1</v>
      </c>
      <c r="G257" s="109"/>
      <c r="H257" s="110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08">
        <v>1</v>
      </c>
      <c r="G258" s="109"/>
      <c r="H258" s="110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08">
        <v>1</v>
      </c>
      <c r="G259" s="109"/>
      <c r="H259" s="110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08">
        <v>1</v>
      </c>
      <c r="G260" s="109"/>
      <c r="H260" s="110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08">
        <v>1</v>
      </c>
      <c r="G261" s="109"/>
      <c r="H261" s="110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08">
        <v>6</v>
      </c>
      <c r="G262" s="109"/>
      <c r="H262" s="110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08">
        <v>6</v>
      </c>
      <c r="G263" s="109"/>
      <c r="H263" s="110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08">
        <v>6</v>
      </c>
      <c r="G264" s="109"/>
      <c r="H264" s="110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08">
        <v>3</v>
      </c>
      <c r="G265" s="109"/>
      <c r="H265" s="110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08">
        <v>3</v>
      </c>
      <c r="G266" s="109"/>
      <c r="H266" s="110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08">
        <v>3</v>
      </c>
      <c r="G267" s="109"/>
      <c r="H267" s="110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08">
        <v>3</v>
      </c>
      <c r="G268" s="109"/>
      <c r="H268" s="110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08">
        <v>3</v>
      </c>
      <c r="G269" s="109"/>
      <c r="H269" s="110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08">
        <v>3</v>
      </c>
      <c r="G270" s="109"/>
      <c r="H270" s="110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E7DC5-6EF3-4EDE-9407-6685B25BB872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1.7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0.25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52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120">
        <f ca="1">TODAY()</f>
        <v>44908</v>
      </c>
      <c r="D7" s="120"/>
      <c r="E7" s="120"/>
      <c r="F7" s="120"/>
      <c r="G7" s="120"/>
      <c r="H7" s="121"/>
      <c r="I7" s="35"/>
      <c r="J7" s="35"/>
      <c r="K7" s="35"/>
      <c r="L7" s="35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312</v>
      </c>
      <c r="E10" s="51" t="s">
        <v>268</v>
      </c>
      <c r="F10" s="52"/>
      <c r="G10" s="53">
        <v>1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30</v>
      </c>
      <c r="H11" s="54">
        <v>1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316</v>
      </c>
      <c r="E12" s="51" t="s">
        <v>274</v>
      </c>
      <c r="F12" s="52"/>
      <c r="G12" s="53">
        <v>44</v>
      </c>
      <c r="H12" s="54">
        <v>2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7316800018483</v>
      </c>
      <c r="E13" s="51" t="s">
        <v>276</v>
      </c>
      <c r="F13" s="52"/>
      <c r="G13" s="53">
        <v>52</v>
      </c>
      <c r="H13" s="54">
        <v>3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1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128</v>
      </c>
      <c r="H16" s="46">
        <f>SUM(H10:H15)</f>
        <v>6</v>
      </c>
    </row>
    <row r="17" spans="1:16" ht="13.5" thickBot="1">
      <c r="A17" s="66" t="s">
        <v>284</v>
      </c>
      <c r="B17" s="66"/>
      <c r="C17" s="66"/>
      <c r="D17" s="66"/>
      <c r="E17" s="66"/>
      <c r="F17" s="66"/>
      <c r="G17" s="66"/>
      <c r="H17" s="66"/>
      <c r="P17" s="116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22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331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16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359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534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502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15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1783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2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2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6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6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53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74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1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16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4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128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9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1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97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1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1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1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194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62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74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97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1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6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6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6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30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6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4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26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16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127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2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2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77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6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2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5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5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10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6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6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6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3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5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5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5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6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6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3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3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3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6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1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6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6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08">
        <v>0</v>
      </c>
      <c r="G194" s="109"/>
      <c r="H194" s="110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08">
        <v>0</v>
      </c>
      <c r="G195" s="109"/>
      <c r="H195" s="110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08">
        <v>2</v>
      </c>
      <c r="G196" s="109"/>
      <c r="H196" s="110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08">
        <v>2</v>
      </c>
      <c r="G197" s="109"/>
      <c r="H197" s="110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08">
        <v>1</v>
      </c>
      <c r="G198" s="109"/>
      <c r="H198" s="110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08">
        <v>2</v>
      </c>
      <c r="G199" s="109"/>
      <c r="H199" s="110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08">
        <v>6</v>
      </c>
      <c r="G200" s="109"/>
      <c r="H200" s="110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08">
        <v>10</v>
      </c>
      <c r="G201" s="109"/>
      <c r="H201" s="110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08">
        <v>10</v>
      </c>
      <c r="G202" s="109"/>
      <c r="H202" s="110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08">
        <v>10</v>
      </c>
      <c r="G203" s="109"/>
      <c r="H203" s="110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08">
        <v>10</v>
      </c>
      <c r="G204" s="109"/>
      <c r="H204" s="110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08">
        <v>10</v>
      </c>
      <c r="G205" s="109"/>
      <c r="H205" s="110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08">
        <v>12</v>
      </c>
      <c r="G206" s="109"/>
      <c r="H206" s="110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08">
        <v>10</v>
      </c>
      <c r="G207" s="109"/>
      <c r="H207" s="110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08">
        <v>1</v>
      </c>
      <c r="G208" s="109"/>
      <c r="H208" s="110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08">
        <v>10</v>
      </c>
      <c r="G209" s="109"/>
      <c r="H209" s="110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08">
        <v>10</v>
      </c>
      <c r="G210" s="109"/>
      <c r="H210" s="110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08">
        <v>3</v>
      </c>
      <c r="G211" s="109"/>
      <c r="H211" s="110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08">
        <v>10</v>
      </c>
      <c r="G212" s="109"/>
      <c r="H212" s="110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08">
        <v>1</v>
      </c>
      <c r="G213" s="109"/>
      <c r="H213" s="110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08">
        <v>10</v>
      </c>
      <c r="G214" s="109"/>
      <c r="H214" s="110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08">
        <v>1</v>
      </c>
      <c r="G215" s="109"/>
      <c r="H215" s="110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08">
        <v>10</v>
      </c>
      <c r="G216" s="109"/>
      <c r="H216" s="110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08">
        <v>10</v>
      </c>
      <c r="G217" s="109"/>
      <c r="H217" s="110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08">
        <v>0</v>
      </c>
      <c r="G218" s="109"/>
      <c r="H218" s="110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08">
        <v>10</v>
      </c>
      <c r="G219" s="109"/>
      <c r="H219" s="110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08">
        <v>1</v>
      </c>
      <c r="G220" s="109"/>
      <c r="H220" s="110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08">
        <v>10</v>
      </c>
      <c r="G221" s="109"/>
      <c r="H221" s="110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08">
        <v>10</v>
      </c>
      <c r="G222" s="109"/>
      <c r="H222" s="110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08">
        <v>1</v>
      </c>
      <c r="G223" s="109"/>
      <c r="H223" s="110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08">
        <v>10</v>
      </c>
      <c r="G224" s="109"/>
      <c r="H224" s="110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08">
        <v>10</v>
      </c>
      <c r="G225" s="109"/>
      <c r="H225" s="110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08">
        <v>10</v>
      </c>
      <c r="G226" s="109"/>
      <c r="H226" s="110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08">
        <v>1</v>
      </c>
      <c r="G227" s="109"/>
      <c r="H227" s="110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08">
        <v>1</v>
      </c>
      <c r="G228" s="109"/>
      <c r="H228" s="110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08">
        <v>10</v>
      </c>
      <c r="G229" s="109"/>
      <c r="H229" s="110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08">
        <v>0</v>
      </c>
      <c r="G230" s="109"/>
      <c r="H230" s="110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08">
        <v>10</v>
      </c>
      <c r="G231" s="109"/>
      <c r="H231" s="110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08">
        <v>5</v>
      </c>
      <c r="G232" s="109"/>
      <c r="H232" s="110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08">
        <v>5</v>
      </c>
      <c r="G233" s="109"/>
      <c r="H233" s="110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08">
        <v>1</v>
      </c>
      <c r="G234" s="109"/>
      <c r="H234" s="110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08">
        <v>5</v>
      </c>
      <c r="G235" s="109"/>
      <c r="H235" s="110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08">
        <v>20</v>
      </c>
      <c r="G236" s="109"/>
      <c r="H236" s="110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08">
        <v>5</v>
      </c>
      <c r="G237" s="109"/>
      <c r="H237" s="110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08">
        <v>3</v>
      </c>
      <c r="G238" s="109"/>
      <c r="H238" s="110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08">
        <v>5</v>
      </c>
      <c r="G239" s="109"/>
      <c r="H239" s="110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08">
        <v>5</v>
      </c>
      <c r="G240" s="109"/>
      <c r="H240" s="110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08">
        <v>5</v>
      </c>
      <c r="G241" s="109"/>
      <c r="H241" s="110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08">
        <v>5</v>
      </c>
      <c r="G242" s="109"/>
      <c r="H242" s="110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08">
        <v>5</v>
      </c>
      <c r="G243" s="109"/>
      <c r="H243" s="110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08">
        <v>5</v>
      </c>
      <c r="G244" s="109"/>
      <c r="H244" s="110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08">
        <v>5</v>
      </c>
      <c r="G245" s="109"/>
      <c r="H245" s="110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08">
        <v>5</v>
      </c>
      <c r="G246" s="109"/>
      <c r="H246" s="110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08">
        <v>5</v>
      </c>
      <c r="G247" s="109"/>
      <c r="H247" s="110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08">
        <v>15</v>
      </c>
      <c r="G248" s="109"/>
      <c r="H248" s="110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08">
        <v>3</v>
      </c>
      <c r="G249" s="109"/>
      <c r="H249" s="110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08">
        <v>5</v>
      </c>
      <c r="G250" s="109"/>
      <c r="H250" s="110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08">
        <v>5</v>
      </c>
      <c r="G251" s="109"/>
      <c r="H251" s="110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08">
        <v>5</v>
      </c>
      <c r="G252" s="109"/>
      <c r="H252" s="110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08">
        <v>1</v>
      </c>
      <c r="G253" s="109"/>
      <c r="H253" s="110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08">
        <v>1</v>
      </c>
      <c r="G254" s="109"/>
      <c r="H254" s="110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08">
        <v>1</v>
      </c>
      <c r="G255" s="109"/>
      <c r="H255" s="110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08">
        <v>1</v>
      </c>
      <c r="G256" s="109"/>
      <c r="H256" s="110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08">
        <v>1</v>
      </c>
      <c r="G257" s="109"/>
      <c r="H257" s="110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08">
        <v>1</v>
      </c>
      <c r="G258" s="109"/>
      <c r="H258" s="110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08">
        <v>1</v>
      </c>
      <c r="G259" s="109"/>
      <c r="H259" s="110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08">
        <v>1</v>
      </c>
      <c r="G260" s="109"/>
      <c r="H260" s="110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08">
        <v>1</v>
      </c>
      <c r="G261" s="109"/>
      <c r="H261" s="110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08">
        <v>10</v>
      </c>
      <c r="G262" s="109"/>
      <c r="H262" s="110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08">
        <v>10</v>
      </c>
      <c r="G263" s="109"/>
      <c r="H263" s="110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08">
        <v>10</v>
      </c>
      <c r="G264" s="109"/>
      <c r="H264" s="110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08">
        <v>5</v>
      </c>
      <c r="G265" s="109"/>
      <c r="H265" s="110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08">
        <v>5</v>
      </c>
      <c r="G266" s="109"/>
      <c r="H266" s="110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08">
        <v>5</v>
      </c>
      <c r="G267" s="109"/>
      <c r="H267" s="110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08">
        <v>5</v>
      </c>
      <c r="G268" s="109"/>
      <c r="H268" s="110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08">
        <v>5</v>
      </c>
      <c r="G269" s="109"/>
      <c r="H269" s="110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08">
        <v>5</v>
      </c>
      <c r="G270" s="109"/>
      <c r="H270" s="110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7B10-35AA-40EF-A151-1DD064ADB709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1.7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1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50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312</v>
      </c>
      <c r="E10" s="51" t="s">
        <v>268</v>
      </c>
      <c r="F10" s="52"/>
      <c r="G10" s="53">
        <v>8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32</v>
      </c>
      <c r="H11" s="54">
        <v>2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317</v>
      </c>
      <c r="E12" s="51" t="s">
        <v>274</v>
      </c>
      <c r="F12" s="52"/>
      <c r="G12" s="53">
        <v>54</v>
      </c>
      <c r="H12" s="54">
        <v>3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7316800121519</v>
      </c>
      <c r="E13" s="51" t="s">
        <v>276</v>
      </c>
      <c r="F13" s="52"/>
      <c r="G13" s="53">
        <v>34</v>
      </c>
      <c r="H13" s="54">
        <v>1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>
        <v>0</v>
      </c>
      <c r="E14" s="51" t="s">
        <v>279</v>
      </c>
      <c r="F14" s="52"/>
      <c r="G14" s="53">
        <v>0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128</v>
      </c>
      <c r="H16" s="46">
        <f>SUM(H10:H15)</f>
        <v>6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22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331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16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372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497</v>
      </c>
      <c r="F24" s="103"/>
      <c r="G24" s="103"/>
      <c r="H24" s="104"/>
      <c r="I24" s="15" t="str">
        <f>IF((D14&gt;1),"CUMPLE","NO CUMPLE")</f>
        <v>NO CUMPLE</v>
      </c>
      <c r="K24" s="15">
        <f>COUNTIF((I24:I26),"CUMPLE")</f>
        <v>1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509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15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1766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2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2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6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6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34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86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8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16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4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128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9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6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88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8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6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6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176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80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86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88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6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6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6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6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34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6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4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24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20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120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2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2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77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6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2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4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4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8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6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6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6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5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4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4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4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6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10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5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5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5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6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6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6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10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08">
        <v>0</v>
      </c>
      <c r="G194" s="109"/>
      <c r="H194" s="110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08">
        <v>0</v>
      </c>
      <c r="G195" s="109"/>
      <c r="H195" s="110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08">
        <v>2</v>
      </c>
      <c r="G196" s="109"/>
      <c r="H196" s="110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08">
        <v>2</v>
      </c>
      <c r="G197" s="109"/>
      <c r="H197" s="110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08">
        <v>1</v>
      </c>
      <c r="G198" s="109"/>
      <c r="H198" s="110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08">
        <v>2</v>
      </c>
      <c r="G199" s="109"/>
      <c r="H199" s="110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08">
        <v>6</v>
      </c>
      <c r="G200" s="109"/>
      <c r="H200" s="110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08">
        <v>8</v>
      </c>
      <c r="G201" s="109"/>
      <c r="H201" s="110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08">
        <v>8</v>
      </c>
      <c r="G202" s="109"/>
      <c r="H202" s="110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08">
        <v>8</v>
      </c>
      <c r="G203" s="109"/>
      <c r="H203" s="110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08">
        <v>8</v>
      </c>
      <c r="G204" s="109"/>
      <c r="H204" s="110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08">
        <v>8</v>
      </c>
      <c r="G205" s="109"/>
      <c r="H205" s="110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08">
        <v>12</v>
      </c>
      <c r="G206" s="109"/>
      <c r="H206" s="110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08">
        <v>8</v>
      </c>
      <c r="G207" s="109"/>
      <c r="H207" s="110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08">
        <v>2</v>
      </c>
      <c r="G208" s="109"/>
      <c r="H208" s="110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08">
        <v>8</v>
      </c>
      <c r="G209" s="109"/>
      <c r="H209" s="110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08">
        <v>8</v>
      </c>
      <c r="G210" s="109"/>
      <c r="H210" s="110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08">
        <v>5</v>
      </c>
      <c r="G211" s="109"/>
      <c r="H211" s="110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08">
        <v>8</v>
      </c>
      <c r="G212" s="109"/>
      <c r="H212" s="110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08">
        <v>2</v>
      </c>
      <c r="G213" s="109"/>
      <c r="H213" s="110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08">
        <v>8</v>
      </c>
      <c r="G214" s="109"/>
      <c r="H214" s="110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08">
        <v>2</v>
      </c>
      <c r="G215" s="109"/>
      <c r="H215" s="110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08">
        <v>8</v>
      </c>
      <c r="G216" s="109"/>
      <c r="H216" s="110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08">
        <v>8</v>
      </c>
      <c r="G217" s="109"/>
      <c r="H217" s="110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08">
        <v>0</v>
      </c>
      <c r="G218" s="109"/>
      <c r="H218" s="110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08">
        <v>8</v>
      </c>
      <c r="G219" s="109"/>
      <c r="H219" s="110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08">
        <v>2</v>
      </c>
      <c r="G220" s="109"/>
      <c r="H220" s="110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08">
        <v>8</v>
      </c>
      <c r="G221" s="109"/>
      <c r="H221" s="110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08">
        <v>8</v>
      </c>
      <c r="G222" s="109"/>
      <c r="H222" s="110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08">
        <v>2</v>
      </c>
      <c r="G223" s="109"/>
      <c r="H223" s="110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08">
        <v>8</v>
      </c>
      <c r="G224" s="109"/>
      <c r="H224" s="110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08">
        <v>8</v>
      </c>
      <c r="G225" s="109"/>
      <c r="H225" s="110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08">
        <v>8</v>
      </c>
      <c r="G226" s="109"/>
      <c r="H226" s="110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08">
        <v>2</v>
      </c>
      <c r="G227" s="109"/>
      <c r="H227" s="110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08">
        <v>2</v>
      </c>
      <c r="G228" s="109"/>
      <c r="H228" s="110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08">
        <v>8</v>
      </c>
      <c r="G229" s="109"/>
      <c r="H229" s="110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08">
        <v>0</v>
      </c>
      <c r="G230" s="109"/>
      <c r="H230" s="110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08">
        <v>8</v>
      </c>
      <c r="G231" s="109"/>
      <c r="H231" s="110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08">
        <v>4</v>
      </c>
      <c r="G232" s="109"/>
      <c r="H232" s="110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08">
        <v>4</v>
      </c>
      <c r="G233" s="109"/>
      <c r="H233" s="110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08">
        <v>2</v>
      </c>
      <c r="G234" s="109"/>
      <c r="H234" s="110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08">
        <v>4</v>
      </c>
      <c r="G235" s="109"/>
      <c r="H235" s="110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08">
        <v>16</v>
      </c>
      <c r="G236" s="109"/>
      <c r="H236" s="110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08">
        <v>4</v>
      </c>
      <c r="G237" s="109"/>
      <c r="H237" s="110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08">
        <v>5</v>
      </c>
      <c r="G238" s="109"/>
      <c r="H238" s="110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08">
        <v>4</v>
      </c>
      <c r="G239" s="109"/>
      <c r="H239" s="110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08">
        <v>4</v>
      </c>
      <c r="G240" s="109"/>
      <c r="H240" s="110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08">
        <v>4</v>
      </c>
      <c r="G241" s="109"/>
      <c r="H241" s="110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08">
        <v>4</v>
      </c>
      <c r="G242" s="109"/>
      <c r="H242" s="110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08">
        <v>4</v>
      </c>
      <c r="G243" s="109"/>
      <c r="H243" s="110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08">
        <v>4</v>
      </c>
      <c r="G244" s="109"/>
      <c r="H244" s="110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08">
        <v>4</v>
      </c>
      <c r="G245" s="109"/>
      <c r="H245" s="110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08">
        <v>4</v>
      </c>
      <c r="G246" s="109"/>
      <c r="H246" s="110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08">
        <v>4</v>
      </c>
      <c r="G247" s="109"/>
      <c r="H247" s="110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08">
        <v>25</v>
      </c>
      <c r="G248" s="109"/>
      <c r="H248" s="110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08">
        <v>2</v>
      </c>
      <c r="G249" s="109"/>
      <c r="H249" s="110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08">
        <v>4</v>
      </c>
      <c r="G250" s="109"/>
      <c r="H250" s="110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08">
        <v>4</v>
      </c>
      <c r="G251" s="109"/>
      <c r="H251" s="110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08">
        <v>4</v>
      </c>
      <c r="G252" s="109"/>
      <c r="H252" s="110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08">
        <v>1</v>
      </c>
      <c r="G253" s="109"/>
      <c r="H253" s="110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08">
        <v>1</v>
      </c>
      <c r="G254" s="109"/>
      <c r="H254" s="110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08">
        <v>1</v>
      </c>
      <c r="G255" s="109"/>
      <c r="H255" s="110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08">
        <v>1</v>
      </c>
      <c r="G256" s="109"/>
      <c r="H256" s="110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08">
        <v>1</v>
      </c>
      <c r="G257" s="109"/>
      <c r="H257" s="110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08">
        <v>1</v>
      </c>
      <c r="G258" s="109"/>
      <c r="H258" s="110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08">
        <v>1</v>
      </c>
      <c r="G259" s="109"/>
      <c r="H259" s="110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08">
        <v>1</v>
      </c>
      <c r="G260" s="109"/>
      <c r="H260" s="110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08">
        <v>1</v>
      </c>
      <c r="G261" s="109"/>
      <c r="H261" s="110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08">
        <v>8</v>
      </c>
      <c r="G262" s="109"/>
      <c r="H262" s="110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08">
        <v>8</v>
      </c>
      <c r="G263" s="109"/>
      <c r="H263" s="110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08">
        <v>8</v>
      </c>
      <c r="G264" s="109"/>
      <c r="H264" s="110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08">
        <v>4</v>
      </c>
      <c r="G265" s="109"/>
      <c r="H265" s="110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08">
        <v>4</v>
      </c>
      <c r="G266" s="109"/>
      <c r="H266" s="110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08">
        <v>4</v>
      </c>
      <c r="G267" s="109"/>
      <c r="H267" s="110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08">
        <v>4</v>
      </c>
      <c r="G268" s="109"/>
      <c r="H268" s="110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08">
        <v>4</v>
      </c>
      <c r="G269" s="109"/>
      <c r="H269" s="110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08">
        <v>4</v>
      </c>
      <c r="G270" s="109"/>
      <c r="H270" s="110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9D6B9-8AE0-42AF-BBE9-F57A2C89C2EE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1.7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0.25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59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120">
        <f ca="1">TODAY()</f>
        <v>44908</v>
      </c>
      <c r="D7" s="120"/>
      <c r="E7" s="120"/>
      <c r="F7" s="120"/>
      <c r="G7" s="120"/>
      <c r="H7" s="121"/>
      <c r="I7" s="35"/>
      <c r="J7" s="35"/>
      <c r="K7" s="35"/>
      <c r="L7" s="35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312</v>
      </c>
      <c r="E10" s="51" t="s">
        <v>268</v>
      </c>
      <c r="F10" s="52"/>
      <c r="G10" s="53">
        <v>2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22</v>
      </c>
      <c r="H11" s="54">
        <v>1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318</v>
      </c>
      <c r="E12" s="51" t="s">
        <v>274</v>
      </c>
      <c r="F12" s="52"/>
      <c r="G12" s="53">
        <v>39</v>
      </c>
      <c r="H12" s="54">
        <v>2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7316800122409</v>
      </c>
      <c r="E13" s="51" t="s">
        <v>276</v>
      </c>
      <c r="F13" s="52"/>
      <c r="G13" s="53">
        <v>25</v>
      </c>
      <c r="H13" s="54">
        <v>1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1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89</v>
      </c>
      <c r="H16" s="46">
        <f>SUM(H10:H15)</f>
        <v>4</v>
      </c>
    </row>
    <row r="17" spans="1:16" ht="13.5" thickBot="1">
      <c r="A17" s="66" t="s">
        <v>284</v>
      </c>
      <c r="B17" s="66"/>
      <c r="C17" s="66"/>
      <c r="D17" s="66"/>
      <c r="E17" s="66"/>
      <c r="F17" s="66"/>
      <c r="G17" s="66"/>
      <c r="H17" s="66"/>
      <c r="P17" s="116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16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243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14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250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357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362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12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1258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4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4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26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61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2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89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7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1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65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2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1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1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130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48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61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65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1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4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4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4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23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4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18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12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87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53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4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3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3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6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4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4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4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3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3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3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3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4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6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3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3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3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4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1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4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17">
        <v>6</v>
      </c>
      <c r="G193" s="118"/>
      <c r="H193" s="119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17">
        <v>0</v>
      </c>
      <c r="G194" s="118"/>
      <c r="H194" s="119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17">
        <v>0</v>
      </c>
      <c r="G195" s="118"/>
      <c r="H195" s="119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17">
        <v>2</v>
      </c>
      <c r="G196" s="118"/>
      <c r="H196" s="119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17">
        <v>2</v>
      </c>
      <c r="G197" s="118"/>
      <c r="H197" s="119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17">
        <v>1</v>
      </c>
      <c r="G198" s="118"/>
      <c r="H198" s="119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17">
        <v>2</v>
      </c>
      <c r="G199" s="118"/>
      <c r="H199" s="119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17">
        <v>4</v>
      </c>
      <c r="G200" s="118"/>
      <c r="H200" s="119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17">
        <v>6</v>
      </c>
      <c r="G201" s="118"/>
      <c r="H201" s="119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17">
        <v>6</v>
      </c>
      <c r="G202" s="118"/>
      <c r="H202" s="119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17">
        <v>6</v>
      </c>
      <c r="G203" s="118"/>
      <c r="H203" s="119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17">
        <v>6</v>
      </c>
      <c r="G204" s="118"/>
      <c r="H204" s="119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17">
        <v>6</v>
      </c>
      <c r="G205" s="118"/>
      <c r="H205" s="119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17">
        <v>8</v>
      </c>
      <c r="G206" s="118"/>
      <c r="H206" s="119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17">
        <v>6</v>
      </c>
      <c r="G207" s="118"/>
      <c r="H207" s="119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17">
        <v>1</v>
      </c>
      <c r="G208" s="118"/>
      <c r="H208" s="119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17">
        <v>6</v>
      </c>
      <c r="G209" s="118"/>
      <c r="H209" s="119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17">
        <v>6</v>
      </c>
      <c r="G210" s="118"/>
      <c r="H210" s="119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17">
        <v>3</v>
      </c>
      <c r="G211" s="118"/>
      <c r="H211" s="119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17">
        <v>6</v>
      </c>
      <c r="G212" s="118"/>
      <c r="H212" s="119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17">
        <v>1</v>
      </c>
      <c r="G213" s="118"/>
      <c r="H213" s="119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17">
        <v>6</v>
      </c>
      <c r="G214" s="118"/>
      <c r="H214" s="119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17">
        <v>1</v>
      </c>
      <c r="G215" s="118"/>
      <c r="H215" s="119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17">
        <v>6</v>
      </c>
      <c r="G216" s="118"/>
      <c r="H216" s="119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17">
        <v>6</v>
      </c>
      <c r="G217" s="118"/>
      <c r="H217" s="119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17">
        <v>0</v>
      </c>
      <c r="G218" s="118"/>
      <c r="H218" s="119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17">
        <v>6</v>
      </c>
      <c r="G219" s="118"/>
      <c r="H219" s="119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17">
        <v>1</v>
      </c>
      <c r="G220" s="118"/>
      <c r="H220" s="119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17">
        <v>6</v>
      </c>
      <c r="G221" s="118"/>
      <c r="H221" s="119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17">
        <v>6</v>
      </c>
      <c r="G222" s="118"/>
      <c r="H222" s="119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17">
        <v>1</v>
      </c>
      <c r="G223" s="118"/>
      <c r="H223" s="119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17">
        <v>6</v>
      </c>
      <c r="G224" s="118"/>
      <c r="H224" s="119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17">
        <v>6</v>
      </c>
      <c r="G225" s="118"/>
      <c r="H225" s="119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17">
        <v>6</v>
      </c>
      <c r="G226" s="118"/>
      <c r="H226" s="119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17">
        <v>1</v>
      </c>
      <c r="G227" s="118"/>
      <c r="H227" s="119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17">
        <v>1</v>
      </c>
      <c r="G228" s="118"/>
      <c r="H228" s="119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17">
        <v>6</v>
      </c>
      <c r="G229" s="118"/>
      <c r="H229" s="119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17">
        <v>0</v>
      </c>
      <c r="G230" s="118"/>
      <c r="H230" s="119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17">
        <v>6</v>
      </c>
      <c r="G231" s="118"/>
      <c r="H231" s="119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17">
        <v>3</v>
      </c>
      <c r="G232" s="118"/>
      <c r="H232" s="119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17">
        <v>3</v>
      </c>
      <c r="G233" s="118"/>
      <c r="H233" s="119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17">
        <v>1</v>
      </c>
      <c r="G234" s="118"/>
      <c r="H234" s="119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17">
        <v>3</v>
      </c>
      <c r="G235" s="118"/>
      <c r="H235" s="119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17">
        <v>12</v>
      </c>
      <c r="G236" s="118"/>
      <c r="H236" s="119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17">
        <v>3</v>
      </c>
      <c r="G237" s="118"/>
      <c r="H237" s="119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17">
        <v>3</v>
      </c>
      <c r="G238" s="118"/>
      <c r="H238" s="119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17">
        <v>3</v>
      </c>
      <c r="G239" s="118"/>
      <c r="H239" s="119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17">
        <v>3</v>
      </c>
      <c r="G240" s="118"/>
      <c r="H240" s="119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17">
        <v>3</v>
      </c>
      <c r="G241" s="118"/>
      <c r="H241" s="119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17">
        <v>3</v>
      </c>
      <c r="G242" s="118"/>
      <c r="H242" s="119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17">
        <v>3</v>
      </c>
      <c r="G243" s="118"/>
      <c r="H243" s="119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17">
        <v>3</v>
      </c>
      <c r="G244" s="118"/>
      <c r="H244" s="119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17">
        <v>3</v>
      </c>
      <c r="G245" s="118"/>
      <c r="H245" s="119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17">
        <v>3</v>
      </c>
      <c r="G246" s="118"/>
      <c r="H246" s="119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17">
        <v>3</v>
      </c>
      <c r="G247" s="118"/>
      <c r="H247" s="119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17">
        <v>15</v>
      </c>
      <c r="G248" s="118"/>
      <c r="H248" s="119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17">
        <v>2</v>
      </c>
      <c r="G249" s="118"/>
      <c r="H249" s="119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17">
        <v>3</v>
      </c>
      <c r="G250" s="118"/>
      <c r="H250" s="119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17">
        <v>3</v>
      </c>
      <c r="G251" s="118"/>
      <c r="H251" s="119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17">
        <v>3</v>
      </c>
      <c r="G252" s="118"/>
      <c r="H252" s="119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17">
        <v>1</v>
      </c>
      <c r="G253" s="118"/>
      <c r="H253" s="119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17">
        <v>1</v>
      </c>
      <c r="G254" s="118"/>
      <c r="H254" s="119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17">
        <v>1</v>
      </c>
      <c r="G255" s="118"/>
      <c r="H255" s="119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17">
        <v>1</v>
      </c>
      <c r="G256" s="118"/>
      <c r="H256" s="119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17">
        <v>1</v>
      </c>
      <c r="G257" s="118"/>
      <c r="H257" s="119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17">
        <v>1</v>
      </c>
      <c r="G258" s="118"/>
      <c r="H258" s="119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17">
        <v>1</v>
      </c>
      <c r="G259" s="118"/>
      <c r="H259" s="119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17">
        <v>1</v>
      </c>
      <c r="G260" s="118"/>
      <c r="H260" s="119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17">
        <v>1</v>
      </c>
      <c r="G261" s="118"/>
      <c r="H261" s="119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17">
        <v>6</v>
      </c>
      <c r="G262" s="118"/>
      <c r="H262" s="119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17">
        <v>6</v>
      </c>
      <c r="G263" s="118"/>
      <c r="H263" s="119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17">
        <v>6</v>
      </c>
      <c r="G264" s="118"/>
      <c r="H264" s="119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17">
        <v>3</v>
      </c>
      <c r="G265" s="118"/>
      <c r="H265" s="119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17">
        <v>3</v>
      </c>
      <c r="G266" s="118"/>
      <c r="H266" s="119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17">
        <v>3</v>
      </c>
      <c r="G267" s="118"/>
      <c r="H267" s="119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17">
        <v>3</v>
      </c>
      <c r="G268" s="118"/>
      <c r="H268" s="119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17">
        <v>3</v>
      </c>
      <c r="G269" s="118"/>
      <c r="H269" s="119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17">
        <v>3</v>
      </c>
      <c r="G270" s="118"/>
      <c r="H270" s="119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F97B8-D68A-42ED-8B4A-56A00A74DD55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3.2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0.25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55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319</v>
      </c>
      <c r="E10" s="51" t="s">
        <v>268</v>
      </c>
      <c r="F10" s="52"/>
      <c r="G10" s="53">
        <v>9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320</v>
      </c>
      <c r="E11" s="51" t="s">
        <v>271</v>
      </c>
      <c r="F11" s="52"/>
      <c r="G11" s="53">
        <v>29</v>
      </c>
      <c r="H11" s="54">
        <v>2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321</v>
      </c>
      <c r="E12" s="51" t="s">
        <v>274</v>
      </c>
      <c r="F12" s="52"/>
      <c r="G12" s="53">
        <v>38</v>
      </c>
      <c r="H12" s="54">
        <v>2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7350400112323</v>
      </c>
      <c r="E13" s="51" t="s">
        <v>276</v>
      </c>
      <c r="F13" s="52"/>
      <c r="G13" s="53">
        <v>48</v>
      </c>
      <c r="H13" s="54">
        <v>2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0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124</v>
      </c>
      <c r="H16" s="46">
        <f>SUM(H10:H15)</f>
        <v>6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22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323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16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363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482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477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15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1702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2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2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6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6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48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67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9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16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4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124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9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6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86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9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6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6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172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76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67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86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6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6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6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30" t="s">
        <v>302</v>
      </c>
      <c r="E126" s="107" t="s">
        <v>107</v>
      </c>
      <c r="F126" s="131">
        <v>6</v>
      </c>
      <c r="G126" s="132"/>
      <c r="H126" s="133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30" t="s">
        <v>301</v>
      </c>
      <c r="E127" s="107" t="s">
        <v>108</v>
      </c>
      <c r="F127" s="131">
        <v>32</v>
      </c>
      <c r="G127" s="132"/>
      <c r="H127" s="133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30" t="s">
        <v>301</v>
      </c>
      <c r="E128" s="107" t="s">
        <v>109</v>
      </c>
      <c r="F128" s="131">
        <v>6</v>
      </c>
      <c r="G128" s="132"/>
      <c r="H128" s="133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30" t="s">
        <v>301</v>
      </c>
      <c r="E129" s="107" t="s">
        <v>110</v>
      </c>
      <c r="F129" s="131">
        <v>0</v>
      </c>
      <c r="G129" s="132"/>
      <c r="H129" s="133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30" t="s">
        <v>301</v>
      </c>
      <c r="E130" s="107" t="s">
        <v>111</v>
      </c>
      <c r="F130" s="131">
        <v>2</v>
      </c>
      <c r="G130" s="132"/>
      <c r="H130" s="133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30" t="s">
        <v>301</v>
      </c>
      <c r="E131" s="107" t="s">
        <v>112</v>
      </c>
      <c r="F131" s="131">
        <v>2</v>
      </c>
      <c r="G131" s="132"/>
      <c r="H131" s="133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30" t="s">
        <v>301</v>
      </c>
      <c r="E132" s="107" t="s">
        <v>113</v>
      </c>
      <c r="F132" s="131">
        <v>2</v>
      </c>
      <c r="G132" s="132"/>
      <c r="H132" s="133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30" t="s">
        <v>301</v>
      </c>
      <c r="E133" s="107" t="s">
        <v>114</v>
      </c>
      <c r="F133" s="131">
        <v>2</v>
      </c>
      <c r="G133" s="132"/>
      <c r="H133" s="133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30" t="s">
        <v>301</v>
      </c>
      <c r="E134" s="107" t="s">
        <v>115</v>
      </c>
      <c r="F134" s="131">
        <v>4</v>
      </c>
      <c r="G134" s="132"/>
      <c r="H134" s="133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30" t="s">
        <v>301</v>
      </c>
      <c r="E135" s="107" t="s">
        <v>116</v>
      </c>
      <c r="F135" s="131">
        <v>24</v>
      </c>
      <c r="G135" s="132"/>
      <c r="H135" s="133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30" t="s">
        <v>301</v>
      </c>
      <c r="E136" s="107" t="s">
        <v>117</v>
      </c>
      <c r="F136" s="131">
        <v>19</v>
      </c>
      <c r="G136" s="132"/>
      <c r="H136" s="133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30" t="s">
        <v>301</v>
      </c>
      <c r="E137" s="107" t="s">
        <v>118</v>
      </c>
      <c r="F137" s="131">
        <v>115</v>
      </c>
      <c r="G137" s="132"/>
      <c r="H137" s="133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30" t="s">
        <v>301</v>
      </c>
      <c r="E138" s="107" t="s">
        <v>119</v>
      </c>
      <c r="F138" s="131">
        <v>1</v>
      </c>
      <c r="G138" s="132"/>
      <c r="H138" s="133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30" t="s">
        <v>301</v>
      </c>
      <c r="E139" s="107" t="s">
        <v>120</v>
      </c>
      <c r="F139" s="131">
        <v>1</v>
      </c>
      <c r="G139" s="132"/>
      <c r="H139" s="133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30" t="s">
        <v>301</v>
      </c>
      <c r="E140" s="107" t="s">
        <v>121</v>
      </c>
      <c r="F140" s="131">
        <v>1</v>
      </c>
      <c r="G140" s="132"/>
      <c r="H140" s="133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30" t="s">
        <v>301</v>
      </c>
      <c r="E141" s="107" t="s">
        <v>122</v>
      </c>
      <c r="F141" s="131">
        <v>3</v>
      </c>
      <c r="G141" s="132"/>
      <c r="H141" s="133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30" t="s">
        <v>301</v>
      </c>
      <c r="E142" s="107" t="s">
        <v>123</v>
      </c>
      <c r="F142" s="131">
        <v>3</v>
      </c>
      <c r="G142" s="132"/>
      <c r="H142" s="133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30" t="s">
        <v>301</v>
      </c>
      <c r="E143" s="107" t="s">
        <v>124</v>
      </c>
      <c r="F143" s="131">
        <v>2</v>
      </c>
      <c r="G143" s="132"/>
      <c r="H143" s="133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30" t="s">
        <v>301</v>
      </c>
      <c r="E144" s="107" t="s">
        <v>125</v>
      </c>
      <c r="F144" s="131">
        <v>1</v>
      </c>
      <c r="G144" s="132"/>
      <c r="H144" s="133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30" t="s">
        <v>301</v>
      </c>
      <c r="E145" s="107" t="s">
        <v>126</v>
      </c>
      <c r="F145" s="131">
        <v>2</v>
      </c>
      <c r="G145" s="132"/>
      <c r="H145" s="133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30" t="s">
        <v>301</v>
      </c>
      <c r="E146" s="107" t="s">
        <v>127</v>
      </c>
      <c r="F146" s="131">
        <v>1</v>
      </c>
      <c r="G146" s="132"/>
      <c r="H146" s="133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30" t="s">
        <v>301</v>
      </c>
      <c r="E147" s="107" t="s">
        <v>128</v>
      </c>
      <c r="F147" s="131">
        <v>2</v>
      </c>
      <c r="G147" s="132"/>
      <c r="H147" s="133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30" t="s">
        <v>301</v>
      </c>
      <c r="E148" s="107" t="s">
        <v>129</v>
      </c>
      <c r="F148" s="131">
        <v>74</v>
      </c>
      <c r="G148" s="132"/>
      <c r="H148" s="133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30" t="s">
        <v>301</v>
      </c>
      <c r="E149" s="107" t="s">
        <v>131</v>
      </c>
      <c r="F149" s="131">
        <v>1</v>
      </c>
      <c r="G149" s="132"/>
      <c r="H149" s="133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30" t="s">
        <v>301</v>
      </c>
      <c r="E150" s="107" t="s">
        <v>132</v>
      </c>
      <c r="F150" s="131">
        <v>1</v>
      </c>
      <c r="G150" s="132"/>
      <c r="H150" s="133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30" t="s">
        <v>301</v>
      </c>
      <c r="E151" s="107" t="s">
        <v>133</v>
      </c>
      <c r="F151" s="131">
        <v>1</v>
      </c>
      <c r="G151" s="132"/>
      <c r="H151" s="133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30" t="s">
        <v>301</v>
      </c>
      <c r="E152" s="107" t="s">
        <v>134</v>
      </c>
      <c r="F152" s="131">
        <v>0</v>
      </c>
      <c r="G152" s="132"/>
      <c r="H152" s="133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30" t="s">
        <v>301</v>
      </c>
      <c r="E153" s="107" t="s">
        <v>135</v>
      </c>
      <c r="F153" s="131">
        <v>1</v>
      </c>
      <c r="G153" s="132"/>
      <c r="H153" s="133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30" t="s">
        <v>301</v>
      </c>
      <c r="E154" s="107" t="s">
        <v>136</v>
      </c>
      <c r="F154" s="131">
        <v>6</v>
      </c>
      <c r="G154" s="132"/>
      <c r="H154" s="133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30" t="s">
        <v>301</v>
      </c>
      <c r="E155" s="107" t="s">
        <v>137</v>
      </c>
      <c r="F155" s="131">
        <v>1</v>
      </c>
      <c r="G155" s="132"/>
      <c r="H155" s="133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30" t="s">
        <v>301</v>
      </c>
      <c r="E156" s="107" t="s">
        <v>138</v>
      </c>
      <c r="F156" s="131">
        <v>2</v>
      </c>
      <c r="G156" s="132"/>
      <c r="H156" s="133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30" t="s">
        <v>301</v>
      </c>
      <c r="E157" s="107" t="s">
        <v>139</v>
      </c>
      <c r="F157" s="131">
        <v>1</v>
      </c>
      <c r="G157" s="132"/>
      <c r="H157" s="133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30" t="s">
        <v>301</v>
      </c>
      <c r="E158" s="107" t="s">
        <v>140</v>
      </c>
      <c r="F158" s="131">
        <v>1</v>
      </c>
      <c r="G158" s="132"/>
      <c r="H158" s="133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30" t="s">
        <v>301</v>
      </c>
      <c r="E159" s="107" t="s">
        <v>142</v>
      </c>
      <c r="F159" s="131">
        <v>4</v>
      </c>
      <c r="G159" s="132"/>
      <c r="H159" s="133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30" t="s">
        <v>301</v>
      </c>
      <c r="E160" s="107" t="s">
        <v>143</v>
      </c>
      <c r="F160" s="131">
        <v>4</v>
      </c>
      <c r="G160" s="132"/>
      <c r="H160" s="133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30" t="s">
        <v>301</v>
      </c>
      <c r="E161" s="107" t="s">
        <v>144</v>
      </c>
      <c r="F161" s="131">
        <v>8</v>
      </c>
      <c r="G161" s="132"/>
      <c r="H161" s="133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30" t="s">
        <v>301</v>
      </c>
      <c r="E162" s="107" t="s">
        <v>145</v>
      </c>
      <c r="F162" s="131">
        <v>6</v>
      </c>
      <c r="G162" s="132"/>
      <c r="H162" s="133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30" t="s">
        <v>301</v>
      </c>
      <c r="E163" s="107" t="s">
        <v>146</v>
      </c>
      <c r="F163" s="131">
        <v>1</v>
      </c>
      <c r="G163" s="132"/>
      <c r="H163" s="133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30" t="s">
        <v>302</v>
      </c>
      <c r="E164" s="107" t="s">
        <v>147</v>
      </c>
      <c r="F164" s="131">
        <v>1</v>
      </c>
      <c r="G164" s="132"/>
      <c r="H164" s="133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30" t="s">
        <v>302</v>
      </c>
      <c r="E165" s="107" t="s">
        <v>148</v>
      </c>
      <c r="F165" s="131">
        <v>6</v>
      </c>
      <c r="G165" s="132"/>
      <c r="H165" s="133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30" t="s">
        <v>302</v>
      </c>
      <c r="E166" s="107" t="s">
        <v>149</v>
      </c>
      <c r="F166" s="131">
        <v>1</v>
      </c>
      <c r="G166" s="132"/>
      <c r="H166" s="133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30" t="s">
        <v>301</v>
      </c>
      <c r="E167" s="107" t="s">
        <v>150</v>
      </c>
      <c r="F167" s="131">
        <v>6</v>
      </c>
      <c r="G167" s="132"/>
      <c r="H167" s="133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30" t="s">
        <v>301</v>
      </c>
      <c r="E168" s="107" t="s">
        <v>151</v>
      </c>
      <c r="F168" s="131">
        <v>0</v>
      </c>
      <c r="G168" s="132"/>
      <c r="H168" s="133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30" t="s">
        <v>301</v>
      </c>
      <c r="E169" s="107" t="s">
        <v>152</v>
      </c>
      <c r="F169" s="131">
        <v>4</v>
      </c>
      <c r="G169" s="132"/>
      <c r="H169" s="133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30" t="s">
        <v>301</v>
      </c>
      <c r="E170" s="107" t="s">
        <v>153</v>
      </c>
      <c r="F170" s="131">
        <v>4</v>
      </c>
      <c r="G170" s="132"/>
      <c r="H170" s="133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30" t="s">
        <v>301</v>
      </c>
      <c r="E171" s="107" t="s">
        <v>154</v>
      </c>
      <c r="F171" s="131">
        <v>4</v>
      </c>
      <c r="G171" s="132"/>
      <c r="H171" s="133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30" t="s">
        <v>301</v>
      </c>
      <c r="E172" s="107" t="s">
        <v>155</v>
      </c>
      <c r="F172" s="131">
        <v>4</v>
      </c>
      <c r="G172" s="132"/>
      <c r="H172" s="133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30" t="s">
        <v>301</v>
      </c>
      <c r="E173" s="107" t="s">
        <v>156</v>
      </c>
      <c r="F173" s="131">
        <v>1</v>
      </c>
      <c r="G173" s="132"/>
      <c r="H173" s="133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30" t="s">
        <v>301</v>
      </c>
      <c r="E174" s="107" t="s">
        <v>157</v>
      </c>
      <c r="F174" s="131">
        <v>6</v>
      </c>
      <c r="G174" s="132"/>
      <c r="H174" s="133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30" t="s">
        <v>301</v>
      </c>
      <c r="E175" s="107" t="s">
        <v>158</v>
      </c>
      <c r="F175" s="131">
        <v>1</v>
      </c>
      <c r="G175" s="132"/>
      <c r="H175" s="133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30" t="s">
        <v>302</v>
      </c>
      <c r="E176" s="107" t="s">
        <v>159</v>
      </c>
      <c r="F176" s="131">
        <v>1</v>
      </c>
      <c r="G176" s="132"/>
      <c r="H176" s="133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30" t="s">
        <v>302</v>
      </c>
      <c r="E177" s="107" t="s">
        <v>160</v>
      </c>
      <c r="F177" s="131">
        <v>0</v>
      </c>
      <c r="G177" s="132"/>
      <c r="H177" s="133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30" t="s">
        <v>302</v>
      </c>
      <c r="E178" s="107" t="s">
        <v>161</v>
      </c>
      <c r="F178" s="131">
        <v>8</v>
      </c>
      <c r="G178" s="132"/>
      <c r="H178" s="133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30" t="s">
        <v>301</v>
      </c>
      <c r="E179" s="107" t="s">
        <v>162</v>
      </c>
      <c r="F179" s="131">
        <v>4</v>
      </c>
      <c r="G179" s="132"/>
      <c r="H179" s="133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30" t="s">
        <v>301</v>
      </c>
      <c r="E180" s="107" t="s">
        <v>163</v>
      </c>
      <c r="F180" s="131">
        <v>4</v>
      </c>
      <c r="G180" s="132"/>
      <c r="H180" s="133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30" t="s">
        <v>301</v>
      </c>
      <c r="E181" s="107" t="s">
        <v>164</v>
      </c>
      <c r="F181" s="131">
        <v>4</v>
      </c>
      <c r="G181" s="132"/>
      <c r="H181" s="133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30" t="s">
        <v>302</v>
      </c>
      <c r="E182" s="107" t="s">
        <v>165</v>
      </c>
      <c r="F182" s="131">
        <v>6</v>
      </c>
      <c r="G182" s="132"/>
      <c r="H182" s="133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30" t="s">
        <v>301</v>
      </c>
      <c r="E183" s="107" t="s">
        <v>166</v>
      </c>
      <c r="F183" s="131">
        <v>1</v>
      </c>
      <c r="G183" s="132"/>
      <c r="H183" s="133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30" t="s">
        <v>302</v>
      </c>
      <c r="E184" s="107" t="s">
        <v>167</v>
      </c>
      <c r="F184" s="131">
        <v>1</v>
      </c>
      <c r="G184" s="132"/>
      <c r="H184" s="133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30" t="s">
        <v>302</v>
      </c>
      <c r="E185" s="107" t="s">
        <v>168</v>
      </c>
      <c r="F185" s="131">
        <v>6</v>
      </c>
      <c r="G185" s="132"/>
      <c r="H185" s="133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30" t="s">
        <v>301</v>
      </c>
      <c r="E186" s="107" t="s">
        <v>169</v>
      </c>
      <c r="F186" s="131">
        <v>1</v>
      </c>
      <c r="G186" s="132"/>
      <c r="H186" s="133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30" t="s">
        <v>301</v>
      </c>
      <c r="E187" s="107" t="s">
        <v>170</v>
      </c>
      <c r="F187" s="131">
        <v>0</v>
      </c>
      <c r="G187" s="132"/>
      <c r="H187" s="133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30" t="s">
        <v>301</v>
      </c>
      <c r="E188" s="107" t="s">
        <v>171</v>
      </c>
      <c r="F188" s="131">
        <v>0</v>
      </c>
      <c r="G188" s="132"/>
      <c r="H188" s="133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30" t="s">
        <v>301</v>
      </c>
      <c r="E189" s="107" t="s">
        <v>172</v>
      </c>
      <c r="F189" s="131">
        <v>6</v>
      </c>
      <c r="G189" s="132"/>
      <c r="H189" s="133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30" t="s">
        <v>301</v>
      </c>
      <c r="E190" s="107" t="s">
        <v>173</v>
      </c>
      <c r="F190" s="131">
        <v>1</v>
      </c>
      <c r="G190" s="132"/>
      <c r="H190" s="133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30" t="s">
        <v>301</v>
      </c>
      <c r="E191" s="107" t="s">
        <v>174</v>
      </c>
      <c r="F191" s="131">
        <v>1</v>
      </c>
      <c r="G191" s="132"/>
      <c r="H191" s="133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30" t="s">
        <v>301</v>
      </c>
      <c r="E192" s="107" t="s">
        <v>175</v>
      </c>
      <c r="F192" s="131">
        <v>1</v>
      </c>
      <c r="G192" s="132"/>
      <c r="H192" s="133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30" t="s">
        <v>301</v>
      </c>
      <c r="E193" s="107" t="s">
        <v>176</v>
      </c>
      <c r="F193" s="131">
        <v>8</v>
      </c>
      <c r="G193" s="132"/>
      <c r="H193" s="133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30" t="s">
        <v>301</v>
      </c>
      <c r="E194" s="107" t="s">
        <v>177</v>
      </c>
      <c r="F194" s="131">
        <v>0</v>
      </c>
      <c r="G194" s="132"/>
      <c r="H194" s="133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30" t="s">
        <v>301</v>
      </c>
      <c r="E195" s="107" t="s">
        <v>178</v>
      </c>
      <c r="F195" s="131">
        <v>0</v>
      </c>
      <c r="G195" s="132"/>
      <c r="H195" s="133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30" t="s">
        <v>301</v>
      </c>
      <c r="E196" s="107" t="s">
        <v>179</v>
      </c>
      <c r="F196" s="131">
        <v>2</v>
      </c>
      <c r="G196" s="132"/>
      <c r="H196" s="133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30" t="s">
        <v>301</v>
      </c>
      <c r="E197" s="107" t="s">
        <v>180</v>
      </c>
      <c r="F197" s="131">
        <v>2</v>
      </c>
      <c r="G197" s="132"/>
      <c r="H197" s="133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30" t="s">
        <v>302</v>
      </c>
      <c r="E198" s="107" t="s">
        <v>181</v>
      </c>
      <c r="F198" s="131">
        <v>1</v>
      </c>
      <c r="G198" s="132"/>
      <c r="H198" s="133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30" t="s">
        <v>302</v>
      </c>
      <c r="E199" s="107" t="s">
        <v>182</v>
      </c>
      <c r="F199" s="131">
        <v>2</v>
      </c>
      <c r="G199" s="132"/>
      <c r="H199" s="133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30" t="s">
        <v>301</v>
      </c>
      <c r="E200" s="107" t="s">
        <v>183</v>
      </c>
      <c r="F200" s="131">
        <v>6</v>
      </c>
      <c r="G200" s="132"/>
      <c r="H200" s="133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30" t="s">
        <v>301</v>
      </c>
      <c r="E201" s="107" t="s">
        <v>184</v>
      </c>
      <c r="F201" s="131">
        <v>8</v>
      </c>
      <c r="G201" s="132"/>
      <c r="H201" s="133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30" t="s">
        <v>301</v>
      </c>
      <c r="E202" s="107" t="s">
        <v>185</v>
      </c>
      <c r="F202" s="131">
        <v>8</v>
      </c>
      <c r="G202" s="132"/>
      <c r="H202" s="133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30" t="s">
        <v>302</v>
      </c>
      <c r="E203" s="107" t="s">
        <v>186</v>
      </c>
      <c r="F203" s="131">
        <v>8</v>
      </c>
      <c r="G203" s="132"/>
      <c r="H203" s="133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30" t="s">
        <v>302</v>
      </c>
      <c r="E204" s="107" t="s">
        <v>187</v>
      </c>
      <c r="F204" s="131">
        <v>8</v>
      </c>
      <c r="G204" s="132"/>
      <c r="H204" s="133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30" t="s">
        <v>301</v>
      </c>
      <c r="E205" s="107" t="s">
        <v>188</v>
      </c>
      <c r="F205" s="131">
        <v>8</v>
      </c>
      <c r="G205" s="132"/>
      <c r="H205" s="133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30" t="s">
        <v>301</v>
      </c>
      <c r="E206" s="107" t="s">
        <v>189</v>
      </c>
      <c r="F206" s="131">
        <v>12</v>
      </c>
      <c r="G206" s="132"/>
      <c r="H206" s="133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30" t="s">
        <v>301</v>
      </c>
      <c r="E207" s="107" t="s">
        <v>190</v>
      </c>
      <c r="F207" s="131">
        <v>8</v>
      </c>
      <c r="G207" s="132"/>
      <c r="H207" s="133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30" t="s">
        <v>301</v>
      </c>
      <c r="E208" s="107" t="s">
        <v>191</v>
      </c>
      <c r="F208" s="131">
        <v>2</v>
      </c>
      <c r="G208" s="132"/>
      <c r="H208" s="133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30" t="s">
        <v>301</v>
      </c>
      <c r="E209" s="107" t="s">
        <v>192</v>
      </c>
      <c r="F209" s="131">
        <v>8</v>
      </c>
      <c r="G209" s="132"/>
      <c r="H209" s="133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30" t="s">
        <v>302</v>
      </c>
      <c r="E210" s="107" t="s">
        <v>193</v>
      </c>
      <c r="F210" s="131">
        <v>8</v>
      </c>
      <c r="G210" s="132"/>
      <c r="H210" s="133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30" t="s">
        <v>301</v>
      </c>
      <c r="E211" s="107" t="s">
        <v>194</v>
      </c>
      <c r="F211" s="131">
        <v>4</v>
      </c>
      <c r="G211" s="132"/>
      <c r="H211" s="133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30" t="s">
        <v>301</v>
      </c>
      <c r="E212" s="107" t="s">
        <v>195</v>
      </c>
      <c r="F212" s="131">
        <v>8</v>
      </c>
      <c r="G212" s="132"/>
      <c r="H212" s="133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30" t="s">
        <v>302</v>
      </c>
      <c r="E213" s="107" t="s">
        <v>196</v>
      </c>
      <c r="F213" s="131">
        <v>2</v>
      </c>
      <c r="G213" s="132"/>
      <c r="H213" s="133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30" t="s">
        <v>301</v>
      </c>
      <c r="E214" s="107" t="s">
        <v>197</v>
      </c>
      <c r="F214" s="131">
        <v>8</v>
      </c>
      <c r="G214" s="132"/>
      <c r="H214" s="133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30" t="s">
        <v>301</v>
      </c>
      <c r="E215" s="107" t="s">
        <v>198</v>
      </c>
      <c r="F215" s="131">
        <v>2</v>
      </c>
      <c r="G215" s="132"/>
      <c r="H215" s="133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30" t="s">
        <v>301</v>
      </c>
      <c r="E216" s="107" t="s">
        <v>199</v>
      </c>
      <c r="F216" s="131">
        <v>8</v>
      </c>
      <c r="G216" s="132"/>
      <c r="H216" s="133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30" t="s">
        <v>302</v>
      </c>
      <c r="E217" s="107" t="s">
        <v>200</v>
      </c>
      <c r="F217" s="131">
        <v>8</v>
      </c>
      <c r="G217" s="132"/>
      <c r="H217" s="133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30" t="s">
        <v>301</v>
      </c>
      <c r="E218" s="107" t="s">
        <v>201</v>
      </c>
      <c r="F218" s="131">
        <v>0</v>
      </c>
      <c r="G218" s="132"/>
      <c r="H218" s="133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30" t="s">
        <v>301</v>
      </c>
      <c r="E219" s="107" t="s">
        <v>202</v>
      </c>
      <c r="F219" s="131">
        <v>8</v>
      </c>
      <c r="G219" s="132"/>
      <c r="H219" s="133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30" t="s">
        <v>302</v>
      </c>
      <c r="E220" s="107" t="s">
        <v>203</v>
      </c>
      <c r="F220" s="131">
        <v>2</v>
      </c>
      <c r="G220" s="132"/>
      <c r="H220" s="133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30" t="s">
        <v>301</v>
      </c>
      <c r="E221" s="107" t="s">
        <v>204</v>
      </c>
      <c r="F221" s="131">
        <v>8</v>
      </c>
      <c r="G221" s="132"/>
      <c r="H221" s="133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30" t="s">
        <v>301</v>
      </c>
      <c r="E222" s="107" t="s">
        <v>205</v>
      </c>
      <c r="F222" s="131">
        <v>8</v>
      </c>
      <c r="G222" s="132"/>
      <c r="H222" s="133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30" t="s">
        <v>302</v>
      </c>
      <c r="E223" s="107" t="s">
        <v>206</v>
      </c>
      <c r="F223" s="131">
        <v>2</v>
      </c>
      <c r="G223" s="132"/>
      <c r="H223" s="133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30" t="s">
        <v>301</v>
      </c>
      <c r="E224" s="107" t="s">
        <v>207</v>
      </c>
      <c r="F224" s="131">
        <v>8</v>
      </c>
      <c r="G224" s="132"/>
      <c r="H224" s="133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30" t="s">
        <v>301</v>
      </c>
      <c r="E225" s="107" t="s">
        <v>208</v>
      </c>
      <c r="F225" s="131">
        <v>8</v>
      </c>
      <c r="G225" s="132"/>
      <c r="H225" s="133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30" t="s">
        <v>301</v>
      </c>
      <c r="E226" s="107" t="s">
        <v>209</v>
      </c>
      <c r="F226" s="131">
        <v>8</v>
      </c>
      <c r="G226" s="132"/>
      <c r="H226" s="133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30" t="s">
        <v>301</v>
      </c>
      <c r="E227" s="107" t="s">
        <v>210</v>
      </c>
      <c r="F227" s="131">
        <v>2</v>
      </c>
      <c r="G227" s="132"/>
      <c r="H227" s="133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30" t="s">
        <v>301</v>
      </c>
      <c r="E228" s="107" t="s">
        <v>211</v>
      </c>
      <c r="F228" s="131">
        <v>2</v>
      </c>
      <c r="G228" s="132"/>
      <c r="H228" s="133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30" t="s">
        <v>301</v>
      </c>
      <c r="E229" s="107" t="s">
        <v>212</v>
      </c>
      <c r="F229" s="131">
        <v>8</v>
      </c>
      <c r="G229" s="132"/>
      <c r="H229" s="133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30" t="s">
        <v>301</v>
      </c>
      <c r="E230" s="107" t="s">
        <v>213</v>
      </c>
      <c r="F230" s="131">
        <v>0</v>
      </c>
      <c r="G230" s="132"/>
      <c r="H230" s="133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30" t="s">
        <v>301</v>
      </c>
      <c r="E231" s="107" t="s">
        <v>214</v>
      </c>
      <c r="F231" s="131">
        <v>8</v>
      </c>
      <c r="G231" s="132"/>
      <c r="H231" s="133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30" t="s">
        <v>302</v>
      </c>
      <c r="E232" s="107" t="s">
        <v>215</v>
      </c>
      <c r="F232" s="131">
        <v>4</v>
      </c>
      <c r="G232" s="132"/>
      <c r="H232" s="133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30" t="s">
        <v>302</v>
      </c>
      <c r="E233" s="107" t="s">
        <v>216</v>
      </c>
      <c r="F233" s="131">
        <v>4</v>
      </c>
      <c r="G233" s="132"/>
      <c r="H233" s="133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30" t="s">
        <v>301</v>
      </c>
      <c r="E234" s="107" t="s">
        <v>217</v>
      </c>
      <c r="F234" s="131">
        <v>2</v>
      </c>
      <c r="G234" s="132"/>
      <c r="H234" s="133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30" t="s">
        <v>302</v>
      </c>
      <c r="E235" s="107" t="s">
        <v>218</v>
      </c>
      <c r="F235" s="131">
        <v>4</v>
      </c>
      <c r="G235" s="132"/>
      <c r="H235" s="133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30" t="s">
        <v>301</v>
      </c>
      <c r="E236" s="107" t="s">
        <v>219</v>
      </c>
      <c r="F236" s="131">
        <v>16</v>
      </c>
      <c r="G236" s="132"/>
      <c r="H236" s="133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30" t="s">
        <v>301</v>
      </c>
      <c r="E237" s="107" t="s">
        <v>220</v>
      </c>
      <c r="F237" s="131">
        <v>4</v>
      </c>
      <c r="G237" s="132"/>
      <c r="H237" s="133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30" t="s">
        <v>302</v>
      </c>
      <c r="E238" s="107" t="s">
        <v>221</v>
      </c>
      <c r="F238" s="131">
        <v>4</v>
      </c>
      <c r="G238" s="132"/>
      <c r="H238" s="133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30" t="s">
        <v>302</v>
      </c>
      <c r="E239" s="107" t="s">
        <v>222</v>
      </c>
      <c r="F239" s="131">
        <v>4</v>
      </c>
      <c r="G239" s="132"/>
      <c r="H239" s="133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30" t="s">
        <v>301</v>
      </c>
      <c r="E240" s="107" t="s">
        <v>223</v>
      </c>
      <c r="F240" s="131">
        <v>4</v>
      </c>
      <c r="G240" s="132"/>
      <c r="H240" s="133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30" t="s">
        <v>301</v>
      </c>
      <c r="E241" s="107" t="s">
        <v>224</v>
      </c>
      <c r="F241" s="131">
        <v>4</v>
      </c>
      <c r="G241" s="132"/>
      <c r="H241" s="133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30" t="s">
        <v>301</v>
      </c>
      <c r="E242" s="107" t="s">
        <v>225</v>
      </c>
      <c r="F242" s="131">
        <v>4</v>
      </c>
      <c r="G242" s="132"/>
      <c r="H242" s="133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30" t="s">
        <v>301</v>
      </c>
      <c r="E243" s="107" t="s">
        <v>226</v>
      </c>
      <c r="F243" s="131">
        <v>4</v>
      </c>
      <c r="G243" s="132"/>
      <c r="H243" s="133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30" t="s">
        <v>302</v>
      </c>
      <c r="E244" s="107" t="s">
        <v>227</v>
      </c>
      <c r="F244" s="131">
        <v>4</v>
      </c>
      <c r="G244" s="132"/>
      <c r="H244" s="133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30" t="s">
        <v>301</v>
      </c>
      <c r="E245" s="107" t="s">
        <v>228</v>
      </c>
      <c r="F245" s="131">
        <v>4</v>
      </c>
      <c r="G245" s="132"/>
      <c r="H245" s="133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30" t="s">
        <v>301</v>
      </c>
      <c r="E246" s="107" t="s">
        <v>229</v>
      </c>
      <c r="F246" s="131">
        <v>4</v>
      </c>
      <c r="G246" s="132"/>
      <c r="H246" s="133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30" t="s">
        <v>301</v>
      </c>
      <c r="E247" s="107" t="s">
        <v>230</v>
      </c>
      <c r="F247" s="131">
        <v>4</v>
      </c>
      <c r="G247" s="132"/>
      <c r="H247" s="133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30" t="s">
        <v>302</v>
      </c>
      <c r="E248" s="107" t="s">
        <v>231</v>
      </c>
      <c r="F248" s="131">
        <v>20</v>
      </c>
      <c r="G248" s="132"/>
      <c r="H248" s="133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30" t="s">
        <v>302</v>
      </c>
      <c r="E249" s="107" t="s">
        <v>232</v>
      </c>
      <c r="F249" s="131">
        <v>2</v>
      </c>
      <c r="G249" s="132"/>
      <c r="H249" s="133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30" t="s">
        <v>301</v>
      </c>
      <c r="E250" s="107" t="s">
        <v>233</v>
      </c>
      <c r="F250" s="131">
        <v>4</v>
      </c>
      <c r="G250" s="132"/>
      <c r="H250" s="133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30" t="s">
        <v>302</v>
      </c>
      <c r="E251" s="107" t="s">
        <v>234</v>
      </c>
      <c r="F251" s="131">
        <v>4</v>
      </c>
      <c r="G251" s="132"/>
      <c r="H251" s="133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30" t="s">
        <v>301</v>
      </c>
      <c r="E252" s="107" t="s">
        <v>235</v>
      </c>
      <c r="F252" s="131">
        <v>4</v>
      </c>
      <c r="G252" s="132"/>
      <c r="H252" s="133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30" t="s">
        <v>301</v>
      </c>
      <c r="E253" s="107" t="s">
        <v>236</v>
      </c>
      <c r="F253" s="131">
        <v>1</v>
      </c>
      <c r="G253" s="132"/>
      <c r="H253" s="133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30" t="s">
        <v>302</v>
      </c>
      <c r="E254" s="107" t="s">
        <v>237</v>
      </c>
      <c r="F254" s="131">
        <v>1</v>
      </c>
      <c r="G254" s="132"/>
      <c r="H254" s="133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30" t="s">
        <v>302</v>
      </c>
      <c r="E255" s="107" t="s">
        <v>238</v>
      </c>
      <c r="F255" s="131">
        <v>1</v>
      </c>
      <c r="G255" s="132"/>
      <c r="H255" s="133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30" t="s">
        <v>301</v>
      </c>
      <c r="E256" s="107" t="s">
        <v>239</v>
      </c>
      <c r="F256" s="131">
        <v>1</v>
      </c>
      <c r="G256" s="132"/>
      <c r="H256" s="133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30" t="s">
        <v>301</v>
      </c>
      <c r="E257" s="107" t="s">
        <v>240</v>
      </c>
      <c r="F257" s="131">
        <v>1</v>
      </c>
      <c r="G257" s="132"/>
      <c r="H257" s="133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30" t="s">
        <v>302</v>
      </c>
      <c r="E258" s="107" t="s">
        <v>241</v>
      </c>
      <c r="F258" s="131">
        <v>1</v>
      </c>
      <c r="G258" s="132"/>
      <c r="H258" s="133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30" t="s">
        <v>302</v>
      </c>
      <c r="E259" s="107" t="s">
        <v>242</v>
      </c>
      <c r="F259" s="131">
        <v>1</v>
      </c>
      <c r="G259" s="132"/>
      <c r="H259" s="133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30" t="s">
        <v>301</v>
      </c>
      <c r="E260" s="107" t="s">
        <v>243</v>
      </c>
      <c r="F260" s="131">
        <v>1</v>
      </c>
      <c r="G260" s="132"/>
      <c r="H260" s="133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30" t="s">
        <v>301</v>
      </c>
      <c r="E261" s="107" t="s">
        <v>244</v>
      </c>
      <c r="F261" s="131">
        <v>1</v>
      </c>
      <c r="G261" s="132"/>
      <c r="H261" s="133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30" t="s">
        <v>301</v>
      </c>
      <c r="E262" s="107" t="s">
        <v>245</v>
      </c>
      <c r="F262" s="131">
        <v>8</v>
      </c>
      <c r="G262" s="132"/>
      <c r="H262" s="133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30" t="s">
        <v>301</v>
      </c>
      <c r="E263" s="107" t="s">
        <v>246</v>
      </c>
      <c r="F263" s="131">
        <v>8</v>
      </c>
      <c r="G263" s="132"/>
      <c r="H263" s="133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30" t="s">
        <v>301</v>
      </c>
      <c r="E264" s="107" t="s">
        <v>247</v>
      </c>
      <c r="F264" s="131">
        <v>8</v>
      </c>
      <c r="G264" s="132"/>
      <c r="H264" s="133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30" t="s">
        <v>301</v>
      </c>
      <c r="E265" s="107" t="s">
        <v>248</v>
      </c>
      <c r="F265" s="131">
        <v>4</v>
      </c>
      <c r="G265" s="132"/>
      <c r="H265" s="133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30" t="s">
        <v>301</v>
      </c>
      <c r="E266" s="107" t="s">
        <v>249</v>
      </c>
      <c r="F266" s="131">
        <v>4</v>
      </c>
      <c r="G266" s="132"/>
      <c r="H266" s="133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30" t="s">
        <v>301</v>
      </c>
      <c r="E267" s="107" t="s">
        <v>250</v>
      </c>
      <c r="F267" s="131">
        <v>4</v>
      </c>
      <c r="G267" s="132"/>
      <c r="H267" s="133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30" t="s">
        <v>301</v>
      </c>
      <c r="E268" s="107" t="s">
        <v>251</v>
      </c>
      <c r="F268" s="131">
        <v>4</v>
      </c>
      <c r="G268" s="132"/>
      <c r="H268" s="133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30" t="s">
        <v>301</v>
      </c>
      <c r="E269" s="107" t="s">
        <v>252</v>
      </c>
      <c r="F269" s="131">
        <v>4</v>
      </c>
      <c r="G269" s="132"/>
      <c r="H269" s="133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30" t="s">
        <v>301</v>
      </c>
      <c r="E270" s="107" t="s">
        <v>253</v>
      </c>
      <c r="F270" s="131">
        <v>4</v>
      </c>
      <c r="G270" s="132"/>
      <c r="H270" s="133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5C0AE-9F67-4BBE-8ACE-F846E1043AE2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1.7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0.25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34" t="s">
        <v>256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  <c r="P4" s="116"/>
    </row>
    <row r="5" spans="1:16" ht="16.5" customHeight="1">
      <c r="A5" s="24">
        <v>57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322</v>
      </c>
      <c r="E10" s="51" t="s">
        <v>268</v>
      </c>
      <c r="F10" s="52"/>
      <c r="G10" s="53">
        <v>9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323</v>
      </c>
      <c r="E11" s="51" t="s">
        <v>271</v>
      </c>
      <c r="F11" s="52"/>
      <c r="G11" s="53">
        <v>42</v>
      </c>
      <c r="H11" s="54">
        <v>2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324</v>
      </c>
      <c r="E12" s="51" t="s">
        <v>274</v>
      </c>
      <c r="F12" s="52"/>
      <c r="G12" s="53">
        <v>52</v>
      </c>
      <c r="H12" s="54">
        <v>3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7355500022259</v>
      </c>
      <c r="E13" s="51" t="s">
        <v>276</v>
      </c>
      <c r="F13" s="52"/>
      <c r="G13" s="53">
        <v>67</v>
      </c>
      <c r="H13" s="54">
        <v>3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0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170</v>
      </c>
      <c r="H16" s="46">
        <f>SUM(H10:H15)</f>
        <v>8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30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460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21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489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690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652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19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2365</v>
      </c>
      <c r="F27" s="77"/>
      <c r="G27" s="77"/>
      <c r="H27" s="78"/>
    </row>
    <row r="28" spans="1:16" ht="15.75" customHeight="1" thickBot="1">
      <c r="A28" s="137" t="s">
        <v>295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9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2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2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2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2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2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9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8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2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2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2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2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2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2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2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2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2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2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67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94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9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16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1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0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1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0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1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2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1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0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1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2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4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4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2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2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2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2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6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4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4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2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2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2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2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2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2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2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2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2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2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2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2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2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2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2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2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4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170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6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11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6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119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2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9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6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6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238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102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94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119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6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8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8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8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45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8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4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3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3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3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4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32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26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161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2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2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102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0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1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8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2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2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2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6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6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12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8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8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8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5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6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6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6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2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8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10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5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5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5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8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2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2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6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8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2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2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2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17">
        <v>10</v>
      </c>
      <c r="G193" s="118"/>
      <c r="H193" s="119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17">
        <v>0</v>
      </c>
      <c r="G194" s="118"/>
      <c r="H194" s="119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17">
        <v>0</v>
      </c>
      <c r="G195" s="118"/>
      <c r="H195" s="119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17">
        <v>4</v>
      </c>
      <c r="G196" s="118"/>
      <c r="H196" s="119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17">
        <v>4</v>
      </c>
      <c r="G197" s="118"/>
      <c r="H197" s="119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17">
        <v>1</v>
      </c>
      <c r="G198" s="118"/>
      <c r="H198" s="119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17">
        <v>2</v>
      </c>
      <c r="G199" s="118"/>
      <c r="H199" s="119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17">
        <v>8</v>
      </c>
      <c r="G200" s="118"/>
      <c r="H200" s="119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17">
        <v>12</v>
      </c>
      <c r="G201" s="118"/>
      <c r="H201" s="119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17">
        <v>12</v>
      </c>
      <c r="G202" s="118"/>
      <c r="H202" s="119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17">
        <v>12</v>
      </c>
      <c r="G203" s="118"/>
      <c r="H203" s="119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17">
        <v>12</v>
      </c>
      <c r="G204" s="118"/>
      <c r="H204" s="119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17">
        <v>12</v>
      </c>
      <c r="G205" s="118"/>
      <c r="H205" s="119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17">
        <v>16</v>
      </c>
      <c r="G206" s="118"/>
      <c r="H206" s="119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17">
        <v>12</v>
      </c>
      <c r="G207" s="118"/>
      <c r="H207" s="119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17">
        <v>2</v>
      </c>
      <c r="G208" s="118"/>
      <c r="H208" s="119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17">
        <v>12</v>
      </c>
      <c r="G209" s="118"/>
      <c r="H209" s="119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17">
        <v>12</v>
      </c>
      <c r="G210" s="118"/>
      <c r="H210" s="119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17">
        <v>5</v>
      </c>
      <c r="G211" s="118"/>
      <c r="H211" s="119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17">
        <v>12</v>
      </c>
      <c r="G212" s="118"/>
      <c r="H212" s="119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17">
        <v>2</v>
      </c>
      <c r="G213" s="118"/>
      <c r="H213" s="119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17">
        <v>12</v>
      </c>
      <c r="G214" s="118"/>
      <c r="H214" s="119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17">
        <v>2</v>
      </c>
      <c r="G215" s="118"/>
      <c r="H215" s="119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17">
        <v>12</v>
      </c>
      <c r="G216" s="118"/>
      <c r="H216" s="119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17">
        <v>12</v>
      </c>
      <c r="G217" s="118"/>
      <c r="H217" s="119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17">
        <v>0</v>
      </c>
      <c r="G218" s="118"/>
      <c r="H218" s="119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17">
        <v>12</v>
      </c>
      <c r="G219" s="118"/>
      <c r="H219" s="119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17">
        <v>2</v>
      </c>
      <c r="G220" s="118"/>
      <c r="H220" s="119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17">
        <v>12</v>
      </c>
      <c r="G221" s="118"/>
      <c r="H221" s="119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17">
        <v>12</v>
      </c>
      <c r="G222" s="118"/>
      <c r="H222" s="119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17">
        <v>2</v>
      </c>
      <c r="G223" s="118"/>
      <c r="H223" s="119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17">
        <v>12</v>
      </c>
      <c r="G224" s="118"/>
      <c r="H224" s="119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17">
        <v>12</v>
      </c>
      <c r="G225" s="118"/>
      <c r="H225" s="119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17">
        <v>12</v>
      </c>
      <c r="G226" s="118"/>
      <c r="H226" s="119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17">
        <v>2</v>
      </c>
      <c r="G227" s="118"/>
      <c r="H227" s="119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17">
        <v>2</v>
      </c>
      <c r="G228" s="118"/>
      <c r="H228" s="119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17">
        <v>12</v>
      </c>
      <c r="G229" s="118"/>
      <c r="H229" s="119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17">
        <v>0</v>
      </c>
      <c r="G230" s="118"/>
      <c r="H230" s="119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17">
        <v>12</v>
      </c>
      <c r="G231" s="118"/>
      <c r="H231" s="119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17">
        <v>6</v>
      </c>
      <c r="G232" s="118"/>
      <c r="H232" s="119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17">
        <v>6</v>
      </c>
      <c r="G233" s="118"/>
      <c r="H233" s="119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17">
        <v>2</v>
      </c>
      <c r="G234" s="118"/>
      <c r="H234" s="119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17">
        <v>6</v>
      </c>
      <c r="G235" s="118"/>
      <c r="H235" s="119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17">
        <v>24</v>
      </c>
      <c r="G236" s="118"/>
      <c r="H236" s="119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17">
        <v>6</v>
      </c>
      <c r="G237" s="118"/>
      <c r="H237" s="119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17">
        <v>5</v>
      </c>
      <c r="G238" s="118"/>
      <c r="H238" s="119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17">
        <v>6</v>
      </c>
      <c r="G239" s="118"/>
      <c r="H239" s="119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17">
        <v>6</v>
      </c>
      <c r="G240" s="118"/>
      <c r="H240" s="119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17">
        <v>6</v>
      </c>
      <c r="G241" s="118"/>
      <c r="H241" s="119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17">
        <v>6</v>
      </c>
      <c r="G242" s="118"/>
      <c r="H242" s="119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17">
        <v>6</v>
      </c>
      <c r="G243" s="118"/>
      <c r="H243" s="119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17">
        <v>6</v>
      </c>
      <c r="G244" s="118"/>
      <c r="H244" s="119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17">
        <v>6</v>
      </c>
      <c r="G245" s="118"/>
      <c r="H245" s="119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17">
        <v>6</v>
      </c>
      <c r="G246" s="118"/>
      <c r="H246" s="119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17">
        <v>6</v>
      </c>
      <c r="G247" s="118"/>
      <c r="H247" s="119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17">
        <v>25</v>
      </c>
      <c r="G248" s="118"/>
      <c r="H248" s="119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17">
        <v>3</v>
      </c>
      <c r="G249" s="118"/>
      <c r="H249" s="119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17">
        <v>6</v>
      </c>
      <c r="G250" s="118"/>
      <c r="H250" s="119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17">
        <v>6</v>
      </c>
      <c r="G251" s="118"/>
      <c r="H251" s="119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17">
        <v>6</v>
      </c>
      <c r="G252" s="118"/>
      <c r="H252" s="119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17">
        <v>2</v>
      </c>
      <c r="G253" s="118"/>
      <c r="H253" s="119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17">
        <v>2</v>
      </c>
      <c r="G254" s="118"/>
      <c r="H254" s="119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17">
        <v>2</v>
      </c>
      <c r="G255" s="118"/>
      <c r="H255" s="119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17">
        <v>2</v>
      </c>
      <c r="G256" s="118"/>
      <c r="H256" s="119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17">
        <v>2</v>
      </c>
      <c r="G257" s="118"/>
      <c r="H257" s="119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17">
        <v>2</v>
      </c>
      <c r="G258" s="118"/>
      <c r="H258" s="119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17">
        <v>1</v>
      </c>
      <c r="G259" s="118"/>
      <c r="H259" s="119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17">
        <v>1</v>
      </c>
      <c r="G260" s="118"/>
      <c r="H260" s="119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17">
        <v>1</v>
      </c>
      <c r="G261" s="118"/>
      <c r="H261" s="119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17">
        <v>12</v>
      </c>
      <c r="G262" s="118"/>
      <c r="H262" s="119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17">
        <v>12</v>
      </c>
      <c r="G263" s="118"/>
      <c r="H263" s="119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17">
        <v>12</v>
      </c>
      <c r="G264" s="118"/>
      <c r="H264" s="119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17">
        <v>6</v>
      </c>
      <c r="G265" s="118"/>
      <c r="H265" s="119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17">
        <v>6</v>
      </c>
      <c r="G266" s="118"/>
      <c r="H266" s="119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17">
        <v>6</v>
      </c>
      <c r="G267" s="118"/>
      <c r="H267" s="119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17">
        <v>6</v>
      </c>
      <c r="G268" s="118"/>
      <c r="H268" s="119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17">
        <v>6</v>
      </c>
      <c r="G269" s="118"/>
      <c r="H269" s="119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08">
        <v>6</v>
      </c>
      <c r="G270" s="109"/>
      <c r="H270" s="110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A4F9D-FD9A-4723-884E-7A4C334283BD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1.7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1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72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322</v>
      </c>
      <c r="E10" s="51" t="s">
        <v>268</v>
      </c>
      <c r="F10" s="52"/>
      <c r="G10" s="53">
        <v>1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323</v>
      </c>
      <c r="E11" s="51" t="s">
        <v>271</v>
      </c>
      <c r="F11" s="52"/>
      <c r="G11" s="53">
        <v>12</v>
      </c>
      <c r="H11" s="54">
        <v>1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325</v>
      </c>
      <c r="E12" s="51" t="s">
        <v>274</v>
      </c>
      <c r="F12" s="52"/>
      <c r="G12" s="53">
        <v>23</v>
      </c>
      <c r="H12" s="54">
        <v>1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7355500022436</v>
      </c>
      <c r="E13" s="51" t="s">
        <v>276</v>
      </c>
      <c r="F13" s="52"/>
      <c r="G13" s="53">
        <v>22</v>
      </c>
      <c r="H13" s="54">
        <v>1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2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60</v>
      </c>
      <c r="H16" s="46">
        <f>SUM(H10:H15)</f>
        <v>3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14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185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13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173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253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249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11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902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3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3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24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35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1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60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6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1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47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1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1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1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94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26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35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47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1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3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3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3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12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3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14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7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59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36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3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2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2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4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3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3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3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2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2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2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2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3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4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2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2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2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3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1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3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4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17">
        <v>0</v>
      </c>
      <c r="G194" s="118"/>
      <c r="H194" s="119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17">
        <v>0</v>
      </c>
      <c r="G195" s="118"/>
      <c r="H195" s="119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17">
        <v>2</v>
      </c>
      <c r="G196" s="118"/>
      <c r="H196" s="119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17">
        <v>2</v>
      </c>
      <c r="G197" s="118"/>
      <c r="H197" s="119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17">
        <v>1</v>
      </c>
      <c r="G198" s="118"/>
      <c r="H198" s="119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17">
        <v>2</v>
      </c>
      <c r="G199" s="118"/>
      <c r="H199" s="119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17">
        <v>3</v>
      </c>
      <c r="G200" s="118"/>
      <c r="H200" s="119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17">
        <v>4</v>
      </c>
      <c r="G201" s="118"/>
      <c r="H201" s="119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17">
        <v>4</v>
      </c>
      <c r="G202" s="118"/>
      <c r="H202" s="119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17">
        <v>4</v>
      </c>
      <c r="G203" s="118"/>
      <c r="H203" s="119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17">
        <v>4</v>
      </c>
      <c r="G204" s="118"/>
      <c r="H204" s="119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17">
        <v>4</v>
      </c>
      <c r="G205" s="118"/>
      <c r="H205" s="119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17">
        <v>6</v>
      </c>
      <c r="G206" s="118"/>
      <c r="H206" s="119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17">
        <v>4</v>
      </c>
      <c r="G207" s="118"/>
      <c r="H207" s="119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17">
        <v>1</v>
      </c>
      <c r="G208" s="118"/>
      <c r="H208" s="119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17">
        <v>4</v>
      </c>
      <c r="G209" s="118"/>
      <c r="H209" s="119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17">
        <v>4</v>
      </c>
      <c r="G210" s="118"/>
      <c r="H210" s="119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17">
        <v>2</v>
      </c>
      <c r="G211" s="118"/>
      <c r="H211" s="119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17">
        <v>4</v>
      </c>
      <c r="G212" s="118"/>
      <c r="H212" s="119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17">
        <v>1</v>
      </c>
      <c r="G213" s="118"/>
      <c r="H213" s="119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17">
        <v>4</v>
      </c>
      <c r="G214" s="118"/>
      <c r="H214" s="119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17">
        <v>1</v>
      </c>
      <c r="G215" s="118"/>
      <c r="H215" s="119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17">
        <v>4</v>
      </c>
      <c r="G216" s="118"/>
      <c r="H216" s="119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17">
        <v>4</v>
      </c>
      <c r="G217" s="118"/>
      <c r="H217" s="119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17">
        <v>0</v>
      </c>
      <c r="G218" s="118"/>
      <c r="H218" s="119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17">
        <v>4</v>
      </c>
      <c r="G219" s="118"/>
      <c r="H219" s="119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17">
        <v>1</v>
      </c>
      <c r="G220" s="118"/>
      <c r="H220" s="119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17">
        <v>4</v>
      </c>
      <c r="G221" s="118"/>
      <c r="H221" s="119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17">
        <v>4</v>
      </c>
      <c r="G222" s="118"/>
      <c r="H222" s="119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17">
        <v>1</v>
      </c>
      <c r="G223" s="118"/>
      <c r="H223" s="119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17">
        <v>4</v>
      </c>
      <c r="G224" s="118"/>
      <c r="H224" s="119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17">
        <v>4</v>
      </c>
      <c r="G225" s="118"/>
      <c r="H225" s="119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17">
        <v>4</v>
      </c>
      <c r="G226" s="118"/>
      <c r="H226" s="119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17">
        <v>1</v>
      </c>
      <c r="G227" s="118"/>
      <c r="H227" s="119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17">
        <v>1</v>
      </c>
      <c r="G228" s="118"/>
      <c r="H228" s="119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17">
        <v>4</v>
      </c>
      <c r="G229" s="118"/>
      <c r="H229" s="119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17">
        <v>0</v>
      </c>
      <c r="G230" s="118"/>
      <c r="H230" s="119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17">
        <v>4</v>
      </c>
      <c r="G231" s="118"/>
      <c r="H231" s="119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17">
        <v>2</v>
      </c>
      <c r="G232" s="118"/>
      <c r="H232" s="119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17">
        <v>2</v>
      </c>
      <c r="G233" s="118"/>
      <c r="H233" s="119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17">
        <v>1</v>
      </c>
      <c r="G234" s="118"/>
      <c r="H234" s="119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17">
        <v>2</v>
      </c>
      <c r="G235" s="118"/>
      <c r="H235" s="119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17">
        <v>8</v>
      </c>
      <c r="G236" s="118"/>
      <c r="H236" s="119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17">
        <v>2</v>
      </c>
      <c r="G237" s="118"/>
      <c r="H237" s="119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17">
        <v>2</v>
      </c>
      <c r="G238" s="118"/>
      <c r="H238" s="119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17">
        <v>2</v>
      </c>
      <c r="G239" s="118"/>
      <c r="H239" s="119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17">
        <v>2</v>
      </c>
      <c r="G240" s="118"/>
      <c r="H240" s="119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17">
        <v>2</v>
      </c>
      <c r="G241" s="118"/>
      <c r="H241" s="119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17">
        <v>2</v>
      </c>
      <c r="G242" s="118"/>
      <c r="H242" s="119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17">
        <v>2</v>
      </c>
      <c r="G243" s="118"/>
      <c r="H243" s="119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17">
        <v>2</v>
      </c>
      <c r="G244" s="118"/>
      <c r="H244" s="119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17">
        <v>2</v>
      </c>
      <c r="G245" s="118"/>
      <c r="H245" s="119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17">
        <v>2</v>
      </c>
      <c r="G246" s="118"/>
      <c r="H246" s="119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17">
        <v>2</v>
      </c>
      <c r="G247" s="118"/>
      <c r="H247" s="119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17">
        <v>10</v>
      </c>
      <c r="G248" s="118"/>
      <c r="H248" s="119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17">
        <v>1</v>
      </c>
      <c r="G249" s="118"/>
      <c r="H249" s="119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17">
        <v>2</v>
      </c>
      <c r="G250" s="118"/>
      <c r="H250" s="119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17">
        <v>2</v>
      </c>
      <c r="G251" s="118"/>
      <c r="H251" s="119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17">
        <v>2</v>
      </c>
      <c r="G252" s="118"/>
      <c r="H252" s="119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17">
        <v>1</v>
      </c>
      <c r="G253" s="118"/>
      <c r="H253" s="119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17">
        <v>1</v>
      </c>
      <c r="G254" s="118"/>
      <c r="H254" s="119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17">
        <v>1</v>
      </c>
      <c r="G255" s="118"/>
      <c r="H255" s="119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17">
        <v>1</v>
      </c>
      <c r="G256" s="118"/>
      <c r="H256" s="119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17">
        <v>1</v>
      </c>
      <c r="G257" s="118"/>
      <c r="H257" s="119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17">
        <v>1</v>
      </c>
      <c r="G258" s="118"/>
      <c r="H258" s="119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17">
        <v>1</v>
      </c>
      <c r="G259" s="118"/>
      <c r="H259" s="119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17">
        <v>1</v>
      </c>
      <c r="G260" s="118"/>
      <c r="H260" s="119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17">
        <v>1</v>
      </c>
      <c r="G261" s="118"/>
      <c r="H261" s="119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17">
        <v>4</v>
      </c>
      <c r="G262" s="118"/>
      <c r="H262" s="119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17">
        <v>4</v>
      </c>
      <c r="G263" s="118"/>
      <c r="H263" s="119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17">
        <v>4</v>
      </c>
      <c r="G264" s="118"/>
      <c r="H264" s="119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17">
        <v>2</v>
      </c>
      <c r="G265" s="118"/>
      <c r="H265" s="119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17">
        <v>2</v>
      </c>
      <c r="G266" s="118"/>
      <c r="H266" s="119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17">
        <v>2</v>
      </c>
      <c r="G267" s="118"/>
      <c r="H267" s="119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17">
        <v>2</v>
      </c>
      <c r="G268" s="118"/>
      <c r="H268" s="119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17">
        <v>2</v>
      </c>
      <c r="G269" s="118"/>
      <c r="H269" s="119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17">
        <v>2</v>
      </c>
      <c r="G270" s="118"/>
      <c r="H270" s="119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49AC-5D9B-4D2C-B677-B2D794294E4C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2.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0.25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69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120">
        <f ca="1">TODAY()</f>
        <v>44908</v>
      </c>
      <c r="D7" s="120"/>
      <c r="E7" s="120"/>
      <c r="F7" s="120"/>
      <c r="G7" s="120"/>
      <c r="H7" s="121"/>
      <c r="I7" s="35"/>
      <c r="J7" s="35"/>
      <c r="K7" s="35"/>
      <c r="L7" s="35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326</v>
      </c>
      <c r="E10" s="51" t="s">
        <v>268</v>
      </c>
      <c r="F10" s="52"/>
      <c r="G10" s="53">
        <v>0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13</v>
      </c>
      <c r="H11" s="54">
        <v>1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327</v>
      </c>
      <c r="E12" s="51" t="s">
        <v>274</v>
      </c>
      <c r="F12" s="52"/>
      <c r="G12" s="53">
        <v>25</v>
      </c>
      <c r="H12" s="54">
        <v>1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7361600101126</v>
      </c>
      <c r="E13" s="51" t="s">
        <v>276</v>
      </c>
      <c r="F13" s="52"/>
      <c r="G13" s="53">
        <v>21</v>
      </c>
      <c r="H13" s="54">
        <v>1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1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60</v>
      </c>
      <c r="H16" s="46">
        <f>SUM(H10:H15)</f>
        <v>3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14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185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13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169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252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253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11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901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3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3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22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38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0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60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6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0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47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0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0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0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94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26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38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47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0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3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3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3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13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3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14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7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60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36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3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2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2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4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3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3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3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2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2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2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2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3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4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2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2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2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3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0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3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4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08">
        <v>0</v>
      </c>
      <c r="G194" s="109"/>
      <c r="H194" s="110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08">
        <v>0</v>
      </c>
      <c r="G195" s="109"/>
      <c r="H195" s="110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08">
        <v>2</v>
      </c>
      <c r="G196" s="109"/>
      <c r="H196" s="110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08">
        <v>2</v>
      </c>
      <c r="G197" s="109"/>
      <c r="H197" s="110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08">
        <v>1</v>
      </c>
      <c r="G198" s="109"/>
      <c r="H198" s="110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08">
        <v>2</v>
      </c>
      <c r="G199" s="109"/>
      <c r="H199" s="110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08">
        <v>3</v>
      </c>
      <c r="G200" s="109"/>
      <c r="H200" s="110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08">
        <v>4</v>
      </c>
      <c r="G201" s="109"/>
      <c r="H201" s="110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08">
        <v>4</v>
      </c>
      <c r="G202" s="109"/>
      <c r="H202" s="110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08">
        <v>4</v>
      </c>
      <c r="G203" s="109"/>
      <c r="H203" s="110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08">
        <v>4</v>
      </c>
      <c r="G204" s="109"/>
      <c r="H204" s="110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08">
        <v>4</v>
      </c>
      <c r="G205" s="109"/>
      <c r="H205" s="110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08">
        <v>6</v>
      </c>
      <c r="G206" s="109"/>
      <c r="H206" s="110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08">
        <v>4</v>
      </c>
      <c r="G207" s="109"/>
      <c r="H207" s="110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08">
        <v>1</v>
      </c>
      <c r="G208" s="109"/>
      <c r="H208" s="110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08">
        <v>4</v>
      </c>
      <c r="G209" s="109"/>
      <c r="H209" s="110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08">
        <v>4</v>
      </c>
      <c r="G210" s="109"/>
      <c r="H210" s="110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08">
        <v>2</v>
      </c>
      <c r="G211" s="109"/>
      <c r="H211" s="110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08">
        <v>4</v>
      </c>
      <c r="G212" s="109"/>
      <c r="H212" s="110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08">
        <v>1</v>
      </c>
      <c r="G213" s="109"/>
      <c r="H213" s="110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08">
        <v>4</v>
      </c>
      <c r="G214" s="109"/>
      <c r="H214" s="110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08">
        <v>1</v>
      </c>
      <c r="G215" s="109"/>
      <c r="H215" s="110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08">
        <v>4</v>
      </c>
      <c r="G216" s="109"/>
      <c r="H216" s="110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08">
        <v>4</v>
      </c>
      <c r="G217" s="109"/>
      <c r="H217" s="110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08">
        <v>0</v>
      </c>
      <c r="G218" s="109"/>
      <c r="H218" s="110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08">
        <v>4</v>
      </c>
      <c r="G219" s="109"/>
      <c r="H219" s="110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08">
        <v>1</v>
      </c>
      <c r="G220" s="109"/>
      <c r="H220" s="110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08">
        <v>4</v>
      </c>
      <c r="G221" s="109"/>
      <c r="H221" s="110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08">
        <v>4</v>
      </c>
      <c r="G222" s="109"/>
      <c r="H222" s="110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08">
        <v>1</v>
      </c>
      <c r="G223" s="109"/>
      <c r="H223" s="110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08">
        <v>4</v>
      </c>
      <c r="G224" s="109"/>
      <c r="H224" s="110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08">
        <v>4</v>
      </c>
      <c r="G225" s="109"/>
      <c r="H225" s="110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08">
        <v>4</v>
      </c>
      <c r="G226" s="109"/>
      <c r="H226" s="110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08">
        <v>1</v>
      </c>
      <c r="G227" s="109"/>
      <c r="H227" s="110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08">
        <v>1</v>
      </c>
      <c r="G228" s="109"/>
      <c r="H228" s="110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08">
        <v>4</v>
      </c>
      <c r="G229" s="109"/>
      <c r="H229" s="110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08">
        <v>0</v>
      </c>
      <c r="G230" s="109"/>
      <c r="H230" s="110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08">
        <v>4</v>
      </c>
      <c r="G231" s="109"/>
      <c r="H231" s="110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08">
        <v>2</v>
      </c>
      <c r="G232" s="109"/>
      <c r="H232" s="110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08">
        <v>2</v>
      </c>
      <c r="G233" s="109"/>
      <c r="H233" s="110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08">
        <v>1</v>
      </c>
      <c r="G234" s="109"/>
      <c r="H234" s="110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08">
        <v>2</v>
      </c>
      <c r="G235" s="109"/>
      <c r="H235" s="110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08">
        <v>8</v>
      </c>
      <c r="G236" s="109"/>
      <c r="H236" s="110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08">
        <v>2</v>
      </c>
      <c r="G237" s="109"/>
      <c r="H237" s="110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08">
        <v>2</v>
      </c>
      <c r="G238" s="109"/>
      <c r="H238" s="110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08">
        <v>2</v>
      </c>
      <c r="G239" s="109"/>
      <c r="H239" s="110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08">
        <v>2</v>
      </c>
      <c r="G240" s="109"/>
      <c r="H240" s="110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08">
        <v>2</v>
      </c>
      <c r="G241" s="109"/>
      <c r="H241" s="110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08">
        <v>2</v>
      </c>
      <c r="G242" s="109"/>
      <c r="H242" s="110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08">
        <v>2</v>
      </c>
      <c r="G243" s="109"/>
      <c r="H243" s="110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08">
        <v>2</v>
      </c>
      <c r="G244" s="109"/>
      <c r="H244" s="110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08">
        <v>2</v>
      </c>
      <c r="G245" s="109"/>
      <c r="H245" s="110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08">
        <v>2</v>
      </c>
      <c r="G246" s="109"/>
      <c r="H246" s="110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08">
        <v>2</v>
      </c>
      <c r="G247" s="109"/>
      <c r="H247" s="110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08">
        <v>10</v>
      </c>
      <c r="G248" s="109"/>
      <c r="H248" s="110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08">
        <v>1</v>
      </c>
      <c r="G249" s="109"/>
      <c r="H249" s="110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08">
        <v>2</v>
      </c>
      <c r="G250" s="109"/>
      <c r="H250" s="110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08">
        <v>2</v>
      </c>
      <c r="G251" s="109"/>
      <c r="H251" s="110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08">
        <v>2</v>
      </c>
      <c r="G252" s="109"/>
      <c r="H252" s="110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08">
        <v>1</v>
      </c>
      <c r="G253" s="109"/>
      <c r="H253" s="110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08">
        <v>1</v>
      </c>
      <c r="G254" s="109"/>
      <c r="H254" s="110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08">
        <v>1</v>
      </c>
      <c r="G255" s="109"/>
      <c r="H255" s="110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08">
        <v>1</v>
      </c>
      <c r="G256" s="109"/>
      <c r="H256" s="110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08">
        <v>1</v>
      </c>
      <c r="G257" s="109"/>
      <c r="H257" s="110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08">
        <v>1</v>
      </c>
      <c r="G258" s="109"/>
      <c r="H258" s="110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08">
        <v>1</v>
      </c>
      <c r="G259" s="109"/>
      <c r="H259" s="110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08">
        <v>1</v>
      </c>
      <c r="G260" s="109"/>
      <c r="H260" s="110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08">
        <v>1</v>
      </c>
      <c r="G261" s="109"/>
      <c r="H261" s="110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08">
        <v>4</v>
      </c>
      <c r="G262" s="109"/>
      <c r="H262" s="110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08">
        <v>4</v>
      </c>
      <c r="G263" s="109"/>
      <c r="H263" s="110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08">
        <v>4</v>
      </c>
      <c r="G264" s="109"/>
      <c r="H264" s="110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08">
        <v>2</v>
      </c>
      <c r="G265" s="109"/>
      <c r="H265" s="110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08">
        <v>2</v>
      </c>
      <c r="G266" s="109"/>
      <c r="H266" s="110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08">
        <v>2</v>
      </c>
      <c r="G267" s="109"/>
      <c r="H267" s="110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08">
        <v>2</v>
      </c>
      <c r="G268" s="109"/>
      <c r="H268" s="110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08">
        <v>2</v>
      </c>
      <c r="G269" s="109"/>
      <c r="H269" s="110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08">
        <v>2</v>
      </c>
      <c r="G270" s="109"/>
      <c r="H270" s="110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1FD1-19C2-42A7-8A14-B6D778365ECB}">
  <sheetPr>
    <tabColor rgb="FF00B0F0"/>
    <pageSetUpPr fitToPage="1"/>
  </sheetPr>
  <dimension ref="A1:O270"/>
  <sheetViews>
    <sheetView zoomScale="80" zoomScaleNormal="8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4.42578125" style="15" customWidth="1"/>
    <col min="3" max="3" width="25.7109375" style="15" customWidth="1"/>
    <col min="4" max="4" width="29" style="15" customWidth="1"/>
    <col min="5" max="5" width="53.28515625" style="89" customWidth="1"/>
    <col min="6" max="6" width="5" style="90" customWidth="1"/>
    <col min="7" max="7" width="6.7109375" style="15" customWidth="1"/>
    <col min="8" max="8" width="12.5703125" style="15" customWidth="1"/>
    <col min="9" max="9" width="11.42578125" style="15" customWidth="1"/>
    <col min="10" max="10" width="11.42578125" style="15"/>
    <col min="11" max="11" width="14.7109375" style="15" bestFit="1" customWidth="1"/>
    <col min="12" max="12" width="18" style="15" customWidth="1"/>
    <col min="13" max="14" width="11.42578125" style="15"/>
    <col min="15" max="15" width="12.42578125" style="15" bestFit="1" customWidth="1"/>
    <col min="16" max="16384" width="11.42578125" style="15"/>
  </cols>
  <sheetData>
    <row r="1" spans="1:9" ht="27.75" customHeight="1">
      <c r="A1" s="16" t="s">
        <v>254</v>
      </c>
      <c r="B1" s="17"/>
      <c r="C1" s="17"/>
      <c r="D1" s="17"/>
      <c r="E1" s="17"/>
      <c r="F1" s="17"/>
      <c r="G1" s="17"/>
      <c r="H1" s="17"/>
      <c r="I1" s="116"/>
    </row>
    <row r="2" spans="1:9" ht="17.25" customHeight="1">
      <c r="A2" s="19" t="s">
        <v>255</v>
      </c>
      <c r="B2" s="20"/>
      <c r="C2" s="20"/>
      <c r="D2" s="20"/>
      <c r="E2" s="20"/>
      <c r="F2" s="20"/>
      <c r="G2" s="20"/>
      <c r="H2" s="20"/>
      <c r="I2" s="116"/>
    </row>
    <row r="3" spans="1:9" ht="21" customHeight="1" thickBot="1">
      <c r="A3" s="21"/>
      <c r="B3" s="22"/>
      <c r="C3" s="22"/>
      <c r="D3" s="22"/>
      <c r="E3" s="22"/>
      <c r="F3" s="22"/>
      <c r="G3" s="22"/>
      <c r="H3" s="23"/>
    </row>
    <row r="4" spans="1:9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16"/>
    </row>
    <row r="5" spans="1:9" ht="16.5" customHeight="1">
      <c r="A5" s="24">
        <v>1</v>
      </c>
      <c r="B5" s="25"/>
      <c r="C5" s="26" t="s">
        <v>257</v>
      </c>
      <c r="D5" s="27"/>
      <c r="E5" s="27"/>
      <c r="F5" s="27"/>
      <c r="G5" s="27"/>
      <c r="H5" s="27"/>
      <c r="I5" s="116"/>
    </row>
    <row r="6" spans="1:9" ht="15.75" customHeight="1" thickBot="1">
      <c r="A6" s="28"/>
      <c r="B6" s="29"/>
      <c r="C6" s="30"/>
      <c r="D6" s="31"/>
      <c r="E6" s="31"/>
      <c r="F6" s="31"/>
      <c r="G6" s="31"/>
      <c r="H6" s="31"/>
      <c r="I6" s="116"/>
    </row>
    <row r="7" spans="1:9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116"/>
    </row>
    <row r="8" spans="1:9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9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</row>
    <row r="10" spans="1:9" ht="27" customHeight="1">
      <c r="A10" s="47" t="s">
        <v>266</v>
      </c>
      <c r="B10" s="48"/>
      <c r="C10" s="49"/>
      <c r="D10" s="50" t="s">
        <v>267</v>
      </c>
      <c r="E10" s="51" t="s">
        <v>268</v>
      </c>
      <c r="F10" s="52"/>
      <c r="G10" s="53">
        <v>0</v>
      </c>
      <c r="H10" s="54">
        <v>0</v>
      </c>
    </row>
    <row r="11" spans="1:9" ht="46.5" customHeight="1">
      <c r="A11" s="55" t="s">
        <v>269</v>
      </c>
      <c r="B11" s="56"/>
      <c r="C11" s="57"/>
      <c r="D11" s="50" t="s">
        <v>270</v>
      </c>
      <c r="E11" s="51" t="s">
        <v>271</v>
      </c>
      <c r="F11" s="52"/>
      <c r="G11" s="53">
        <v>0</v>
      </c>
      <c r="H11" s="54">
        <v>0</v>
      </c>
    </row>
    <row r="12" spans="1:9" ht="44.25" customHeight="1">
      <c r="A12" s="47" t="s">
        <v>272</v>
      </c>
      <c r="B12" s="48"/>
      <c r="C12" s="49"/>
      <c r="D12" s="58" t="s">
        <v>273</v>
      </c>
      <c r="E12" s="51" t="s">
        <v>274</v>
      </c>
      <c r="F12" s="52"/>
      <c r="G12" s="53">
        <v>44</v>
      </c>
      <c r="H12" s="54">
        <v>2</v>
      </c>
    </row>
    <row r="13" spans="1:9">
      <c r="A13" s="47" t="s">
        <v>275</v>
      </c>
      <c r="B13" s="48"/>
      <c r="C13" s="49"/>
      <c r="D13" s="59">
        <v>736241151769</v>
      </c>
      <c r="E13" s="51" t="s">
        <v>276</v>
      </c>
      <c r="F13" s="52"/>
      <c r="G13" s="53">
        <v>15</v>
      </c>
      <c r="H13" s="54">
        <v>1</v>
      </c>
    </row>
    <row r="14" spans="1:9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1</v>
      </c>
      <c r="H14" s="54">
        <v>0</v>
      </c>
    </row>
    <row r="15" spans="1:9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9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60</v>
      </c>
      <c r="H16" s="46">
        <f>SUM(H10:H15)</f>
        <v>3</v>
      </c>
    </row>
    <row r="17" spans="1:9" ht="13.5" thickBot="1">
      <c r="A17" s="66" t="s">
        <v>284</v>
      </c>
      <c r="B17" s="66"/>
      <c r="C17" s="66"/>
      <c r="D17" s="66"/>
      <c r="E17" s="66"/>
      <c r="F17" s="66"/>
      <c r="G17" s="66"/>
      <c r="H17" s="66"/>
      <c r="I17" s="116"/>
    </row>
    <row r="18" spans="1:9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9" ht="15" customHeight="1">
      <c r="A19" s="96" t="s">
        <v>286</v>
      </c>
      <c r="B19" s="97"/>
      <c r="C19" s="97"/>
      <c r="D19" s="98"/>
      <c r="E19" s="99">
        <f>SUM(F30:F38)</f>
        <v>14</v>
      </c>
      <c r="F19" s="100"/>
      <c r="G19" s="100"/>
      <c r="H19" s="101"/>
    </row>
    <row r="20" spans="1:9" ht="15" customHeight="1">
      <c r="A20" s="96" t="s">
        <v>287</v>
      </c>
      <c r="B20" s="97"/>
      <c r="C20" s="97"/>
      <c r="D20" s="98"/>
      <c r="E20" s="102">
        <f>SUM(F39:F98)</f>
        <v>181</v>
      </c>
      <c r="F20" s="103"/>
      <c r="G20" s="103"/>
      <c r="H20" s="104"/>
    </row>
    <row r="21" spans="1:9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9" ht="15" customHeight="1">
      <c r="A22" s="96" t="s">
        <v>289</v>
      </c>
      <c r="B22" s="97"/>
      <c r="C22" s="97"/>
      <c r="D22" s="98"/>
      <c r="E22" s="102">
        <f>SUM(F103:F108)</f>
        <v>13</v>
      </c>
      <c r="F22" s="103"/>
      <c r="G22" s="103"/>
      <c r="H22" s="104"/>
    </row>
    <row r="23" spans="1:9" ht="15" customHeight="1">
      <c r="A23" s="96" t="s">
        <v>290</v>
      </c>
      <c r="B23" s="97"/>
      <c r="C23" s="97"/>
      <c r="D23" s="98"/>
      <c r="E23" s="102">
        <f>SUM(F109:F119)</f>
        <v>182</v>
      </c>
      <c r="F23" s="103"/>
      <c r="G23" s="103"/>
      <c r="H23" s="104"/>
    </row>
    <row r="24" spans="1:9" ht="15" customHeight="1">
      <c r="A24" s="96" t="s">
        <v>291</v>
      </c>
      <c r="B24" s="97"/>
      <c r="C24" s="97"/>
      <c r="D24" s="98"/>
      <c r="E24" s="102">
        <f>SUM(F159:F270)</f>
        <v>324</v>
      </c>
      <c r="F24" s="103"/>
      <c r="G24" s="103"/>
      <c r="H24" s="104"/>
    </row>
    <row r="25" spans="1:9" ht="15" customHeight="1">
      <c r="A25" s="96" t="s">
        <v>292</v>
      </c>
      <c r="B25" s="97"/>
      <c r="C25" s="97"/>
      <c r="D25" s="98"/>
      <c r="E25" s="102">
        <f>SUM(F120:H148)</f>
        <v>255</v>
      </c>
      <c r="F25" s="103"/>
      <c r="G25" s="103"/>
      <c r="H25" s="104"/>
    </row>
    <row r="26" spans="1:9" ht="15" customHeight="1" thickBot="1">
      <c r="A26" s="96" t="s">
        <v>293</v>
      </c>
      <c r="B26" s="97"/>
      <c r="C26" s="97"/>
      <c r="D26" s="98"/>
      <c r="E26" s="102">
        <f>SUM(F149:F158)</f>
        <v>11</v>
      </c>
      <c r="F26" s="103"/>
      <c r="G26" s="103"/>
      <c r="H26" s="104"/>
    </row>
    <row r="27" spans="1:9" ht="15" customHeight="1" thickBot="1">
      <c r="A27" s="73" t="s">
        <v>294</v>
      </c>
      <c r="B27" s="74"/>
      <c r="C27" s="74"/>
      <c r="D27" s="75"/>
      <c r="E27" s="76">
        <f>SUM(E19:E26)</f>
        <v>984</v>
      </c>
      <c r="F27" s="77"/>
      <c r="G27" s="77"/>
      <c r="H27" s="78"/>
    </row>
    <row r="28" spans="1:9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116"/>
    </row>
    <row r="29" spans="1:9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</row>
    <row r="30" spans="1:9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8"/>
    </row>
    <row r="31" spans="1:9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8"/>
    </row>
    <row r="32" spans="1:9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8"/>
    </row>
    <row r="33" spans="1:9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8"/>
    </row>
    <row r="34" spans="1:9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8"/>
    </row>
    <row r="35" spans="1:9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3</v>
      </c>
      <c r="G35" s="109"/>
      <c r="H35" s="110"/>
      <c r="I35" s="88"/>
    </row>
    <row r="36" spans="1:9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3</v>
      </c>
      <c r="G36" s="109"/>
      <c r="H36" s="110"/>
      <c r="I36" s="88"/>
    </row>
    <row r="37" spans="1:9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8"/>
    </row>
    <row r="38" spans="1:9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8"/>
    </row>
    <row r="39" spans="1:9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8"/>
    </row>
    <row r="40" spans="1:9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8"/>
    </row>
    <row r="41" spans="1:9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8"/>
    </row>
    <row r="42" spans="1:9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0</v>
      </c>
      <c r="G42" s="109"/>
      <c r="H42" s="110"/>
      <c r="I42" s="88"/>
    </row>
    <row r="43" spans="1:9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8"/>
    </row>
    <row r="44" spans="1:9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8"/>
    </row>
    <row r="45" spans="1:9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8"/>
    </row>
    <row r="46" spans="1:9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8"/>
    </row>
    <row r="47" spans="1:9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8"/>
    </row>
    <row r="48" spans="1:9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8"/>
    </row>
    <row r="49" spans="1:9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8"/>
    </row>
    <row r="50" spans="1:9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16</v>
      </c>
      <c r="G50" s="109"/>
      <c r="H50" s="110"/>
      <c r="I50" s="88"/>
    </row>
    <row r="51" spans="1:9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44</v>
      </c>
      <c r="G51" s="109"/>
      <c r="H51" s="110"/>
      <c r="I51" s="88"/>
    </row>
    <row r="52" spans="1:9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0</v>
      </c>
      <c r="G52" s="109"/>
      <c r="H52" s="110"/>
      <c r="I52" s="88"/>
    </row>
    <row r="53" spans="1:9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8"/>
    </row>
    <row r="54" spans="1:9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0</v>
      </c>
      <c r="G54" s="109"/>
      <c r="H54" s="110"/>
      <c r="I54" s="88"/>
    </row>
    <row r="55" spans="1:9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8"/>
    </row>
    <row r="56" spans="1:9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8"/>
    </row>
    <row r="57" spans="1:9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8"/>
    </row>
    <row r="58" spans="1:9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8"/>
    </row>
    <row r="59" spans="1:9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8"/>
    </row>
    <row r="60" spans="1:9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0</v>
      </c>
      <c r="G60" s="109"/>
      <c r="H60" s="110"/>
      <c r="I60" s="88"/>
    </row>
    <row r="61" spans="1:9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8"/>
    </row>
    <row r="62" spans="1:9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8"/>
    </row>
    <row r="63" spans="1:9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8"/>
    </row>
    <row r="64" spans="1:9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8"/>
    </row>
    <row r="65" spans="1:9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8"/>
    </row>
    <row r="66" spans="1:9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8"/>
    </row>
    <row r="67" spans="1:9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8"/>
    </row>
    <row r="68" spans="1:9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8"/>
    </row>
    <row r="69" spans="1:9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8"/>
    </row>
    <row r="70" spans="1:9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8"/>
    </row>
    <row r="71" spans="1:9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8"/>
    </row>
    <row r="72" spans="1:9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8"/>
    </row>
    <row r="73" spans="1:9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8"/>
    </row>
    <row r="74" spans="1:9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8"/>
    </row>
    <row r="75" spans="1:9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8"/>
    </row>
    <row r="76" spans="1:9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0</v>
      </c>
      <c r="G76" s="109"/>
      <c r="H76" s="110"/>
      <c r="I76" s="88"/>
    </row>
    <row r="77" spans="1:9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8"/>
    </row>
    <row r="78" spans="1:9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8"/>
    </row>
    <row r="79" spans="1:9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8"/>
    </row>
    <row r="80" spans="1:9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8"/>
    </row>
    <row r="81" spans="1:9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8"/>
    </row>
    <row r="82" spans="1:9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8"/>
    </row>
    <row r="83" spans="1:9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8"/>
    </row>
    <row r="84" spans="1:9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8"/>
    </row>
    <row r="85" spans="1:9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8"/>
    </row>
    <row r="86" spans="1:9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8"/>
    </row>
    <row r="87" spans="1:9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8"/>
    </row>
    <row r="88" spans="1:9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8"/>
    </row>
    <row r="89" spans="1:9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8"/>
    </row>
    <row r="90" spans="1:9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8"/>
    </row>
    <row r="91" spans="1:9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8"/>
    </row>
    <row r="92" spans="1:9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8"/>
    </row>
    <row r="93" spans="1:9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8"/>
    </row>
    <row r="94" spans="1:9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8"/>
    </row>
    <row r="95" spans="1:9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8"/>
    </row>
    <row r="96" spans="1:9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8"/>
    </row>
    <row r="97" spans="1:9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8"/>
    </row>
    <row r="98" spans="1:9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60</v>
      </c>
      <c r="G98" s="109"/>
      <c r="H98" s="110"/>
      <c r="I98" s="88"/>
    </row>
    <row r="99" spans="1:9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8"/>
    </row>
    <row r="100" spans="1:9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8"/>
    </row>
    <row r="101" spans="1:9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8"/>
    </row>
    <row r="102" spans="1:9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8"/>
    </row>
    <row r="103" spans="1:9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8"/>
    </row>
    <row r="104" spans="1:9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8"/>
    </row>
    <row r="105" spans="1:9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8"/>
    </row>
    <row r="106" spans="1:9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8"/>
    </row>
    <row r="107" spans="1:9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6</v>
      </c>
      <c r="G107" s="109"/>
      <c r="H107" s="110"/>
      <c r="I107" s="88"/>
    </row>
    <row r="108" spans="1:9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8"/>
    </row>
    <row r="109" spans="1:9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0</v>
      </c>
      <c r="G109" s="109"/>
      <c r="H109" s="110"/>
      <c r="I109" s="88"/>
    </row>
    <row r="110" spans="1:9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60</v>
      </c>
      <c r="G110" s="109"/>
      <c r="H110" s="110"/>
      <c r="I110" s="88"/>
    </row>
    <row r="111" spans="1:9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8"/>
    </row>
    <row r="112" spans="1:9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8"/>
    </row>
    <row r="113" spans="1:9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0</v>
      </c>
      <c r="G113" s="109"/>
      <c r="H113" s="110"/>
      <c r="I113" s="88"/>
    </row>
    <row r="114" spans="1:9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0</v>
      </c>
      <c r="G114" s="109"/>
      <c r="H114" s="110"/>
      <c r="I114" s="88"/>
    </row>
    <row r="115" spans="1:9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0</v>
      </c>
      <c r="G115" s="109"/>
      <c r="H115" s="110"/>
      <c r="I115" s="88"/>
    </row>
    <row r="116" spans="1:9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8"/>
    </row>
    <row r="117" spans="1:9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8"/>
    </row>
    <row r="118" spans="1:9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120</v>
      </c>
      <c r="G118" s="109"/>
      <c r="H118" s="110"/>
      <c r="I118" s="88"/>
    </row>
    <row r="119" spans="1:9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0</v>
      </c>
      <c r="G119" s="109"/>
      <c r="H119" s="110"/>
      <c r="I119" s="88"/>
    </row>
    <row r="120" spans="1:9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44</v>
      </c>
      <c r="G120" s="109"/>
      <c r="H120" s="110"/>
      <c r="I120" s="88"/>
    </row>
    <row r="121" spans="1:9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60</v>
      </c>
      <c r="G121" s="109"/>
      <c r="H121" s="110"/>
      <c r="I121" s="88"/>
    </row>
    <row r="122" spans="1:9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8"/>
    </row>
    <row r="123" spans="1:9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0</v>
      </c>
      <c r="G123" s="109"/>
      <c r="H123" s="110"/>
      <c r="I123" s="88"/>
    </row>
    <row r="124" spans="1:9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3</v>
      </c>
      <c r="G124" s="109"/>
      <c r="H124" s="110"/>
      <c r="I124" s="88"/>
    </row>
    <row r="125" spans="1:9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3</v>
      </c>
      <c r="G125" s="109"/>
      <c r="H125" s="110"/>
      <c r="I125" s="88"/>
    </row>
    <row r="126" spans="1:9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3</v>
      </c>
      <c r="G126" s="109"/>
      <c r="H126" s="110"/>
      <c r="I126" s="88"/>
    </row>
    <row r="127" spans="1:9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0</v>
      </c>
      <c r="G127" s="109"/>
      <c r="H127" s="110"/>
      <c r="I127" s="88"/>
    </row>
    <row r="128" spans="1:9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3</v>
      </c>
      <c r="G128" s="109"/>
      <c r="H128" s="110"/>
      <c r="I128" s="88"/>
    </row>
    <row r="129" spans="1:9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8"/>
    </row>
    <row r="130" spans="1:9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8"/>
    </row>
    <row r="131" spans="1:9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8"/>
    </row>
    <row r="132" spans="1:9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8"/>
    </row>
    <row r="133" spans="1:9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8"/>
    </row>
    <row r="134" spans="1:9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8"/>
    </row>
    <row r="135" spans="1:9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17</v>
      </c>
      <c r="G135" s="109"/>
      <c r="H135" s="110"/>
      <c r="I135" s="88"/>
    </row>
    <row r="136" spans="1:9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0</v>
      </c>
      <c r="G136" s="109"/>
      <c r="H136" s="110"/>
      <c r="I136" s="88"/>
    </row>
    <row r="137" spans="1:9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60</v>
      </c>
      <c r="G137" s="109"/>
      <c r="H137" s="110"/>
      <c r="I137" s="88"/>
    </row>
    <row r="138" spans="1:9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8"/>
    </row>
    <row r="139" spans="1:9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8"/>
    </row>
    <row r="140" spans="1:9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8"/>
    </row>
    <row r="141" spans="1:9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8"/>
    </row>
    <row r="142" spans="1:9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8"/>
    </row>
    <row r="143" spans="1:9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8"/>
    </row>
    <row r="144" spans="1:9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8"/>
    </row>
    <row r="145" spans="1:9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8"/>
    </row>
    <row r="146" spans="1:9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8"/>
    </row>
    <row r="147" spans="1:9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8"/>
    </row>
    <row r="148" spans="1:9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36</v>
      </c>
      <c r="G148" s="109"/>
      <c r="H148" s="110"/>
      <c r="I148" s="88"/>
    </row>
    <row r="149" spans="1:9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8"/>
    </row>
    <row r="150" spans="1:9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8"/>
    </row>
    <row r="151" spans="1:9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8"/>
    </row>
    <row r="152" spans="1:9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8"/>
    </row>
    <row r="153" spans="1:9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8"/>
    </row>
    <row r="154" spans="1:9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3</v>
      </c>
      <c r="G154" s="109"/>
      <c r="H154" s="110"/>
      <c r="I154" s="88"/>
    </row>
    <row r="155" spans="1:9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8"/>
    </row>
    <row r="156" spans="1:9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8"/>
    </row>
    <row r="157" spans="1:9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8"/>
    </row>
    <row r="158" spans="1:9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8"/>
    </row>
    <row r="159" spans="1:9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3</v>
      </c>
      <c r="G159" s="109"/>
      <c r="H159" s="110"/>
      <c r="I159" s="88"/>
    </row>
    <row r="160" spans="1:9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3</v>
      </c>
      <c r="G160" s="109"/>
      <c r="H160" s="110"/>
      <c r="I160" s="88"/>
    </row>
    <row r="161" spans="1:9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6</v>
      </c>
      <c r="G161" s="109"/>
      <c r="H161" s="110"/>
      <c r="I161" s="88"/>
    </row>
    <row r="162" spans="1:9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3</v>
      </c>
      <c r="G162" s="109"/>
      <c r="H162" s="110"/>
      <c r="I162" s="88"/>
    </row>
    <row r="163" spans="1:9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8"/>
    </row>
    <row r="164" spans="1:9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8"/>
    </row>
    <row r="165" spans="1:9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3</v>
      </c>
      <c r="G165" s="109"/>
      <c r="H165" s="110"/>
      <c r="I165" s="88"/>
    </row>
    <row r="166" spans="1:9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8"/>
    </row>
    <row r="167" spans="1:9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3</v>
      </c>
      <c r="G167" s="109"/>
      <c r="H167" s="110"/>
      <c r="I167" s="88"/>
    </row>
    <row r="168" spans="1:9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8"/>
    </row>
    <row r="169" spans="1:9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2</v>
      </c>
      <c r="G169" s="109"/>
      <c r="H169" s="110"/>
      <c r="I169" s="88"/>
    </row>
    <row r="170" spans="1:9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3</v>
      </c>
      <c r="G170" s="109"/>
      <c r="H170" s="110"/>
      <c r="I170" s="88"/>
    </row>
    <row r="171" spans="1:9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3</v>
      </c>
      <c r="G171" s="109"/>
      <c r="H171" s="110"/>
      <c r="I171" s="88"/>
    </row>
    <row r="172" spans="1:9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3</v>
      </c>
      <c r="G172" s="109"/>
      <c r="H172" s="110"/>
      <c r="I172" s="88"/>
    </row>
    <row r="173" spans="1:9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8"/>
    </row>
    <row r="174" spans="1:9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3</v>
      </c>
      <c r="G174" s="109"/>
      <c r="H174" s="110"/>
      <c r="I174" s="88"/>
    </row>
    <row r="175" spans="1:9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8"/>
    </row>
    <row r="176" spans="1:9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8"/>
    </row>
    <row r="177" spans="1:9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8"/>
    </row>
    <row r="178" spans="1:9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4</v>
      </c>
      <c r="G178" s="109"/>
      <c r="H178" s="110"/>
      <c r="I178" s="88"/>
    </row>
    <row r="179" spans="1:9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2</v>
      </c>
      <c r="G179" s="109"/>
      <c r="H179" s="110"/>
      <c r="I179" s="88"/>
    </row>
    <row r="180" spans="1:9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2</v>
      </c>
      <c r="G180" s="109"/>
      <c r="H180" s="110"/>
      <c r="I180" s="88"/>
    </row>
    <row r="181" spans="1:9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2</v>
      </c>
      <c r="G181" s="109"/>
      <c r="H181" s="110"/>
      <c r="I181" s="88"/>
    </row>
    <row r="182" spans="1:9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3</v>
      </c>
      <c r="G182" s="109"/>
      <c r="H182" s="110"/>
      <c r="I182" s="88"/>
    </row>
    <row r="183" spans="1:9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8"/>
    </row>
    <row r="184" spans="1:9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8"/>
    </row>
    <row r="185" spans="1:9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0</v>
      </c>
      <c r="G185" s="109"/>
      <c r="H185" s="110"/>
      <c r="I185" s="88"/>
    </row>
    <row r="186" spans="1:9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8"/>
    </row>
    <row r="187" spans="1:9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8"/>
    </row>
    <row r="188" spans="1:9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8"/>
    </row>
    <row r="189" spans="1:9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3</v>
      </c>
      <c r="G189" s="109"/>
      <c r="H189" s="110"/>
      <c r="I189" s="88"/>
    </row>
    <row r="190" spans="1:9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8"/>
    </row>
    <row r="191" spans="1:9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8"/>
    </row>
    <row r="192" spans="1:9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8"/>
    </row>
    <row r="193" spans="1:9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4</v>
      </c>
      <c r="G193" s="109"/>
      <c r="H193" s="110"/>
      <c r="I193" s="88"/>
    </row>
    <row r="194" spans="1:9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08">
        <v>0</v>
      </c>
      <c r="G194" s="109"/>
      <c r="H194" s="110"/>
      <c r="I194" s="88"/>
    </row>
    <row r="195" spans="1:9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08">
        <v>0</v>
      </c>
      <c r="G195" s="109"/>
      <c r="H195" s="110"/>
      <c r="I195" s="88"/>
    </row>
    <row r="196" spans="1:9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08">
        <v>2</v>
      </c>
      <c r="G196" s="109"/>
      <c r="H196" s="110"/>
      <c r="I196" s="88"/>
    </row>
    <row r="197" spans="1:9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08">
        <v>2</v>
      </c>
      <c r="G197" s="109"/>
      <c r="H197" s="110"/>
      <c r="I197" s="88"/>
    </row>
    <row r="198" spans="1:9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08">
        <v>1</v>
      </c>
      <c r="G198" s="109"/>
      <c r="H198" s="110"/>
      <c r="I198" s="88"/>
    </row>
    <row r="199" spans="1:9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08">
        <v>2</v>
      </c>
      <c r="G199" s="109"/>
      <c r="H199" s="110"/>
      <c r="I199" s="88"/>
    </row>
    <row r="200" spans="1:9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08">
        <v>3</v>
      </c>
      <c r="G200" s="109"/>
      <c r="H200" s="110"/>
      <c r="I200" s="88"/>
    </row>
    <row r="201" spans="1:9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08">
        <v>6</v>
      </c>
      <c r="G201" s="109"/>
      <c r="H201" s="110"/>
      <c r="I201" s="88"/>
    </row>
    <row r="202" spans="1:9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08">
        <v>6</v>
      </c>
      <c r="G202" s="109"/>
      <c r="H202" s="110"/>
      <c r="I202" s="88"/>
    </row>
    <row r="203" spans="1:9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08">
        <v>6</v>
      </c>
      <c r="G203" s="109"/>
      <c r="H203" s="110"/>
      <c r="I203" s="88"/>
    </row>
    <row r="204" spans="1:9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08">
        <v>6</v>
      </c>
      <c r="G204" s="109"/>
      <c r="H204" s="110"/>
      <c r="I204" s="88"/>
    </row>
    <row r="205" spans="1:9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08">
        <v>6</v>
      </c>
      <c r="G205" s="109"/>
      <c r="H205" s="110"/>
      <c r="I205" s="88"/>
    </row>
    <row r="206" spans="1:9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08">
        <v>6</v>
      </c>
      <c r="G206" s="109"/>
      <c r="H206" s="110"/>
      <c r="I206" s="88"/>
    </row>
    <row r="207" spans="1:9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08">
        <v>6</v>
      </c>
      <c r="G207" s="109"/>
      <c r="H207" s="110"/>
      <c r="I207" s="88"/>
    </row>
    <row r="208" spans="1:9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08">
        <v>0</v>
      </c>
      <c r="G208" s="109"/>
      <c r="H208" s="110"/>
      <c r="I208" s="88"/>
    </row>
    <row r="209" spans="1:9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08">
        <v>6</v>
      </c>
      <c r="G209" s="109"/>
      <c r="H209" s="110"/>
      <c r="I209" s="88"/>
    </row>
    <row r="210" spans="1:9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08">
        <v>6</v>
      </c>
      <c r="G210" s="109"/>
      <c r="H210" s="110"/>
      <c r="I210" s="88"/>
    </row>
    <row r="211" spans="1:9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08">
        <v>2</v>
      </c>
      <c r="G211" s="109"/>
      <c r="H211" s="110"/>
      <c r="I211" s="88"/>
    </row>
    <row r="212" spans="1:9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08">
        <v>6</v>
      </c>
      <c r="G212" s="109"/>
      <c r="H212" s="110"/>
      <c r="I212" s="88"/>
    </row>
    <row r="213" spans="1:9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08">
        <v>0</v>
      </c>
      <c r="G213" s="109"/>
      <c r="H213" s="110"/>
      <c r="I213" s="88"/>
    </row>
    <row r="214" spans="1:9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08">
        <v>6</v>
      </c>
      <c r="G214" s="109"/>
      <c r="H214" s="110"/>
      <c r="I214" s="88"/>
    </row>
    <row r="215" spans="1:9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08">
        <v>0</v>
      </c>
      <c r="G215" s="109"/>
      <c r="H215" s="110"/>
      <c r="I215" s="88"/>
    </row>
    <row r="216" spans="1:9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08">
        <v>6</v>
      </c>
      <c r="G216" s="109"/>
      <c r="H216" s="110"/>
      <c r="I216" s="88"/>
    </row>
    <row r="217" spans="1:9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08">
        <v>6</v>
      </c>
      <c r="G217" s="109"/>
      <c r="H217" s="110"/>
      <c r="I217" s="88"/>
    </row>
    <row r="218" spans="1:9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08">
        <v>0</v>
      </c>
      <c r="G218" s="109"/>
      <c r="H218" s="110"/>
      <c r="I218" s="88"/>
    </row>
    <row r="219" spans="1:9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08">
        <v>6</v>
      </c>
      <c r="G219" s="109"/>
      <c r="H219" s="110"/>
      <c r="I219" s="88"/>
    </row>
    <row r="220" spans="1:9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08">
        <v>0</v>
      </c>
      <c r="G220" s="109"/>
      <c r="H220" s="110"/>
      <c r="I220" s="88"/>
    </row>
    <row r="221" spans="1:9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08">
        <v>6</v>
      </c>
      <c r="G221" s="109"/>
      <c r="H221" s="110"/>
      <c r="I221" s="88"/>
    </row>
    <row r="222" spans="1:9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08">
        <v>6</v>
      </c>
      <c r="G222" s="109"/>
      <c r="H222" s="110"/>
      <c r="I222" s="88"/>
    </row>
    <row r="223" spans="1:9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08">
        <v>0</v>
      </c>
      <c r="G223" s="109"/>
      <c r="H223" s="110"/>
      <c r="I223" s="88"/>
    </row>
    <row r="224" spans="1:9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08">
        <v>6</v>
      </c>
      <c r="G224" s="109"/>
      <c r="H224" s="110"/>
      <c r="I224" s="88"/>
    </row>
    <row r="225" spans="1:9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08">
        <v>6</v>
      </c>
      <c r="G225" s="109"/>
      <c r="H225" s="110"/>
      <c r="I225" s="88"/>
    </row>
    <row r="226" spans="1:9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08">
        <v>6</v>
      </c>
      <c r="G226" s="109"/>
      <c r="H226" s="110"/>
      <c r="I226" s="88"/>
    </row>
    <row r="227" spans="1:9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08">
        <v>0</v>
      </c>
      <c r="G227" s="109"/>
      <c r="H227" s="110"/>
      <c r="I227" s="88"/>
    </row>
    <row r="228" spans="1:9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08">
        <v>0</v>
      </c>
      <c r="G228" s="109"/>
      <c r="H228" s="110"/>
      <c r="I228" s="88"/>
    </row>
    <row r="229" spans="1:9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08">
        <v>6</v>
      </c>
      <c r="G229" s="109"/>
      <c r="H229" s="110"/>
      <c r="I229" s="88"/>
    </row>
    <row r="230" spans="1:9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08">
        <v>0</v>
      </c>
      <c r="G230" s="109"/>
      <c r="H230" s="110"/>
      <c r="I230" s="88"/>
    </row>
    <row r="231" spans="1:9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08">
        <v>6</v>
      </c>
      <c r="G231" s="109"/>
      <c r="H231" s="110"/>
      <c r="I231" s="88"/>
    </row>
    <row r="232" spans="1:9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08">
        <v>3</v>
      </c>
      <c r="G232" s="109"/>
      <c r="H232" s="110"/>
      <c r="I232" s="88"/>
    </row>
    <row r="233" spans="1:9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08">
        <v>3</v>
      </c>
      <c r="G233" s="109"/>
      <c r="H233" s="110"/>
      <c r="I233" s="88"/>
    </row>
    <row r="234" spans="1:9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08">
        <v>0</v>
      </c>
      <c r="G234" s="109"/>
      <c r="H234" s="110"/>
      <c r="I234" s="88"/>
    </row>
    <row r="235" spans="1:9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08">
        <v>3</v>
      </c>
      <c r="G235" s="109"/>
      <c r="H235" s="110"/>
      <c r="I235" s="88"/>
    </row>
    <row r="236" spans="1:9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08">
        <v>12</v>
      </c>
      <c r="G236" s="109"/>
      <c r="H236" s="110"/>
      <c r="I236" s="88"/>
    </row>
    <row r="237" spans="1:9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08">
        <v>3</v>
      </c>
      <c r="G237" s="109"/>
      <c r="H237" s="110"/>
      <c r="I237" s="88"/>
    </row>
    <row r="238" spans="1:9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08">
        <v>2</v>
      </c>
      <c r="G238" s="109"/>
      <c r="H238" s="110"/>
      <c r="I238" s="88"/>
    </row>
    <row r="239" spans="1:9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08">
        <v>3</v>
      </c>
      <c r="G239" s="109"/>
      <c r="H239" s="110"/>
      <c r="I239" s="88"/>
    </row>
    <row r="240" spans="1:9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08">
        <v>3</v>
      </c>
      <c r="G240" s="109"/>
      <c r="H240" s="110"/>
      <c r="I240" s="88"/>
    </row>
    <row r="241" spans="1:9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08">
        <v>3</v>
      </c>
      <c r="G241" s="109"/>
      <c r="H241" s="110"/>
      <c r="I241" s="88"/>
    </row>
    <row r="242" spans="1:9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08">
        <v>3</v>
      </c>
      <c r="G242" s="109"/>
      <c r="H242" s="110"/>
      <c r="I242" s="88"/>
    </row>
    <row r="243" spans="1:9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08">
        <v>3</v>
      </c>
      <c r="G243" s="109"/>
      <c r="H243" s="110"/>
      <c r="I243" s="88"/>
    </row>
    <row r="244" spans="1:9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08">
        <v>3</v>
      </c>
      <c r="G244" s="109"/>
      <c r="H244" s="110"/>
      <c r="I244" s="88"/>
    </row>
    <row r="245" spans="1:9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08">
        <v>3</v>
      </c>
      <c r="G245" s="109"/>
      <c r="H245" s="110"/>
      <c r="I245" s="88"/>
    </row>
    <row r="246" spans="1:9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08">
        <v>3</v>
      </c>
      <c r="G246" s="109"/>
      <c r="H246" s="110"/>
      <c r="I246" s="88"/>
    </row>
    <row r="247" spans="1:9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08">
        <v>3</v>
      </c>
      <c r="G247" s="109"/>
      <c r="H247" s="110"/>
      <c r="I247" s="88"/>
    </row>
    <row r="248" spans="1:9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08">
        <v>10</v>
      </c>
      <c r="G248" s="109"/>
      <c r="H248" s="110"/>
      <c r="I248" s="88"/>
    </row>
    <row r="249" spans="1:9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08">
        <v>2</v>
      </c>
      <c r="G249" s="109"/>
      <c r="H249" s="110"/>
      <c r="I249" s="88"/>
    </row>
    <row r="250" spans="1:9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08">
        <v>3</v>
      </c>
      <c r="G250" s="109"/>
      <c r="H250" s="110"/>
      <c r="I250" s="88"/>
    </row>
    <row r="251" spans="1:9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08">
        <v>3</v>
      </c>
      <c r="G251" s="109"/>
      <c r="H251" s="110"/>
      <c r="I251" s="88"/>
    </row>
    <row r="252" spans="1:9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08">
        <v>3</v>
      </c>
      <c r="G252" s="109"/>
      <c r="H252" s="110"/>
      <c r="I252" s="88"/>
    </row>
    <row r="253" spans="1:9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08">
        <v>1</v>
      </c>
      <c r="G253" s="109"/>
      <c r="H253" s="110"/>
      <c r="I253" s="88"/>
    </row>
    <row r="254" spans="1:9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08">
        <v>1</v>
      </c>
      <c r="G254" s="109"/>
      <c r="H254" s="110"/>
      <c r="I254" s="88"/>
    </row>
    <row r="255" spans="1:9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08">
        <v>1</v>
      </c>
      <c r="G255" s="109"/>
      <c r="H255" s="110"/>
      <c r="I255" s="88"/>
    </row>
    <row r="256" spans="1:9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08">
        <v>1</v>
      </c>
      <c r="G256" s="109"/>
      <c r="H256" s="110"/>
      <c r="I256" s="88"/>
    </row>
    <row r="257" spans="1:9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08">
        <v>1</v>
      </c>
      <c r="G257" s="109"/>
      <c r="H257" s="110"/>
      <c r="I257" s="88"/>
    </row>
    <row r="258" spans="1:9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08">
        <v>1</v>
      </c>
      <c r="G258" s="109"/>
      <c r="H258" s="110"/>
      <c r="I258" s="88"/>
    </row>
    <row r="259" spans="1:9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08">
        <v>1</v>
      </c>
      <c r="G259" s="109"/>
      <c r="H259" s="110"/>
      <c r="I259" s="88"/>
    </row>
    <row r="260" spans="1:9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08">
        <v>1</v>
      </c>
      <c r="G260" s="109"/>
      <c r="H260" s="110"/>
      <c r="I260" s="88"/>
    </row>
    <row r="261" spans="1:9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08">
        <v>1</v>
      </c>
      <c r="G261" s="109"/>
      <c r="H261" s="110"/>
      <c r="I261" s="88"/>
    </row>
    <row r="262" spans="1:9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08">
        <v>6</v>
      </c>
      <c r="G262" s="109"/>
      <c r="H262" s="110"/>
      <c r="I262" s="88"/>
    </row>
    <row r="263" spans="1:9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08">
        <v>6</v>
      </c>
      <c r="G263" s="109"/>
      <c r="H263" s="110"/>
      <c r="I263" s="88"/>
    </row>
    <row r="264" spans="1:9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08">
        <v>6</v>
      </c>
      <c r="G264" s="109"/>
      <c r="H264" s="110"/>
      <c r="I264" s="88"/>
    </row>
    <row r="265" spans="1:9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08">
        <v>3</v>
      </c>
      <c r="G265" s="109"/>
      <c r="H265" s="110"/>
      <c r="I265" s="88"/>
    </row>
    <row r="266" spans="1:9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08">
        <v>3</v>
      </c>
      <c r="G266" s="109"/>
      <c r="H266" s="110"/>
      <c r="I266" s="88"/>
    </row>
    <row r="267" spans="1:9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08">
        <v>3</v>
      </c>
      <c r="G267" s="109"/>
      <c r="H267" s="110"/>
      <c r="I267" s="88"/>
    </row>
    <row r="268" spans="1:9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08">
        <v>3</v>
      </c>
      <c r="G268" s="109"/>
      <c r="H268" s="110"/>
      <c r="I268" s="88"/>
    </row>
    <row r="269" spans="1:9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08">
        <v>3</v>
      </c>
      <c r="G269" s="109"/>
      <c r="H269" s="110"/>
      <c r="I269" s="88"/>
    </row>
    <row r="270" spans="1:9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08">
        <v>3</v>
      </c>
      <c r="G270" s="109"/>
      <c r="H270" s="110"/>
      <c r="I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H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H1"/>
    <mergeCell ref="A2:H2"/>
    <mergeCell ref="A3:H3"/>
    <mergeCell ref="A4:H4"/>
    <mergeCell ref="A5:B6"/>
    <mergeCell ref="C5:H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5FF4-D76D-4CCD-8550-32BE42E5E81D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0.2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1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70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326</v>
      </c>
      <c r="E10" s="51" t="s">
        <v>268</v>
      </c>
      <c r="F10" s="52"/>
      <c r="G10" s="53">
        <v>0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4</v>
      </c>
      <c r="H11" s="54">
        <v>0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328</v>
      </c>
      <c r="E12" s="51" t="s">
        <v>274</v>
      </c>
      <c r="F12" s="52"/>
      <c r="G12" s="53">
        <v>14</v>
      </c>
      <c r="H12" s="54">
        <v>1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7361600101127</v>
      </c>
      <c r="E13" s="51" t="s">
        <v>276</v>
      </c>
      <c r="F13" s="52"/>
      <c r="G13" s="53">
        <v>22</v>
      </c>
      <c r="H13" s="54">
        <v>1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0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40</v>
      </c>
      <c r="H16" s="46">
        <f>SUM(H10:H15)</f>
        <v>2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12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145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12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118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220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169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10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690</v>
      </c>
      <c r="F27" s="77"/>
      <c r="G27" s="77"/>
      <c r="H27" s="78"/>
    </row>
    <row r="28" spans="1:16" ht="15.75" customHeight="1" thickBot="1">
      <c r="A28" s="137" t="s">
        <v>295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9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2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2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22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18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0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40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5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0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36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0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0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0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72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8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18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36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0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2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2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2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4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2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11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2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40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24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2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2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2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4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2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2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2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1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2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2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2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2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2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1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1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1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2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0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2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2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17">
        <v>0</v>
      </c>
      <c r="G194" s="118"/>
      <c r="H194" s="119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17">
        <v>0</v>
      </c>
      <c r="G195" s="118"/>
      <c r="H195" s="119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17">
        <v>2</v>
      </c>
      <c r="G196" s="118"/>
      <c r="H196" s="119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17">
        <v>2</v>
      </c>
      <c r="G197" s="118"/>
      <c r="H197" s="119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17">
        <v>1</v>
      </c>
      <c r="G198" s="118"/>
      <c r="H198" s="119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17">
        <v>2</v>
      </c>
      <c r="G199" s="118"/>
      <c r="H199" s="119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17">
        <v>2</v>
      </c>
      <c r="G200" s="118"/>
      <c r="H200" s="119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17">
        <v>4</v>
      </c>
      <c r="G201" s="118"/>
      <c r="H201" s="119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17">
        <v>4</v>
      </c>
      <c r="G202" s="118"/>
      <c r="H202" s="119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17">
        <v>4</v>
      </c>
      <c r="G203" s="118"/>
      <c r="H203" s="119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17">
        <v>4</v>
      </c>
      <c r="G204" s="118"/>
      <c r="H204" s="119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17">
        <v>4</v>
      </c>
      <c r="G205" s="118"/>
      <c r="H205" s="119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17">
        <v>4</v>
      </c>
      <c r="G206" s="118"/>
      <c r="H206" s="119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17">
        <v>4</v>
      </c>
      <c r="G207" s="118"/>
      <c r="H207" s="119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17">
        <v>0</v>
      </c>
      <c r="G208" s="118"/>
      <c r="H208" s="119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17">
        <v>4</v>
      </c>
      <c r="G209" s="118"/>
      <c r="H209" s="119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17">
        <v>4</v>
      </c>
      <c r="G210" s="118"/>
      <c r="H210" s="119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17">
        <v>1</v>
      </c>
      <c r="G211" s="118"/>
      <c r="H211" s="119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17">
        <v>4</v>
      </c>
      <c r="G212" s="118"/>
      <c r="H212" s="119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17">
        <v>0</v>
      </c>
      <c r="G213" s="118"/>
      <c r="H213" s="119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17">
        <v>4</v>
      </c>
      <c r="G214" s="118"/>
      <c r="H214" s="119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17">
        <v>0</v>
      </c>
      <c r="G215" s="118"/>
      <c r="H215" s="119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17">
        <v>4</v>
      </c>
      <c r="G216" s="118"/>
      <c r="H216" s="119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17">
        <v>4</v>
      </c>
      <c r="G217" s="118"/>
      <c r="H217" s="119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17">
        <v>0</v>
      </c>
      <c r="G218" s="118"/>
      <c r="H218" s="119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17">
        <v>4</v>
      </c>
      <c r="G219" s="118"/>
      <c r="H219" s="119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17">
        <v>0</v>
      </c>
      <c r="G220" s="118"/>
      <c r="H220" s="119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17">
        <v>4</v>
      </c>
      <c r="G221" s="118"/>
      <c r="H221" s="119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17">
        <v>4</v>
      </c>
      <c r="G222" s="118"/>
      <c r="H222" s="119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17">
        <v>0</v>
      </c>
      <c r="G223" s="118"/>
      <c r="H223" s="119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17">
        <v>4</v>
      </c>
      <c r="G224" s="118"/>
      <c r="H224" s="119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17">
        <v>4</v>
      </c>
      <c r="G225" s="118"/>
      <c r="H225" s="119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17">
        <v>4</v>
      </c>
      <c r="G226" s="118"/>
      <c r="H226" s="119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17">
        <v>0</v>
      </c>
      <c r="G227" s="118"/>
      <c r="H227" s="119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17">
        <v>0</v>
      </c>
      <c r="G228" s="118"/>
      <c r="H228" s="119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17">
        <v>4</v>
      </c>
      <c r="G229" s="118"/>
      <c r="H229" s="119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17">
        <v>0</v>
      </c>
      <c r="G230" s="118"/>
      <c r="H230" s="119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17">
        <v>4</v>
      </c>
      <c r="G231" s="118"/>
      <c r="H231" s="119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17">
        <v>2</v>
      </c>
      <c r="G232" s="118"/>
      <c r="H232" s="119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17">
        <v>2</v>
      </c>
      <c r="G233" s="118"/>
      <c r="H233" s="119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17">
        <v>0</v>
      </c>
      <c r="G234" s="118"/>
      <c r="H234" s="119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17">
        <v>2</v>
      </c>
      <c r="G235" s="118"/>
      <c r="H235" s="119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17">
        <v>8</v>
      </c>
      <c r="G236" s="118"/>
      <c r="H236" s="119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17">
        <v>2</v>
      </c>
      <c r="G237" s="118"/>
      <c r="H237" s="119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17">
        <v>1</v>
      </c>
      <c r="G238" s="118"/>
      <c r="H238" s="119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17">
        <v>2</v>
      </c>
      <c r="G239" s="118"/>
      <c r="H239" s="119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17">
        <v>2</v>
      </c>
      <c r="G240" s="118"/>
      <c r="H240" s="119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17">
        <v>2</v>
      </c>
      <c r="G241" s="118"/>
      <c r="H241" s="119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17">
        <v>2</v>
      </c>
      <c r="G242" s="118"/>
      <c r="H242" s="119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17">
        <v>2</v>
      </c>
      <c r="G243" s="118"/>
      <c r="H243" s="119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17">
        <v>2</v>
      </c>
      <c r="G244" s="118"/>
      <c r="H244" s="119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17">
        <v>2</v>
      </c>
      <c r="G245" s="118"/>
      <c r="H245" s="119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17">
        <v>2</v>
      </c>
      <c r="G246" s="118"/>
      <c r="H246" s="119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17">
        <v>2</v>
      </c>
      <c r="G247" s="118"/>
      <c r="H247" s="119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17">
        <v>5</v>
      </c>
      <c r="G248" s="118"/>
      <c r="H248" s="119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17">
        <v>1</v>
      </c>
      <c r="G249" s="118"/>
      <c r="H249" s="119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17">
        <v>2</v>
      </c>
      <c r="G250" s="118"/>
      <c r="H250" s="119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17">
        <v>2</v>
      </c>
      <c r="G251" s="118"/>
      <c r="H251" s="119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17">
        <v>2</v>
      </c>
      <c r="G252" s="118"/>
      <c r="H252" s="119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17">
        <v>1</v>
      </c>
      <c r="G253" s="118"/>
      <c r="H253" s="119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17">
        <v>1</v>
      </c>
      <c r="G254" s="118"/>
      <c r="H254" s="119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17">
        <v>1</v>
      </c>
      <c r="G255" s="118"/>
      <c r="H255" s="119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17">
        <v>1</v>
      </c>
      <c r="G256" s="118"/>
      <c r="H256" s="119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17">
        <v>1</v>
      </c>
      <c r="G257" s="118"/>
      <c r="H257" s="119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17">
        <v>1</v>
      </c>
      <c r="G258" s="118"/>
      <c r="H258" s="119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17">
        <v>1</v>
      </c>
      <c r="G259" s="118"/>
      <c r="H259" s="119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17">
        <v>1</v>
      </c>
      <c r="G260" s="118"/>
      <c r="H260" s="119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17">
        <v>1</v>
      </c>
      <c r="G261" s="118"/>
      <c r="H261" s="119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17">
        <v>4</v>
      </c>
      <c r="G262" s="118"/>
      <c r="H262" s="119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17">
        <v>4</v>
      </c>
      <c r="G263" s="118"/>
      <c r="H263" s="119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17">
        <v>4</v>
      </c>
      <c r="G264" s="118"/>
      <c r="H264" s="119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17">
        <v>2</v>
      </c>
      <c r="G265" s="118"/>
      <c r="H265" s="119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17">
        <v>2</v>
      </c>
      <c r="G266" s="118"/>
      <c r="H266" s="119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17">
        <v>2</v>
      </c>
      <c r="G267" s="118"/>
      <c r="H267" s="119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17">
        <v>2</v>
      </c>
      <c r="G268" s="118"/>
      <c r="H268" s="119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17">
        <v>2</v>
      </c>
      <c r="G269" s="118"/>
      <c r="H269" s="119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17">
        <v>2</v>
      </c>
      <c r="G270" s="118"/>
      <c r="H270" s="119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B655-333F-4F36-979E-B6CB8B3634E9}">
  <sheetPr>
    <tabColor rgb="FF00B0F0"/>
    <pageSetUpPr fitToPage="1"/>
  </sheetPr>
  <dimension ref="A1:P270"/>
  <sheetViews>
    <sheetView showGridLines="0"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1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1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71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329</v>
      </c>
      <c r="E10" s="51" t="s">
        <v>268</v>
      </c>
      <c r="F10" s="52"/>
      <c r="G10" s="53">
        <v>2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270</v>
      </c>
      <c r="E11" s="51" t="s">
        <v>271</v>
      </c>
      <c r="F11" s="52"/>
      <c r="G11" s="53">
        <v>14</v>
      </c>
      <c r="H11" s="54">
        <v>1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330</v>
      </c>
      <c r="E12" s="51" t="s">
        <v>274</v>
      </c>
      <c r="F12" s="52"/>
      <c r="G12" s="53">
        <v>17</v>
      </c>
      <c r="H12" s="54">
        <v>1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7362200128668</v>
      </c>
      <c r="E13" s="51" t="s">
        <v>276</v>
      </c>
      <c r="F13" s="52"/>
      <c r="G13" s="53">
        <v>16</v>
      </c>
      <c r="H13" s="54">
        <v>0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0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49</v>
      </c>
      <c r="H16" s="46">
        <f>SUM(H10:H15)</f>
        <v>2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12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163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12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138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165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208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10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712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2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2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16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31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2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49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5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1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33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2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1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1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66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32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31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33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1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2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2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2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15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2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10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8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47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29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2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1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1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2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2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2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2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2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1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1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1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2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4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2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2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2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2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1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2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4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08">
        <v>0</v>
      </c>
      <c r="G194" s="109"/>
      <c r="H194" s="110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08">
        <v>0</v>
      </c>
      <c r="G195" s="109"/>
      <c r="H195" s="110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08">
        <v>2</v>
      </c>
      <c r="G196" s="109"/>
      <c r="H196" s="110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08">
        <v>2</v>
      </c>
      <c r="G197" s="109"/>
      <c r="H197" s="110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08">
        <v>1</v>
      </c>
      <c r="G198" s="109"/>
      <c r="H198" s="110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08">
        <v>2</v>
      </c>
      <c r="G199" s="109"/>
      <c r="H199" s="110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08">
        <v>2</v>
      </c>
      <c r="G200" s="109"/>
      <c r="H200" s="110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08">
        <v>2</v>
      </c>
      <c r="G201" s="109"/>
      <c r="H201" s="110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08">
        <v>2</v>
      </c>
      <c r="G202" s="109"/>
      <c r="H202" s="110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08">
        <v>2</v>
      </c>
      <c r="G203" s="109"/>
      <c r="H203" s="110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08">
        <v>2</v>
      </c>
      <c r="G204" s="109"/>
      <c r="H204" s="110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08">
        <v>2</v>
      </c>
      <c r="G205" s="109"/>
      <c r="H205" s="110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08">
        <v>4</v>
      </c>
      <c r="G206" s="109"/>
      <c r="H206" s="110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08">
        <v>2</v>
      </c>
      <c r="G207" s="109"/>
      <c r="H207" s="110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08">
        <v>1</v>
      </c>
      <c r="G208" s="109"/>
      <c r="H208" s="110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08">
        <v>2</v>
      </c>
      <c r="G209" s="109"/>
      <c r="H209" s="110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08">
        <v>2</v>
      </c>
      <c r="G210" s="109"/>
      <c r="H210" s="110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08">
        <v>2</v>
      </c>
      <c r="G211" s="109"/>
      <c r="H211" s="110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08">
        <v>2</v>
      </c>
      <c r="G212" s="109"/>
      <c r="H212" s="110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08">
        <v>1</v>
      </c>
      <c r="G213" s="109"/>
      <c r="H213" s="110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08">
        <v>2</v>
      </c>
      <c r="G214" s="109"/>
      <c r="H214" s="110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08">
        <v>1</v>
      </c>
      <c r="G215" s="109"/>
      <c r="H215" s="110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08">
        <v>2</v>
      </c>
      <c r="G216" s="109"/>
      <c r="H216" s="110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08">
        <v>2</v>
      </c>
      <c r="G217" s="109"/>
      <c r="H217" s="110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08">
        <v>0</v>
      </c>
      <c r="G218" s="109"/>
      <c r="H218" s="110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08">
        <v>2</v>
      </c>
      <c r="G219" s="109"/>
      <c r="H219" s="110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08">
        <v>1</v>
      </c>
      <c r="G220" s="109"/>
      <c r="H220" s="110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08">
        <v>2</v>
      </c>
      <c r="G221" s="109"/>
      <c r="H221" s="110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08">
        <v>2</v>
      </c>
      <c r="G222" s="109"/>
      <c r="H222" s="110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08">
        <v>1</v>
      </c>
      <c r="G223" s="109"/>
      <c r="H223" s="110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08">
        <v>2</v>
      </c>
      <c r="G224" s="109"/>
      <c r="H224" s="110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08">
        <v>2</v>
      </c>
      <c r="G225" s="109"/>
      <c r="H225" s="110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08">
        <v>2</v>
      </c>
      <c r="G226" s="109"/>
      <c r="H226" s="110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08">
        <v>1</v>
      </c>
      <c r="G227" s="109"/>
      <c r="H227" s="110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08">
        <v>1</v>
      </c>
      <c r="G228" s="109"/>
      <c r="H228" s="110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08">
        <v>2</v>
      </c>
      <c r="G229" s="109"/>
      <c r="H229" s="110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08">
        <v>0</v>
      </c>
      <c r="G230" s="109"/>
      <c r="H230" s="110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08">
        <v>2</v>
      </c>
      <c r="G231" s="109"/>
      <c r="H231" s="110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08">
        <v>1</v>
      </c>
      <c r="G232" s="109"/>
      <c r="H232" s="110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08">
        <v>1</v>
      </c>
      <c r="G233" s="109"/>
      <c r="H233" s="110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08">
        <v>1</v>
      </c>
      <c r="G234" s="109"/>
      <c r="H234" s="110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08">
        <v>1</v>
      </c>
      <c r="G235" s="109"/>
      <c r="H235" s="110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08">
        <v>4</v>
      </c>
      <c r="G236" s="109"/>
      <c r="H236" s="110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08">
        <v>1</v>
      </c>
      <c r="G237" s="109"/>
      <c r="H237" s="110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08">
        <v>2</v>
      </c>
      <c r="G238" s="109"/>
      <c r="H238" s="110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08">
        <v>1</v>
      </c>
      <c r="G239" s="109"/>
      <c r="H239" s="110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08">
        <v>1</v>
      </c>
      <c r="G240" s="109"/>
      <c r="H240" s="110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08">
        <v>1</v>
      </c>
      <c r="G241" s="109"/>
      <c r="H241" s="110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08">
        <v>1</v>
      </c>
      <c r="G242" s="109"/>
      <c r="H242" s="110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08">
        <v>1</v>
      </c>
      <c r="G243" s="109"/>
      <c r="H243" s="110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08">
        <v>1</v>
      </c>
      <c r="G244" s="109"/>
      <c r="H244" s="110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08">
        <v>1</v>
      </c>
      <c r="G245" s="109"/>
      <c r="H245" s="110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08">
        <v>1</v>
      </c>
      <c r="G246" s="109"/>
      <c r="H246" s="110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08">
        <v>1</v>
      </c>
      <c r="G247" s="109"/>
      <c r="H247" s="110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08">
        <v>10</v>
      </c>
      <c r="G248" s="109"/>
      <c r="H248" s="110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08">
        <v>1</v>
      </c>
      <c r="G249" s="109"/>
      <c r="H249" s="110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08">
        <v>1</v>
      </c>
      <c r="G250" s="109"/>
      <c r="H250" s="110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08">
        <v>1</v>
      </c>
      <c r="G251" s="109"/>
      <c r="H251" s="110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08">
        <v>1</v>
      </c>
      <c r="G252" s="109"/>
      <c r="H252" s="110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08">
        <v>1</v>
      </c>
      <c r="G253" s="109"/>
      <c r="H253" s="110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08">
        <v>1</v>
      </c>
      <c r="G254" s="109"/>
      <c r="H254" s="110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08">
        <v>1</v>
      </c>
      <c r="G255" s="109"/>
      <c r="H255" s="110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08">
        <v>1</v>
      </c>
      <c r="G256" s="109"/>
      <c r="H256" s="110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08">
        <v>1</v>
      </c>
      <c r="G257" s="109"/>
      <c r="H257" s="110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08">
        <v>1</v>
      </c>
      <c r="G258" s="109"/>
      <c r="H258" s="110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08">
        <v>1</v>
      </c>
      <c r="G259" s="109"/>
      <c r="H259" s="110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08">
        <v>1</v>
      </c>
      <c r="G260" s="109"/>
      <c r="H260" s="110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08">
        <v>1</v>
      </c>
      <c r="G261" s="109"/>
      <c r="H261" s="110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08">
        <v>2</v>
      </c>
      <c r="G262" s="109"/>
      <c r="H262" s="110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08">
        <v>2</v>
      </c>
      <c r="G263" s="109"/>
      <c r="H263" s="110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08">
        <v>2</v>
      </c>
      <c r="G264" s="109"/>
      <c r="H264" s="110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08">
        <v>1</v>
      </c>
      <c r="G265" s="109"/>
      <c r="H265" s="110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08">
        <v>1</v>
      </c>
      <c r="G266" s="109"/>
      <c r="H266" s="110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08">
        <v>1</v>
      </c>
      <c r="G267" s="109"/>
      <c r="H267" s="110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08">
        <v>1</v>
      </c>
      <c r="G268" s="109"/>
      <c r="H268" s="110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08">
        <v>1</v>
      </c>
      <c r="G269" s="109"/>
      <c r="H269" s="110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08">
        <v>1</v>
      </c>
      <c r="G270" s="109"/>
      <c r="H270" s="110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EEA6-BB69-4566-AA7F-0F1EBBE71280}">
  <sheetPr>
    <tabColor rgb="FF00B0F0"/>
    <pageSetUpPr fitToPage="1"/>
  </sheetPr>
  <dimension ref="A1:P270"/>
  <sheetViews>
    <sheetView showGridLines="0"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1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0.25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94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331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332</v>
      </c>
      <c r="E10" s="51" t="s">
        <v>268</v>
      </c>
      <c r="F10" s="52"/>
      <c r="G10" s="53">
        <v>8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13</v>
      </c>
      <c r="H11" s="54">
        <v>1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333</v>
      </c>
      <c r="E12" s="51" t="s">
        <v>274</v>
      </c>
      <c r="F12" s="52"/>
      <c r="G12" s="53">
        <v>9</v>
      </c>
      <c r="H12" s="54">
        <v>0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7367500101128</v>
      </c>
      <c r="E13" s="51" t="s">
        <v>276</v>
      </c>
      <c r="F13" s="52"/>
      <c r="G13" s="53">
        <v>14</v>
      </c>
      <c r="H13" s="54">
        <v>1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0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44</v>
      </c>
      <c r="H16" s="46">
        <f>SUM(H10:H15)</f>
        <v>2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12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153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12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139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155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181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10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666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2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2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14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22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8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44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5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6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23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8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6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6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46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42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22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23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6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2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2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2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15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2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8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11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36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26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2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1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1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2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2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2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2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1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1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1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1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2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2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1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1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1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2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6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2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2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08">
        <v>0</v>
      </c>
      <c r="G194" s="109"/>
      <c r="H194" s="110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08">
        <v>0</v>
      </c>
      <c r="G195" s="109"/>
      <c r="H195" s="110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08">
        <v>2</v>
      </c>
      <c r="G196" s="109"/>
      <c r="H196" s="110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08">
        <v>2</v>
      </c>
      <c r="G197" s="109"/>
      <c r="H197" s="110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08">
        <v>1</v>
      </c>
      <c r="G198" s="109"/>
      <c r="H198" s="110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08">
        <v>2</v>
      </c>
      <c r="G199" s="109"/>
      <c r="H199" s="110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08">
        <v>2</v>
      </c>
      <c r="G200" s="109"/>
      <c r="H200" s="110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08">
        <v>2</v>
      </c>
      <c r="G201" s="109"/>
      <c r="H201" s="110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08">
        <v>2</v>
      </c>
      <c r="G202" s="109"/>
      <c r="H202" s="110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08">
        <v>2</v>
      </c>
      <c r="G203" s="109"/>
      <c r="H203" s="110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08">
        <v>2</v>
      </c>
      <c r="G204" s="109"/>
      <c r="H204" s="110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08">
        <v>2</v>
      </c>
      <c r="G205" s="109"/>
      <c r="H205" s="110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08">
        <v>4</v>
      </c>
      <c r="G206" s="109"/>
      <c r="H206" s="110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08">
        <v>2</v>
      </c>
      <c r="G207" s="109"/>
      <c r="H207" s="110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08">
        <v>1</v>
      </c>
      <c r="G208" s="109"/>
      <c r="H208" s="110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08">
        <v>2</v>
      </c>
      <c r="G209" s="109"/>
      <c r="H209" s="110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08">
        <v>2</v>
      </c>
      <c r="G210" s="109"/>
      <c r="H210" s="110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08">
        <v>1</v>
      </c>
      <c r="G211" s="109"/>
      <c r="H211" s="110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08">
        <v>2</v>
      </c>
      <c r="G212" s="109"/>
      <c r="H212" s="110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08">
        <v>1</v>
      </c>
      <c r="G213" s="109"/>
      <c r="H213" s="110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08">
        <v>2</v>
      </c>
      <c r="G214" s="109"/>
      <c r="H214" s="110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08">
        <v>1</v>
      </c>
      <c r="G215" s="109"/>
      <c r="H215" s="110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08">
        <v>2</v>
      </c>
      <c r="G216" s="109"/>
      <c r="H216" s="110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08">
        <v>2</v>
      </c>
      <c r="G217" s="109"/>
      <c r="H217" s="110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08">
        <v>0</v>
      </c>
      <c r="G218" s="109"/>
      <c r="H218" s="110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08">
        <v>2</v>
      </c>
      <c r="G219" s="109"/>
      <c r="H219" s="110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08">
        <v>1</v>
      </c>
      <c r="G220" s="109"/>
      <c r="H220" s="110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08">
        <v>2</v>
      </c>
      <c r="G221" s="109"/>
      <c r="H221" s="110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08">
        <v>2</v>
      </c>
      <c r="G222" s="109"/>
      <c r="H222" s="110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08">
        <v>1</v>
      </c>
      <c r="G223" s="109"/>
      <c r="H223" s="110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08">
        <v>2</v>
      </c>
      <c r="G224" s="109"/>
      <c r="H224" s="110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08">
        <v>2</v>
      </c>
      <c r="G225" s="109"/>
      <c r="H225" s="110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08">
        <v>2</v>
      </c>
      <c r="G226" s="109"/>
      <c r="H226" s="110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08">
        <v>1</v>
      </c>
      <c r="G227" s="109"/>
      <c r="H227" s="110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08">
        <v>1</v>
      </c>
      <c r="G228" s="109"/>
      <c r="H228" s="110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08">
        <v>2</v>
      </c>
      <c r="G229" s="109"/>
      <c r="H229" s="110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08">
        <v>0</v>
      </c>
      <c r="G230" s="109"/>
      <c r="H230" s="110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08">
        <v>2</v>
      </c>
      <c r="G231" s="109"/>
      <c r="H231" s="110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08">
        <v>1</v>
      </c>
      <c r="G232" s="109"/>
      <c r="H232" s="110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08">
        <v>1</v>
      </c>
      <c r="G233" s="109"/>
      <c r="H233" s="110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08">
        <v>1</v>
      </c>
      <c r="G234" s="109"/>
      <c r="H234" s="110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08">
        <v>1</v>
      </c>
      <c r="G235" s="109"/>
      <c r="H235" s="110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08">
        <v>4</v>
      </c>
      <c r="G236" s="109"/>
      <c r="H236" s="110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08">
        <v>1</v>
      </c>
      <c r="G237" s="109"/>
      <c r="H237" s="110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08">
        <v>1</v>
      </c>
      <c r="G238" s="109"/>
      <c r="H238" s="110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08">
        <v>1</v>
      </c>
      <c r="G239" s="109"/>
      <c r="H239" s="110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08">
        <v>1</v>
      </c>
      <c r="G240" s="109"/>
      <c r="H240" s="110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08">
        <v>1</v>
      </c>
      <c r="G241" s="109"/>
      <c r="H241" s="110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08">
        <v>1</v>
      </c>
      <c r="G242" s="109"/>
      <c r="H242" s="110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08">
        <v>1</v>
      </c>
      <c r="G243" s="109"/>
      <c r="H243" s="110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08">
        <v>1</v>
      </c>
      <c r="G244" s="109"/>
      <c r="H244" s="110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08">
        <v>1</v>
      </c>
      <c r="G245" s="109"/>
      <c r="H245" s="110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08">
        <v>1</v>
      </c>
      <c r="G246" s="109"/>
      <c r="H246" s="110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08">
        <v>1</v>
      </c>
      <c r="G247" s="109"/>
      <c r="H247" s="110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08">
        <v>5</v>
      </c>
      <c r="G248" s="109"/>
      <c r="H248" s="110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08">
        <v>1</v>
      </c>
      <c r="G249" s="109"/>
      <c r="H249" s="110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08">
        <v>1</v>
      </c>
      <c r="G250" s="109"/>
      <c r="H250" s="110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08">
        <v>1</v>
      </c>
      <c r="G251" s="109"/>
      <c r="H251" s="110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08">
        <v>1</v>
      </c>
      <c r="G252" s="109"/>
      <c r="H252" s="110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08">
        <v>1</v>
      </c>
      <c r="G253" s="109"/>
      <c r="H253" s="110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08">
        <v>1</v>
      </c>
      <c r="G254" s="109"/>
      <c r="H254" s="110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08">
        <v>1</v>
      </c>
      <c r="G255" s="109"/>
      <c r="H255" s="110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08">
        <v>1</v>
      </c>
      <c r="G256" s="109"/>
      <c r="H256" s="110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08">
        <v>1</v>
      </c>
      <c r="G257" s="109"/>
      <c r="H257" s="110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08">
        <v>1</v>
      </c>
      <c r="G258" s="109"/>
      <c r="H258" s="110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08">
        <v>1</v>
      </c>
      <c r="G259" s="109"/>
      <c r="H259" s="110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08">
        <v>1</v>
      </c>
      <c r="G260" s="109"/>
      <c r="H260" s="110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08">
        <v>1</v>
      </c>
      <c r="G261" s="109"/>
      <c r="H261" s="110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08">
        <v>2</v>
      </c>
      <c r="G262" s="109"/>
      <c r="H262" s="110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08">
        <v>2</v>
      </c>
      <c r="G263" s="109"/>
      <c r="H263" s="110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08">
        <v>2</v>
      </c>
      <c r="G264" s="109"/>
      <c r="H264" s="110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08">
        <v>1</v>
      </c>
      <c r="G265" s="109"/>
      <c r="H265" s="110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08">
        <v>1</v>
      </c>
      <c r="G266" s="109"/>
      <c r="H266" s="110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08">
        <v>1</v>
      </c>
      <c r="G267" s="109"/>
      <c r="H267" s="110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08">
        <v>1</v>
      </c>
      <c r="G268" s="109"/>
      <c r="H268" s="110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08">
        <v>1</v>
      </c>
      <c r="G269" s="109"/>
      <c r="H269" s="110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08">
        <v>1</v>
      </c>
      <c r="G270" s="109"/>
      <c r="H270" s="110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40D91-49B0-46AF-B28F-B7CC0DD45F1A}">
  <sheetPr>
    <tabColor rgb="FF00B0F0"/>
    <pageSetUpPr fitToPage="1"/>
  </sheetPr>
  <dimension ref="A1:Z270"/>
  <sheetViews>
    <sheetView view="pageBreakPreview" zoomScaleNormal="91" zoomScaleSheetLayoutView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8.42578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26" ht="29.2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Z1" s="91">
        <v>1</v>
      </c>
    </row>
    <row r="2" spans="1:26" ht="24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Z2" s="91">
        <v>2</v>
      </c>
    </row>
    <row r="3" spans="1:26" ht="18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Z3" s="91">
        <v>3</v>
      </c>
    </row>
    <row r="4" spans="1:2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Z4" s="91">
        <v>4</v>
      </c>
    </row>
    <row r="5" spans="1:26" ht="16.5" customHeight="1">
      <c r="A5" s="92">
        <v>2</v>
      </c>
      <c r="B5" s="93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Z5" s="91"/>
    </row>
    <row r="6" spans="1:26" ht="15.75" customHeight="1" thickBot="1">
      <c r="A6" s="94"/>
      <c r="B6" s="95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Z6" s="91"/>
    </row>
    <row r="7" spans="1:2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Z7" s="91"/>
    </row>
    <row r="8" spans="1:2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  <c r="Z8" s="91"/>
    </row>
    <row r="9" spans="1:2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  <c r="Z9" s="91"/>
    </row>
    <row r="10" spans="1:26" ht="27" customHeight="1">
      <c r="A10" s="47" t="s">
        <v>266</v>
      </c>
      <c r="B10" s="48"/>
      <c r="C10" s="49"/>
      <c r="D10" s="50" t="s">
        <v>267</v>
      </c>
      <c r="E10" s="51" t="s">
        <v>268</v>
      </c>
      <c r="F10" s="52"/>
      <c r="G10" s="53">
        <f>VLOOKUP($A$5,[2]BASE!A3:AI1687,18,FALSE)</f>
        <v>0</v>
      </c>
      <c r="H10" s="54">
        <f>VLOOKUP($A$5,[2]BASE!A3:AI1687,19,FALSE)</f>
        <v>0</v>
      </c>
      <c r="I10" s="15" t="str">
        <f>IF((D10&gt;1),"CUMPLE","NO CUMPLE")</f>
        <v>CUMPLE</v>
      </c>
      <c r="Z10" s="91"/>
    </row>
    <row r="11" spans="1:26" ht="46.5" customHeight="1">
      <c r="A11" s="55" t="s">
        <v>269</v>
      </c>
      <c r="B11" s="56"/>
      <c r="C11" s="57"/>
      <c r="D11" s="50" t="s">
        <v>270</v>
      </c>
      <c r="E11" s="51" t="s">
        <v>271</v>
      </c>
      <c r="F11" s="52"/>
      <c r="G11" s="53">
        <v>5</v>
      </c>
      <c r="H11" s="54">
        <f>VLOOKUP($A$5,[2]BASE!A3:AI1687,21,FALSE)</f>
        <v>0</v>
      </c>
      <c r="I11" s="15" t="str">
        <f>IF((D11&gt;1),"CUMPLE","NO CUMPLE")</f>
        <v>CUMPLE</v>
      </c>
      <c r="Z11" s="91"/>
    </row>
    <row r="12" spans="1:26" ht="44.25" customHeight="1">
      <c r="A12" s="47" t="s">
        <v>272</v>
      </c>
      <c r="B12" s="48"/>
      <c r="C12" s="49"/>
      <c r="D12" s="58" t="s">
        <v>303</v>
      </c>
      <c r="E12" s="51" t="s">
        <v>274</v>
      </c>
      <c r="F12" s="52"/>
      <c r="G12" s="53">
        <v>24</v>
      </c>
      <c r="H12" s="54">
        <v>1</v>
      </c>
      <c r="I12" s="15" t="str">
        <f>IF((D12&gt;1),"CUMPLE","NO CUMPLE")</f>
        <v>CUMPLE</v>
      </c>
      <c r="Z12" s="91"/>
    </row>
    <row r="13" spans="1:26">
      <c r="A13" s="47" t="s">
        <v>275</v>
      </c>
      <c r="B13" s="48"/>
      <c r="C13" s="49"/>
      <c r="D13" s="59">
        <v>736241151770</v>
      </c>
      <c r="E13" s="51" t="s">
        <v>276</v>
      </c>
      <c r="F13" s="52"/>
      <c r="G13" s="53">
        <v>18</v>
      </c>
      <c r="H13" s="54">
        <v>1</v>
      </c>
      <c r="I13" s="15" t="str">
        <f>IF((D13&gt;1),"CUMPLE","NO CUMPLE")</f>
        <v>CUMPLE</v>
      </c>
      <c r="Z13" s="91"/>
    </row>
    <row r="14" spans="1:2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3</v>
      </c>
      <c r="H14" s="54">
        <v>0</v>
      </c>
      <c r="Z14" s="91"/>
    </row>
    <row r="15" spans="1:2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  <c r="Z15" s="91"/>
    </row>
    <row r="16" spans="1:2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50</v>
      </c>
      <c r="H16" s="46">
        <f>SUM(H10:H15)</f>
        <v>2</v>
      </c>
      <c r="Z16" s="91"/>
    </row>
    <row r="17" spans="1:26" ht="13.5" thickBot="1">
      <c r="A17" s="66" t="s">
        <v>284</v>
      </c>
      <c r="B17" s="66"/>
      <c r="C17" s="66"/>
      <c r="D17" s="66"/>
      <c r="E17" s="66"/>
      <c r="F17" s="66"/>
      <c r="G17" s="66"/>
      <c r="H17" s="66"/>
      <c r="Z17" s="91"/>
    </row>
    <row r="18" spans="1:2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  <c r="Z18" s="91"/>
    </row>
    <row r="19" spans="1:26" ht="15" customHeight="1">
      <c r="A19" s="96" t="s">
        <v>286</v>
      </c>
      <c r="B19" s="97"/>
      <c r="C19" s="97"/>
      <c r="D19" s="98"/>
      <c r="E19" s="99">
        <f>SUM(F30:F38)</f>
        <v>13</v>
      </c>
      <c r="F19" s="100"/>
      <c r="G19" s="100"/>
      <c r="H19" s="101"/>
      <c r="Z19" s="91"/>
    </row>
    <row r="20" spans="1:26" ht="15" customHeight="1">
      <c r="A20" s="96" t="s">
        <v>287</v>
      </c>
      <c r="B20" s="97"/>
      <c r="C20" s="97"/>
      <c r="D20" s="98"/>
      <c r="E20" s="102">
        <f>SUM(F39:F98)</f>
        <v>165</v>
      </c>
      <c r="F20" s="103"/>
      <c r="G20" s="103"/>
      <c r="H20" s="104"/>
      <c r="Z20" s="91"/>
    </row>
    <row r="21" spans="1:2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  <c r="Z21" s="91"/>
    </row>
    <row r="22" spans="1:26" ht="15" customHeight="1">
      <c r="A22" s="96" t="s">
        <v>289</v>
      </c>
      <c r="B22" s="97"/>
      <c r="C22" s="97"/>
      <c r="D22" s="98"/>
      <c r="E22" s="102">
        <f>SUM(F103:F108)</f>
        <v>12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  <c r="Z22" s="91"/>
    </row>
    <row r="23" spans="1:26" ht="15" customHeight="1">
      <c r="A23" s="96" t="s">
        <v>290</v>
      </c>
      <c r="B23" s="97"/>
      <c r="C23" s="97"/>
      <c r="D23" s="98"/>
      <c r="E23" s="102">
        <f>SUM(F109:F119)</f>
        <v>147</v>
      </c>
      <c r="F23" s="103"/>
      <c r="G23" s="103"/>
      <c r="H23" s="104"/>
      <c r="Z23" s="91"/>
    </row>
    <row r="24" spans="1:26" ht="15" customHeight="1">
      <c r="A24" s="96" t="s">
        <v>291</v>
      </c>
      <c r="B24" s="97"/>
      <c r="C24" s="97"/>
      <c r="D24" s="98"/>
      <c r="E24" s="102">
        <f>SUM(F159:F270)</f>
        <v>220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  <c r="Z24" s="91"/>
    </row>
    <row r="25" spans="1:26" ht="15" customHeight="1">
      <c r="A25" s="96" t="s">
        <v>292</v>
      </c>
      <c r="B25" s="97"/>
      <c r="C25" s="97"/>
      <c r="D25" s="98"/>
      <c r="E25" s="102">
        <f>SUM(F120:H148)</f>
        <v>209</v>
      </c>
      <c r="F25" s="103"/>
      <c r="G25" s="103"/>
      <c r="H25" s="104"/>
      <c r="I25" s="15" t="str">
        <f>IF((D15&gt;=0),"CUMPLE","NO CUMPLE")</f>
        <v>CUMPLE</v>
      </c>
      <c r="Z25" s="91"/>
    </row>
    <row r="26" spans="1:26" ht="15" customHeight="1" thickBot="1">
      <c r="A26" s="96" t="s">
        <v>293</v>
      </c>
      <c r="B26" s="97"/>
      <c r="C26" s="97"/>
      <c r="D26" s="98"/>
      <c r="E26" s="102">
        <f>SUM(F149:F158)</f>
        <v>10</v>
      </c>
      <c r="F26" s="103"/>
      <c r="G26" s="103"/>
      <c r="H26" s="104"/>
      <c r="I26" s="15" t="str">
        <f>IF((D16&gt;1),"CUMPLE","NO CUMPLE")</f>
        <v>NO CUMPLE</v>
      </c>
      <c r="Z26" s="91"/>
    </row>
    <row r="27" spans="1:26" ht="15" customHeight="1" thickBot="1">
      <c r="A27" s="73" t="s">
        <v>294</v>
      </c>
      <c r="B27" s="74"/>
      <c r="C27" s="74"/>
      <c r="D27" s="75"/>
      <c r="E27" s="76">
        <f>SUM(E19:E26)</f>
        <v>780</v>
      </c>
      <c r="F27" s="77"/>
      <c r="G27" s="77"/>
      <c r="H27" s="78"/>
      <c r="Z27" s="91"/>
    </row>
    <row r="28" spans="1:2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Z28" s="91"/>
    </row>
    <row r="29" spans="1:2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  <c r="Z29" s="91"/>
    </row>
    <row r="30" spans="1:26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  <c r="Z30" s="91"/>
    </row>
    <row r="31" spans="1:2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  <c r="Z31" s="91"/>
    </row>
    <row r="32" spans="1:26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  <c r="Z32" s="91"/>
    </row>
    <row r="33" spans="1:26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  <c r="Z33" s="91"/>
    </row>
    <row r="34" spans="1:26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  <c r="Z34" s="91"/>
    </row>
    <row r="35" spans="1:26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3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  <c r="Z35" s="91"/>
    </row>
    <row r="36" spans="1:26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2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  <c r="Z36" s="91"/>
    </row>
    <row r="37" spans="1:26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26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2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2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26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26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2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2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2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2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26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2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21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29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0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50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5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0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45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0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0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0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90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10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29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45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0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2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2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2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5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2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13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3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50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30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2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2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2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4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2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2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2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1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2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2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2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2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2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1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1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1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2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0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2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2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08">
        <v>0</v>
      </c>
      <c r="G194" s="109"/>
      <c r="H194" s="110"/>
      <c r="I194" s="87"/>
      <c r="J194" s="87"/>
      <c r="K194" s="87"/>
      <c r="L194" s="87"/>
      <c r="M194" s="87"/>
      <c r="N194" s="87"/>
      <c r="O194" s="87"/>
      <c r="P194" s="88"/>
    </row>
    <row r="195" spans="1:16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08">
        <v>0</v>
      </c>
      <c r="G195" s="109"/>
      <c r="H195" s="110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08">
        <v>2</v>
      </c>
      <c r="G196" s="109"/>
      <c r="H196" s="110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08">
        <v>2</v>
      </c>
      <c r="G197" s="109"/>
      <c r="H197" s="110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08">
        <v>1</v>
      </c>
      <c r="G198" s="109"/>
      <c r="H198" s="110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08">
        <v>2</v>
      </c>
      <c r="G199" s="109"/>
      <c r="H199" s="110"/>
      <c r="I199" s="87"/>
      <c r="J199" s="87"/>
      <c r="K199" s="87"/>
      <c r="L199" s="87"/>
      <c r="M199" s="87"/>
      <c r="N199" s="87"/>
      <c r="O199" s="87"/>
      <c r="P199" s="88"/>
    </row>
    <row r="200" spans="1:16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08">
        <v>2</v>
      </c>
      <c r="G200" s="109"/>
      <c r="H200" s="110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08">
        <v>4</v>
      </c>
      <c r="G201" s="109"/>
      <c r="H201" s="110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08">
        <v>4</v>
      </c>
      <c r="G202" s="109"/>
      <c r="H202" s="110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08">
        <v>4</v>
      </c>
      <c r="G203" s="109"/>
      <c r="H203" s="110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08">
        <v>4</v>
      </c>
      <c r="G204" s="109"/>
      <c r="H204" s="110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08">
        <v>4</v>
      </c>
      <c r="G205" s="109"/>
      <c r="H205" s="110"/>
      <c r="I205" s="87"/>
      <c r="J205" s="87"/>
      <c r="K205" s="87"/>
      <c r="L205" s="87"/>
      <c r="M205" s="87"/>
      <c r="N205" s="87"/>
      <c r="O205" s="87"/>
      <c r="P205" s="88"/>
    </row>
    <row r="206" spans="1:16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08">
        <v>4</v>
      </c>
      <c r="G206" s="109"/>
      <c r="H206" s="110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08">
        <v>4</v>
      </c>
      <c r="G207" s="109"/>
      <c r="H207" s="110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08">
        <v>0</v>
      </c>
      <c r="G208" s="109"/>
      <c r="H208" s="110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08">
        <v>4</v>
      </c>
      <c r="G209" s="109"/>
      <c r="H209" s="110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08">
        <v>4</v>
      </c>
      <c r="G210" s="109"/>
      <c r="H210" s="110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08">
        <v>1</v>
      </c>
      <c r="G211" s="109"/>
      <c r="H211" s="110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08">
        <v>4</v>
      </c>
      <c r="G212" s="109"/>
      <c r="H212" s="110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08">
        <v>0</v>
      </c>
      <c r="G213" s="109"/>
      <c r="H213" s="110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08">
        <v>4</v>
      </c>
      <c r="G214" s="109"/>
      <c r="H214" s="110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08">
        <v>0</v>
      </c>
      <c r="G215" s="109"/>
      <c r="H215" s="110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08">
        <v>4</v>
      </c>
      <c r="G216" s="109"/>
      <c r="H216" s="110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08">
        <v>4</v>
      </c>
      <c r="G217" s="109"/>
      <c r="H217" s="110"/>
      <c r="I217" s="87"/>
      <c r="J217" s="87"/>
      <c r="K217" s="87"/>
      <c r="L217" s="87"/>
      <c r="M217" s="87"/>
      <c r="N217" s="87"/>
      <c r="O217" s="87"/>
      <c r="P217" s="88"/>
    </row>
    <row r="218" spans="1:16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08">
        <v>0</v>
      </c>
      <c r="G218" s="109"/>
      <c r="H218" s="110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08">
        <v>4</v>
      </c>
      <c r="G219" s="109"/>
      <c r="H219" s="110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08">
        <v>0</v>
      </c>
      <c r="G220" s="109"/>
      <c r="H220" s="110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08">
        <v>4</v>
      </c>
      <c r="G221" s="109"/>
      <c r="H221" s="110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08">
        <v>4</v>
      </c>
      <c r="G222" s="109"/>
      <c r="H222" s="110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08">
        <v>0</v>
      </c>
      <c r="G223" s="109"/>
      <c r="H223" s="110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08">
        <v>4</v>
      </c>
      <c r="G224" s="109"/>
      <c r="H224" s="110"/>
      <c r="I224" s="87"/>
      <c r="J224" s="87"/>
      <c r="K224" s="87"/>
      <c r="L224" s="87"/>
      <c r="M224" s="87"/>
      <c r="N224" s="87"/>
      <c r="O224" s="87"/>
      <c r="P224" s="88"/>
    </row>
    <row r="225" spans="1:16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08">
        <v>4</v>
      </c>
      <c r="G225" s="109"/>
      <c r="H225" s="110"/>
      <c r="I225" s="87"/>
      <c r="J225" s="87"/>
      <c r="K225" s="87"/>
      <c r="L225" s="87"/>
      <c r="M225" s="87"/>
      <c r="N225" s="87"/>
      <c r="O225" s="87"/>
      <c r="P225" s="88"/>
    </row>
    <row r="226" spans="1:16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08">
        <v>4</v>
      </c>
      <c r="G226" s="109"/>
      <c r="H226" s="110"/>
      <c r="I226" s="87"/>
      <c r="J226" s="87"/>
      <c r="K226" s="87"/>
      <c r="L226" s="87"/>
      <c r="M226" s="87"/>
      <c r="N226" s="87"/>
      <c r="O226" s="87"/>
      <c r="P226" s="88"/>
    </row>
    <row r="227" spans="1:16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08">
        <v>0</v>
      </c>
      <c r="G227" s="109"/>
      <c r="H227" s="110"/>
      <c r="I227" s="87"/>
      <c r="J227" s="87"/>
      <c r="K227" s="87"/>
      <c r="L227" s="87"/>
      <c r="M227" s="87"/>
      <c r="N227" s="87"/>
      <c r="O227" s="87"/>
      <c r="P227" s="88"/>
    </row>
    <row r="228" spans="1:16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08">
        <v>0</v>
      </c>
      <c r="G228" s="109"/>
      <c r="H228" s="110"/>
      <c r="I228" s="87"/>
      <c r="J228" s="87"/>
      <c r="K228" s="87"/>
      <c r="L228" s="87"/>
      <c r="M228" s="87"/>
      <c r="N228" s="87"/>
      <c r="O228" s="87"/>
      <c r="P228" s="88"/>
    </row>
    <row r="229" spans="1:16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08">
        <v>4</v>
      </c>
      <c r="G229" s="109"/>
      <c r="H229" s="110"/>
      <c r="I229" s="87"/>
      <c r="J229" s="87"/>
      <c r="K229" s="87"/>
      <c r="L229" s="87"/>
      <c r="M229" s="87"/>
      <c r="N229" s="87"/>
      <c r="O229" s="87"/>
      <c r="P229" s="88"/>
    </row>
    <row r="230" spans="1:16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08">
        <v>0</v>
      </c>
      <c r="G230" s="109"/>
      <c r="H230" s="110"/>
      <c r="I230" s="87"/>
      <c r="J230" s="87"/>
      <c r="K230" s="87"/>
      <c r="L230" s="87"/>
      <c r="M230" s="87"/>
      <c r="N230" s="87"/>
      <c r="O230" s="87"/>
      <c r="P230" s="88"/>
    </row>
    <row r="231" spans="1:16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08">
        <v>4</v>
      </c>
      <c r="G231" s="109"/>
      <c r="H231" s="110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08">
        <v>2</v>
      </c>
      <c r="G232" s="109"/>
      <c r="H232" s="110"/>
      <c r="I232" s="87"/>
      <c r="J232" s="87"/>
      <c r="K232" s="87"/>
      <c r="L232" s="87"/>
      <c r="M232" s="87"/>
      <c r="N232" s="87"/>
      <c r="O232" s="87"/>
      <c r="P232" s="88"/>
    </row>
    <row r="233" spans="1:16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08">
        <v>2</v>
      </c>
      <c r="G233" s="109"/>
      <c r="H233" s="110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08">
        <v>0</v>
      </c>
      <c r="G234" s="109"/>
      <c r="H234" s="110"/>
      <c r="I234" s="87"/>
      <c r="J234" s="87"/>
      <c r="K234" s="87"/>
      <c r="L234" s="87"/>
      <c r="M234" s="87"/>
      <c r="N234" s="87"/>
      <c r="O234" s="87"/>
      <c r="P234" s="88"/>
    </row>
    <row r="235" spans="1:16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08">
        <v>2</v>
      </c>
      <c r="G235" s="109"/>
      <c r="H235" s="110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08">
        <v>8</v>
      </c>
      <c r="G236" s="109"/>
      <c r="H236" s="110"/>
      <c r="I236" s="87"/>
      <c r="J236" s="87"/>
      <c r="K236" s="87"/>
      <c r="L236" s="87"/>
      <c r="M236" s="87"/>
      <c r="N236" s="87"/>
      <c r="O236" s="87"/>
      <c r="P236" s="88"/>
    </row>
    <row r="237" spans="1:16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08">
        <v>2</v>
      </c>
      <c r="G237" s="109"/>
      <c r="H237" s="110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08">
        <v>1</v>
      </c>
      <c r="G238" s="109"/>
      <c r="H238" s="110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08">
        <v>2</v>
      </c>
      <c r="G239" s="109"/>
      <c r="H239" s="110"/>
      <c r="I239" s="87"/>
      <c r="J239" s="87"/>
      <c r="K239" s="87"/>
      <c r="L239" s="87"/>
      <c r="M239" s="87"/>
      <c r="N239" s="87"/>
      <c r="O239" s="87"/>
      <c r="P239" s="88"/>
    </row>
    <row r="240" spans="1:16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08">
        <v>2</v>
      </c>
      <c r="G240" s="109"/>
      <c r="H240" s="110"/>
      <c r="I240" s="87"/>
      <c r="J240" s="87"/>
      <c r="K240" s="87"/>
      <c r="L240" s="87"/>
      <c r="M240" s="87"/>
      <c r="N240" s="87"/>
      <c r="O240" s="87"/>
      <c r="P240" s="88"/>
    </row>
    <row r="241" spans="1:16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08">
        <v>2</v>
      </c>
      <c r="G241" s="109"/>
      <c r="H241" s="110"/>
      <c r="I241" s="87"/>
      <c r="J241" s="87"/>
      <c r="K241" s="87"/>
      <c r="L241" s="87"/>
      <c r="M241" s="87"/>
      <c r="N241" s="87"/>
      <c r="O241" s="87"/>
      <c r="P241" s="88"/>
    </row>
    <row r="242" spans="1:16" ht="22.5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08">
        <v>2</v>
      </c>
      <c r="G242" s="109"/>
      <c r="H242" s="110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08">
        <v>2</v>
      </c>
      <c r="G243" s="109"/>
      <c r="H243" s="110"/>
      <c r="I243" s="87"/>
      <c r="J243" s="87"/>
      <c r="K243" s="87"/>
      <c r="L243" s="87"/>
      <c r="M243" s="87"/>
      <c r="N243" s="87"/>
      <c r="O243" s="87"/>
      <c r="P243" s="88"/>
    </row>
    <row r="244" spans="1:16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08">
        <v>2</v>
      </c>
      <c r="G244" s="109"/>
      <c r="H244" s="110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08">
        <v>2</v>
      </c>
      <c r="G245" s="109"/>
      <c r="H245" s="110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08">
        <v>2</v>
      </c>
      <c r="G246" s="109"/>
      <c r="H246" s="110"/>
      <c r="I246" s="87"/>
      <c r="J246" s="87"/>
      <c r="K246" s="87"/>
      <c r="L246" s="87"/>
      <c r="M246" s="87"/>
      <c r="N246" s="87"/>
      <c r="O246" s="87"/>
      <c r="P246" s="88"/>
    </row>
    <row r="247" spans="1:16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08">
        <v>2</v>
      </c>
      <c r="G247" s="109"/>
      <c r="H247" s="110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08">
        <v>5</v>
      </c>
      <c r="G248" s="109"/>
      <c r="H248" s="110"/>
      <c r="I248" s="87"/>
      <c r="J248" s="87"/>
      <c r="K248" s="87"/>
      <c r="L248" s="87"/>
      <c r="M248" s="87"/>
      <c r="N248" s="87"/>
      <c r="O248" s="87"/>
      <c r="P248" s="88"/>
    </row>
    <row r="249" spans="1:16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08">
        <v>1</v>
      </c>
      <c r="G249" s="109"/>
      <c r="H249" s="110"/>
      <c r="I249" s="87"/>
      <c r="J249" s="87"/>
      <c r="K249" s="87"/>
      <c r="L249" s="87"/>
      <c r="M249" s="87"/>
      <c r="N249" s="87"/>
      <c r="O249" s="87"/>
      <c r="P249" s="88"/>
    </row>
    <row r="250" spans="1:16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08">
        <v>2</v>
      </c>
      <c r="G250" s="109"/>
      <c r="H250" s="110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08">
        <v>2</v>
      </c>
      <c r="G251" s="109"/>
      <c r="H251" s="110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08">
        <v>2</v>
      </c>
      <c r="G252" s="109"/>
      <c r="H252" s="110"/>
      <c r="I252" s="87"/>
      <c r="J252" s="87"/>
      <c r="K252" s="87"/>
      <c r="L252" s="87"/>
      <c r="M252" s="87"/>
      <c r="N252" s="87"/>
      <c r="O252" s="87"/>
      <c r="P252" s="88"/>
    </row>
    <row r="253" spans="1:16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08">
        <v>1</v>
      </c>
      <c r="G253" s="109"/>
      <c r="H253" s="110"/>
      <c r="I253" s="87"/>
      <c r="J253" s="87"/>
      <c r="K253" s="87"/>
      <c r="L253" s="87"/>
      <c r="M253" s="87"/>
      <c r="N253" s="87"/>
      <c r="O253" s="87"/>
      <c r="P253" s="88"/>
    </row>
    <row r="254" spans="1:16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08">
        <v>1</v>
      </c>
      <c r="G254" s="109"/>
      <c r="H254" s="110"/>
      <c r="I254" s="87"/>
      <c r="J254" s="87"/>
      <c r="K254" s="87"/>
      <c r="L254" s="87"/>
      <c r="M254" s="87"/>
      <c r="N254" s="87"/>
      <c r="O254" s="87"/>
      <c r="P254" s="88"/>
    </row>
    <row r="255" spans="1:16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08">
        <v>1</v>
      </c>
      <c r="G255" s="109"/>
      <c r="H255" s="110"/>
      <c r="I255" s="87"/>
      <c r="J255" s="87"/>
      <c r="K255" s="87"/>
      <c r="L255" s="87"/>
      <c r="M255" s="87"/>
      <c r="N255" s="87"/>
      <c r="O255" s="87"/>
      <c r="P255" s="88"/>
    </row>
    <row r="256" spans="1:16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08">
        <v>1</v>
      </c>
      <c r="G256" s="109"/>
      <c r="H256" s="110"/>
      <c r="I256" s="87"/>
      <c r="J256" s="87"/>
      <c r="K256" s="87"/>
      <c r="L256" s="87"/>
      <c r="M256" s="87"/>
      <c r="N256" s="87"/>
      <c r="O256" s="87"/>
      <c r="P256" s="88"/>
    </row>
    <row r="257" spans="1:16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08">
        <v>1</v>
      </c>
      <c r="G257" s="109"/>
      <c r="H257" s="110"/>
      <c r="I257" s="87"/>
      <c r="J257" s="87"/>
      <c r="K257" s="87"/>
      <c r="L257" s="87"/>
      <c r="M257" s="87"/>
      <c r="N257" s="87"/>
      <c r="O257" s="87"/>
      <c r="P257" s="88"/>
    </row>
    <row r="258" spans="1:16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08">
        <v>1</v>
      </c>
      <c r="G258" s="109"/>
      <c r="H258" s="110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08">
        <v>1</v>
      </c>
      <c r="G259" s="109"/>
      <c r="H259" s="110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08">
        <v>1</v>
      </c>
      <c r="G260" s="109"/>
      <c r="H260" s="110"/>
      <c r="I260" s="87"/>
      <c r="J260" s="87"/>
      <c r="K260" s="87"/>
      <c r="L260" s="87"/>
      <c r="M260" s="87"/>
      <c r="N260" s="87"/>
      <c r="O260" s="87"/>
      <c r="P260" s="88"/>
    </row>
    <row r="261" spans="1:16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08">
        <v>1</v>
      </c>
      <c r="G261" s="109"/>
      <c r="H261" s="110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08">
        <v>4</v>
      </c>
      <c r="G262" s="109"/>
      <c r="H262" s="110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08">
        <v>4</v>
      </c>
      <c r="G263" s="109"/>
      <c r="H263" s="110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08">
        <v>4</v>
      </c>
      <c r="G264" s="109"/>
      <c r="H264" s="110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08">
        <v>2</v>
      </c>
      <c r="G265" s="109"/>
      <c r="H265" s="110"/>
      <c r="I265" s="87"/>
      <c r="J265" s="87"/>
      <c r="K265" s="87"/>
      <c r="L265" s="87"/>
      <c r="M265" s="87"/>
      <c r="N265" s="87"/>
      <c r="O265" s="87"/>
      <c r="P265" s="88"/>
    </row>
    <row r="266" spans="1:16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08">
        <v>2</v>
      </c>
      <c r="G266" s="109"/>
      <c r="H266" s="110"/>
      <c r="I266" s="87"/>
      <c r="J266" s="87"/>
      <c r="K266" s="87"/>
      <c r="L266" s="87"/>
      <c r="M266" s="87"/>
      <c r="N266" s="87"/>
      <c r="O266" s="87"/>
      <c r="P266" s="88"/>
    </row>
    <row r="267" spans="1:16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08">
        <v>2</v>
      </c>
      <c r="G267" s="109"/>
      <c r="H267" s="110"/>
      <c r="I267" s="87"/>
      <c r="J267" s="87"/>
      <c r="K267" s="87"/>
      <c r="L267" s="87"/>
      <c r="M267" s="87"/>
      <c r="N267" s="87"/>
      <c r="O267" s="87"/>
      <c r="P267" s="88"/>
    </row>
    <row r="268" spans="1:16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08">
        <v>2</v>
      </c>
      <c r="G268" s="109"/>
      <c r="H268" s="110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08">
        <v>2</v>
      </c>
      <c r="G269" s="109"/>
      <c r="H269" s="110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08">
        <v>2</v>
      </c>
      <c r="G270" s="109"/>
      <c r="H270" s="110"/>
      <c r="I270" s="87"/>
      <c r="J270" s="87"/>
      <c r="K270" s="87"/>
      <c r="L270" s="87"/>
      <c r="M270" s="87"/>
      <c r="N270" s="87"/>
      <c r="O270" s="87"/>
      <c r="P270" s="88"/>
    </row>
  </sheetData>
  <sheetProtection formatCells="0" formatColumns="0" formatRows="0" insertColumns="0" insertRows="0" insertHyperlinks="0" deleteColumns="0" deleteRows="0" sort="0" autoFilter="0"/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_1"/>
    <protectedRange sqref="D14:D16" name="Rango1_1_1"/>
    <protectedRange sqref="H10:H16" name="Rango1_3_1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dataValidations count="1">
    <dataValidation type="list" allowBlank="1" showInputMessage="1" showErrorMessage="1" sqref="A5:B6" xr:uid="{2B0F1AA0-C941-4B19-8D35-AC3D41EFD506}">
      <formula1>$Z$1:$Z$36</formula1>
    </dataValidation>
  </dataValidations>
  <pageMargins left="0.47244094488188981" right="0.39370078740157483" top="0.74803149606299213" bottom="0.74803149606299213" header="0.31496062992125984" footer="0.31496062992125984"/>
  <pageSetup paperSize="9" scale="64" fitToHeight="0" orientation="portrait" horizontalDpi="4294967295" verticalDpi="4294967295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4BD06-1CC3-4389-BBBB-271E40D4AB01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7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5.5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11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267</v>
      </c>
      <c r="E10" s="51" t="s">
        <v>268</v>
      </c>
      <c r="F10" s="52"/>
      <c r="G10" s="53">
        <v>7</v>
      </c>
      <c r="H10" s="54">
        <f>VLOOKUP($A$5,[2]BASE!A3:AI1687,19,FALSE)</f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270</v>
      </c>
      <c r="E11" s="51" t="s">
        <v>271</v>
      </c>
      <c r="F11" s="52"/>
      <c r="G11" s="53">
        <v>37</v>
      </c>
      <c r="H11" s="54">
        <v>2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304</v>
      </c>
      <c r="E12" s="51" t="s">
        <v>274</v>
      </c>
      <c r="F12" s="52"/>
      <c r="G12" s="53">
        <v>36</v>
      </c>
      <c r="H12" s="54">
        <v>2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7362400126649</v>
      </c>
      <c r="E13" s="51" t="s">
        <v>276</v>
      </c>
      <c r="F13" s="52"/>
      <c r="G13" s="53">
        <v>57</v>
      </c>
      <c r="H13" s="54">
        <v>3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1</v>
      </c>
      <c r="H14" s="54">
        <f>VLOOKUP($A$5,[2]BASE!A3:AI1687,28,FALSE)</f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138</v>
      </c>
      <c r="H16" s="46">
        <f>SUM(H10:H15)</f>
        <v>7</v>
      </c>
    </row>
    <row r="17" spans="1:16" ht="13.5" thickBot="1">
      <c r="A17" s="66" t="s">
        <v>284</v>
      </c>
      <c r="B17" s="66"/>
      <c r="C17" s="66"/>
      <c r="D17" s="66"/>
      <c r="E17" s="66"/>
      <c r="F17" s="66"/>
      <c r="G17" s="66"/>
      <c r="H17" s="66"/>
      <c r="P17" s="116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24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351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17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394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570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531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16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1907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2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2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7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7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58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73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7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16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4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138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10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5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94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7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5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5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188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88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73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94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5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7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7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7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39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7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4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26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22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131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2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2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83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7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2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5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5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10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7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7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7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4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5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5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5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7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8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4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4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4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7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5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7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17">
        <v>8</v>
      </c>
      <c r="G193" s="118"/>
      <c r="H193" s="119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17">
        <v>0</v>
      </c>
      <c r="G194" s="118"/>
      <c r="H194" s="119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17">
        <v>0</v>
      </c>
      <c r="G195" s="118"/>
      <c r="H195" s="119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17">
        <v>2</v>
      </c>
      <c r="G196" s="118"/>
      <c r="H196" s="119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17">
        <v>2</v>
      </c>
      <c r="G197" s="118"/>
      <c r="H197" s="119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17">
        <v>1</v>
      </c>
      <c r="G198" s="118"/>
      <c r="H198" s="119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17">
        <v>2</v>
      </c>
      <c r="G199" s="118"/>
      <c r="H199" s="119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17">
        <v>7</v>
      </c>
      <c r="G200" s="118"/>
      <c r="H200" s="119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17">
        <v>10</v>
      </c>
      <c r="G201" s="118"/>
      <c r="H201" s="119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17">
        <v>10</v>
      </c>
      <c r="G202" s="118"/>
      <c r="H202" s="119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17">
        <v>10</v>
      </c>
      <c r="G203" s="118"/>
      <c r="H203" s="119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17">
        <v>10</v>
      </c>
      <c r="G204" s="118"/>
      <c r="H204" s="119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17">
        <v>10</v>
      </c>
      <c r="G205" s="118"/>
      <c r="H205" s="119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17">
        <v>14</v>
      </c>
      <c r="G206" s="118"/>
      <c r="H206" s="119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17">
        <v>10</v>
      </c>
      <c r="G207" s="118"/>
      <c r="H207" s="119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17">
        <v>2</v>
      </c>
      <c r="G208" s="118"/>
      <c r="H208" s="119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17">
        <v>10</v>
      </c>
      <c r="G209" s="118"/>
      <c r="H209" s="119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17">
        <v>10</v>
      </c>
      <c r="G210" s="118"/>
      <c r="H210" s="119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17">
        <v>4</v>
      </c>
      <c r="G211" s="118"/>
      <c r="H211" s="119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17">
        <v>10</v>
      </c>
      <c r="G212" s="118"/>
      <c r="H212" s="119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17">
        <v>2</v>
      </c>
      <c r="G213" s="118"/>
      <c r="H213" s="119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17">
        <v>10</v>
      </c>
      <c r="G214" s="118"/>
      <c r="H214" s="119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17">
        <v>2</v>
      </c>
      <c r="G215" s="118"/>
      <c r="H215" s="119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17">
        <v>10</v>
      </c>
      <c r="G216" s="118"/>
      <c r="H216" s="119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17">
        <v>10</v>
      </c>
      <c r="G217" s="118"/>
      <c r="H217" s="119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17">
        <v>0</v>
      </c>
      <c r="G218" s="118"/>
      <c r="H218" s="119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17">
        <v>10</v>
      </c>
      <c r="G219" s="118"/>
      <c r="H219" s="119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17">
        <v>2</v>
      </c>
      <c r="G220" s="118"/>
      <c r="H220" s="119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17">
        <v>10</v>
      </c>
      <c r="G221" s="118"/>
      <c r="H221" s="119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17">
        <v>10</v>
      </c>
      <c r="G222" s="118"/>
      <c r="H222" s="119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17">
        <v>2</v>
      </c>
      <c r="G223" s="118"/>
      <c r="H223" s="119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17">
        <v>10</v>
      </c>
      <c r="G224" s="118"/>
      <c r="H224" s="119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17">
        <v>10</v>
      </c>
      <c r="G225" s="118"/>
      <c r="H225" s="119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17">
        <v>10</v>
      </c>
      <c r="G226" s="118"/>
      <c r="H226" s="119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17">
        <v>2</v>
      </c>
      <c r="G227" s="118"/>
      <c r="H227" s="119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17">
        <v>2</v>
      </c>
      <c r="G228" s="118"/>
      <c r="H228" s="119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17">
        <v>10</v>
      </c>
      <c r="G229" s="118"/>
      <c r="H229" s="119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17">
        <v>0</v>
      </c>
      <c r="G230" s="118"/>
      <c r="H230" s="119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17">
        <v>10</v>
      </c>
      <c r="G231" s="118"/>
      <c r="H231" s="119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17">
        <v>5</v>
      </c>
      <c r="G232" s="118"/>
      <c r="H232" s="119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17">
        <v>5</v>
      </c>
      <c r="G233" s="118"/>
      <c r="H233" s="119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17">
        <v>2</v>
      </c>
      <c r="G234" s="118"/>
      <c r="H234" s="119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17">
        <v>5</v>
      </c>
      <c r="G235" s="118"/>
      <c r="H235" s="119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17">
        <v>20</v>
      </c>
      <c r="G236" s="118"/>
      <c r="H236" s="119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17">
        <v>5</v>
      </c>
      <c r="G237" s="118"/>
      <c r="H237" s="119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17">
        <v>4</v>
      </c>
      <c r="G238" s="118"/>
      <c r="H238" s="119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17">
        <v>5</v>
      </c>
      <c r="G239" s="118"/>
      <c r="H239" s="119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17">
        <v>5</v>
      </c>
      <c r="G240" s="118"/>
      <c r="H240" s="119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17">
        <v>5</v>
      </c>
      <c r="G241" s="118"/>
      <c r="H241" s="119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17">
        <v>5</v>
      </c>
      <c r="G242" s="118"/>
      <c r="H242" s="119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17">
        <v>5</v>
      </c>
      <c r="G243" s="118"/>
      <c r="H243" s="119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17">
        <v>5</v>
      </c>
      <c r="G244" s="118"/>
      <c r="H244" s="119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17">
        <v>5</v>
      </c>
      <c r="G245" s="118"/>
      <c r="H245" s="119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17">
        <v>5</v>
      </c>
      <c r="G246" s="118"/>
      <c r="H246" s="119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17">
        <v>5</v>
      </c>
      <c r="G247" s="118"/>
      <c r="H247" s="119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17">
        <v>20</v>
      </c>
      <c r="G248" s="118"/>
      <c r="H248" s="119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17">
        <v>3</v>
      </c>
      <c r="G249" s="118"/>
      <c r="H249" s="119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17">
        <v>5</v>
      </c>
      <c r="G250" s="118"/>
      <c r="H250" s="119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17">
        <v>5</v>
      </c>
      <c r="G251" s="118"/>
      <c r="H251" s="119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17">
        <v>5</v>
      </c>
      <c r="G252" s="118"/>
      <c r="H252" s="119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17">
        <v>1</v>
      </c>
      <c r="G253" s="118"/>
      <c r="H253" s="119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17">
        <v>1</v>
      </c>
      <c r="G254" s="118"/>
      <c r="H254" s="119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17">
        <v>1</v>
      </c>
      <c r="G255" s="118"/>
      <c r="H255" s="119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17">
        <v>1</v>
      </c>
      <c r="G256" s="118"/>
      <c r="H256" s="119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17">
        <v>1</v>
      </c>
      <c r="G257" s="118"/>
      <c r="H257" s="119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17">
        <v>1</v>
      </c>
      <c r="G258" s="118"/>
      <c r="H258" s="119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17">
        <v>1</v>
      </c>
      <c r="G259" s="118"/>
      <c r="H259" s="119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17">
        <v>1</v>
      </c>
      <c r="G260" s="118"/>
      <c r="H260" s="119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17">
        <v>1</v>
      </c>
      <c r="G261" s="118"/>
      <c r="H261" s="119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17">
        <v>10</v>
      </c>
      <c r="G262" s="118"/>
      <c r="H262" s="119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17">
        <v>10</v>
      </c>
      <c r="G263" s="118"/>
      <c r="H263" s="119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17">
        <v>10</v>
      </c>
      <c r="G264" s="118"/>
      <c r="H264" s="119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17">
        <v>5</v>
      </c>
      <c r="G265" s="118"/>
      <c r="H265" s="119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17">
        <v>5</v>
      </c>
      <c r="G266" s="118"/>
      <c r="H266" s="119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17">
        <v>5</v>
      </c>
      <c r="G267" s="118"/>
      <c r="H267" s="119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17">
        <v>5</v>
      </c>
      <c r="G268" s="118"/>
      <c r="H268" s="119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17">
        <v>5</v>
      </c>
      <c r="G269" s="118"/>
      <c r="H269" s="119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17">
        <v>5</v>
      </c>
      <c r="G270" s="118"/>
      <c r="H270" s="119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4B05-6F15-4702-8F7A-46010C5DA8FD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3.2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1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19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120">
        <f ca="1">TODAY()</f>
        <v>44908</v>
      </c>
      <c r="D7" s="120"/>
      <c r="E7" s="120"/>
      <c r="F7" s="120"/>
      <c r="G7" s="120"/>
      <c r="H7" s="121"/>
      <c r="I7" s="35"/>
      <c r="J7" s="35"/>
      <c r="K7" s="35"/>
      <c r="L7" s="35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267</v>
      </c>
      <c r="E10" s="51" t="s">
        <v>268</v>
      </c>
      <c r="F10" s="52"/>
      <c r="G10" s="53">
        <v>69</v>
      </c>
      <c r="H10" s="54">
        <v>3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270</v>
      </c>
      <c r="E11" s="51" t="s">
        <v>271</v>
      </c>
      <c r="F11" s="52"/>
      <c r="G11" s="53">
        <v>51</v>
      </c>
      <c r="H11" s="54">
        <v>3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305</v>
      </c>
      <c r="E12" s="51" t="s">
        <v>274</v>
      </c>
      <c r="F12" s="52"/>
      <c r="G12" s="53">
        <v>8</v>
      </c>
      <c r="H12" s="54">
        <v>0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7362400126656</v>
      </c>
      <c r="E13" s="51" t="s">
        <v>276</v>
      </c>
      <c r="F13" s="52"/>
      <c r="G13" s="53">
        <v>0</v>
      </c>
      <c r="H13" s="54">
        <v>0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0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128</v>
      </c>
      <c r="H16" s="46">
        <f>SUM(H10:H15)</f>
        <v>6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22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331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16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479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244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453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15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1564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2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2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6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6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0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59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69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16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4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128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9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48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8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69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48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48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16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240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59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8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48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6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6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6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72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6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12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4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4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60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59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2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2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77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6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2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0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0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0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6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6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3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6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6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0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0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0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6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6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6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3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6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6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6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48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6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6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08">
        <v>3</v>
      </c>
      <c r="G194" s="109"/>
      <c r="H194" s="110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08">
        <v>3</v>
      </c>
      <c r="G195" s="109"/>
      <c r="H195" s="110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08">
        <v>2</v>
      </c>
      <c r="G196" s="109"/>
      <c r="H196" s="110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08">
        <v>2</v>
      </c>
      <c r="G197" s="109"/>
      <c r="H197" s="110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08">
        <v>1</v>
      </c>
      <c r="G198" s="109"/>
      <c r="H198" s="110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08">
        <v>2</v>
      </c>
      <c r="G199" s="109"/>
      <c r="H199" s="110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08">
        <v>6</v>
      </c>
      <c r="G200" s="109"/>
      <c r="H200" s="110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08">
        <v>0</v>
      </c>
      <c r="G201" s="109"/>
      <c r="H201" s="110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08">
        <v>0</v>
      </c>
      <c r="G202" s="109"/>
      <c r="H202" s="110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08">
        <v>0</v>
      </c>
      <c r="G203" s="109"/>
      <c r="H203" s="110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08">
        <v>0</v>
      </c>
      <c r="G204" s="109"/>
      <c r="H204" s="110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08">
        <v>0</v>
      </c>
      <c r="G205" s="109"/>
      <c r="H205" s="110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08">
        <v>6</v>
      </c>
      <c r="G206" s="109"/>
      <c r="H206" s="110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08">
        <v>0</v>
      </c>
      <c r="G207" s="109"/>
      <c r="H207" s="110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08">
        <v>3</v>
      </c>
      <c r="G208" s="109"/>
      <c r="H208" s="110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08">
        <v>0</v>
      </c>
      <c r="G209" s="109"/>
      <c r="H209" s="110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08">
        <v>0</v>
      </c>
      <c r="G210" s="109"/>
      <c r="H210" s="110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08">
        <v>3</v>
      </c>
      <c r="G211" s="109"/>
      <c r="H211" s="110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08">
        <v>0</v>
      </c>
      <c r="G212" s="109"/>
      <c r="H212" s="110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08">
        <v>3</v>
      </c>
      <c r="G213" s="109"/>
      <c r="H213" s="110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08">
        <v>0</v>
      </c>
      <c r="G214" s="109"/>
      <c r="H214" s="110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08">
        <v>3</v>
      </c>
      <c r="G215" s="109"/>
      <c r="H215" s="110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08">
        <v>0</v>
      </c>
      <c r="G216" s="109"/>
      <c r="H216" s="110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08">
        <v>0</v>
      </c>
      <c r="G217" s="109"/>
      <c r="H217" s="110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08">
        <v>6</v>
      </c>
      <c r="G218" s="109"/>
      <c r="H218" s="110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08">
        <v>0</v>
      </c>
      <c r="G219" s="109"/>
      <c r="H219" s="110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08">
        <v>3</v>
      </c>
      <c r="G220" s="109"/>
      <c r="H220" s="110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08">
        <v>0</v>
      </c>
      <c r="G221" s="109"/>
      <c r="H221" s="110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08">
        <v>0</v>
      </c>
      <c r="G222" s="109"/>
      <c r="H222" s="110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08">
        <v>3</v>
      </c>
      <c r="G223" s="109"/>
      <c r="H223" s="110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08">
        <v>0</v>
      </c>
      <c r="G224" s="109"/>
      <c r="H224" s="110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08">
        <v>0</v>
      </c>
      <c r="G225" s="109"/>
      <c r="H225" s="110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08">
        <v>0</v>
      </c>
      <c r="G226" s="109"/>
      <c r="H226" s="110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08">
        <v>3</v>
      </c>
      <c r="G227" s="109"/>
      <c r="H227" s="110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08">
        <v>3</v>
      </c>
      <c r="G228" s="109"/>
      <c r="H228" s="110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08">
        <v>0</v>
      </c>
      <c r="G229" s="109"/>
      <c r="H229" s="110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08">
        <v>3</v>
      </c>
      <c r="G230" s="109"/>
      <c r="H230" s="110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08">
        <v>0</v>
      </c>
      <c r="G231" s="109"/>
      <c r="H231" s="110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08">
        <v>0</v>
      </c>
      <c r="G232" s="109"/>
      <c r="H232" s="110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08">
        <v>0</v>
      </c>
      <c r="G233" s="109"/>
      <c r="H233" s="110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08">
        <v>6</v>
      </c>
      <c r="G234" s="109"/>
      <c r="H234" s="110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08">
        <v>0</v>
      </c>
      <c r="G235" s="109"/>
      <c r="H235" s="110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08">
        <v>0</v>
      </c>
      <c r="G236" s="109"/>
      <c r="H236" s="110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08">
        <v>0</v>
      </c>
      <c r="G237" s="109"/>
      <c r="H237" s="110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08">
        <v>3</v>
      </c>
      <c r="G238" s="109"/>
      <c r="H238" s="110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08">
        <v>0</v>
      </c>
      <c r="G239" s="109"/>
      <c r="H239" s="110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08">
        <v>0</v>
      </c>
      <c r="G240" s="109"/>
      <c r="H240" s="110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08">
        <v>0</v>
      </c>
      <c r="G241" s="109"/>
      <c r="H241" s="110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08">
        <v>0</v>
      </c>
      <c r="G242" s="109"/>
      <c r="H242" s="110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08">
        <v>0</v>
      </c>
      <c r="G243" s="109"/>
      <c r="H243" s="110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08">
        <v>0</v>
      </c>
      <c r="G244" s="109"/>
      <c r="H244" s="110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08">
        <v>0</v>
      </c>
      <c r="G245" s="109"/>
      <c r="H245" s="110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08">
        <v>0</v>
      </c>
      <c r="G246" s="109"/>
      <c r="H246" s="110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08">
        <v>0</v>
      </c>
      <c r="G247" s="109"/>
      <c r="H247" s="110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08">
        <v>30</v>
      </c>
      <c r="G248" s="109"/>
      <c r="H248" s="110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08">
        <v>0</v>
      </c>
      <c r="G249" s="109"/>
      <c r="H249" s="110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08">
        <v>0</v>
      </c>
      <c r="G250" s="109"/>
      <c r="H250" s="110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08">
        <v>0</v>
      </c>
      <c r="G251" s="109"/>
      <c r="H251" s="110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08">
        <v>0</v>
      </c>
      <c r="G252" s="109"/>
      <c r="H252" s="110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08">
        <v>1</v>
      </c>
      <c r="G253" s="109"/>
      <c r="H253" s="110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08">
        <v>1</v>
      </c>
      <c r="G254" s="109"/>
      <c r="H254" s="110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08">
        <v>1</v>
      </c>
      <c r="G255" s="109"/>
      <c r="H255" s="110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08">
        <v>1</v>
      </c>
      <c r="G256" s="109"/>
      <c r="H256" s="110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08">
        <v>1</v>
      </c>
      <c r="G257" s="109"/>
      <c r="H257" s="110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08">
        <v>1</v>
      </c>
      <c r="G258" s="109"/>
      <c r="H258" s="110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08">
        <v>1</v>
      </c>
      <c r="G259" s="109"/>
      <c r="H259" s="110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08">
        <v>1</v>
      </c>
      <c r="G260" s="109"/>
      <c r="H260" s="110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08">
        <v>1</v>
      </c>
      <c r="G261" s="109"/>
      <c r="H261" s="110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08">
        <v>0</v>
      </c>
      <c r="G262" s="109"/>
      <c r="H262" s="110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08">
        <v>0</v>
      </c>
      <c r="G263" s="109"/>
      <c r="H263" s="110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08">
        <v>0</v>
      </c>
      <c r="G264" s="109"/>
      <c r="H264" s="110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08">
        <v>0</v>
      </c>
      <c r="G265" s="109"/>
      <c r="H265" s="110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08">
        <v>0</v>
      </c>
      <c r="G266" s="109"/>
      <c r="H266" s="110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08">
        <v>0</v>
      </c>
      <c r="G267" s="109"/>
      <c r="H267" s="110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08">
        <v>0</v>
      </c>
      <c r="G268" s="109"/>
      <c r="H268" s="110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08">
        <v>0</v>
      </c>
      <c r="G269" s="109"/>
      <c r="H269" s="110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08">
        <v>0</v>
      </c>
      <c r="G270" s="109"/>
      <c r="H270" s="110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BF14F-D664-4C7B-A095-9F9F68A6C50C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1.71093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6.2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6.25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13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267</v>
      </c>
      <c r="E10" s="51" t="s">
        <v>268</v>
      </c>
      <c r="F10" s="52"/>
      <c r="G10" s="53">
        <v>20</v>
      </c>
      <c r="H10" s="54">
        <v>1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270</v>
      </c>
      <c r="E11" s="51" t="s">
        <v>271</v>
      </c>
      <c r="F11" s="52"/>
      <c r="G11" s="53">
        <v>22</v>
      </c>
      <c r="H11" s="54">
        <v>1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306</v>
      </c>
      <c r="E12" s="51" t="s">
        <v>274</v>
      </c>
      <c r="F12" s="52"/>
      <c r="G12" s="53">
        <v>30</v>
      </c>
      <c r="H12" s="54">
        <v>1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7362400126652</v>
      </c>
      <c r="E13" s="51" t="s">
        <v>276</v>
      </c>
      <c r="F13" s="52"/>
      <c r="G13" s="53">
        <v>46</v>
      </c>
      <c r="H13" s="54">
        <v>3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2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120</v>
      </c>
      <c r="H16" s="46">
        <f>SUM(H10:H15)</f>
        <v>6</v>
      </c>
    </row>
    <row r="17" spans="1:16" ht="13.5" thickBot="1">
      <c r="A17" s="66" t="s">
        <v>284</v>
      </c>
      <c r="B17" s="66"/>
      <c r="C17" s="66"/>
      <c r="D17" s="66"/>
      <c r="E17" s="66"/>
      <c r="F17" s="66"/>
      <c r="G17" s="66"/>
      <c r="H17" s="66"/>
      <c r="P17" s="116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22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315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16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382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467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445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15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1666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2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2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6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6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48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52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20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16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4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120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9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14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78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20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14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14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156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84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52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78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14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6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6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6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28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6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4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4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22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21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100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2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2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72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6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2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4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4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8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6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6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5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2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3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4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4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4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6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2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4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2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3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3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6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14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6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08">
        <v>4</v>
      </c>
      <c r="G193" s="109"/>
      <c r="H193" s="110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08">
        <v>1</v>
      </c>
      <c r="G194" s="109"/>
      <c r="H194" s="110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08">
        <v>1</v>
      </c>
      <c r="G195" s="109"/>
      <c r="H195" s="110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08">
        <v>2</v>
      </c>
      <c r="G196" s="109"/>
      <c r="H196" s="110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08">
        <v>2</v>
      </c>
      <c r="G197" s="109"/>
      <c r="H197" s="110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08">
        <v>1</v>
      </c>
      <c r="G198" s="109"/>
      <c r="H198" s="110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08">
        <v>2</v>
      </c>
      <c r="G199" s="109"/>
      <c r="H199" s="110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08">
        <v>6</v>
      </c>
      <c r="G200" s="109"/>
      <c r="H200" s="110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08">
        <v>8</v>
      </c>
      <c r="G201" s="109"/>
      <c r="H201" s="110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08">
        <v>8</v>
      </c>
      <c r="G202" s="109"/>
      <c r="H202" s="110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08">
        <v>8</v>
      </c>
      <c r="G203" s="109"/>
      <c r="H203" s="110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08">
        <v>8</v>
      </c>
      <c r="G204" s="109"/>
      <c r="H204" s="110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08">
        <v>8</v>
      </c>
      <c r="G205" s="109"/>
      <c r="H205" s="110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08">
        <v>10</v>
      </c>
      <c r="G206" s="109"/>
      <c r="H206" s="110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08">
        <v>8</v>
      </c>
      <c r="G207" s="109"/>
      <c r="H207" s="110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08">
        <v>1</v>
      </c>
      <c r="G208" s="109"/>
      <c r="H208" s="110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08">
        <v>8</v>
      </c>
      <c r="G209" s="109"/>
      <c r="H209" s="110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08">
        <v>8</v>
      </c>
      <c r="G210" s="109"/>
      <c r="H210" s="110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08">
        <v>2</v>
      </c>
      <c r="G211" s="109"/>
      <c r="H211" s="110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08">
        <v>8</v>
      </c>
      <c r="G212" s="109"/>
      <c r="H212" s="110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08">
        <v>1</v>
      </c>
      <c r="G213" s="109"/>
      <c r="H213" s="110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08">
        <v>8</v>
      </c>
      <c r="G214" s="109"/>
      <c r="H214" s="110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08">
        <v>1</v>
      </c>
      <c r="G215" s="109"/>
      <c r="H215" s="110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08">
        <v>8</v>
      </c>
      <c r="G216" s="109"/>
      <c r="H216" s="110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08">
        <v>8</v>
      </c>
      <c r="G217" s="109"/>
      <c r="H217" s="110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08">
        <v>2</v>
      </c>
      <c r="G218" s="109"/>
      <c r="H218" s="110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08">
        <v>8</v>
      </c>
      <c r="G219" s="109"/>
      <c r="H219" s="110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08">
        <v>1</v>
      </c>
      <c r="G220" s="109"/>
      <c r="H220" s="110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08">
        <v>8</v>
      </c>
      <c r="G221" s="109"/>
      <c r="H221" s="110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08">
        <v>8</v>
      </c>
      <c r="G222" s="109"/>
      <c r="H222" s="110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08">
        <v>1</v>
      </c>
      <c r="G223" s="109"/>
      <c r="H223" s="110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08">
        <v>8</v>
      </c>
      <c r="G224" s="109"/>
      <c r="H224" s="110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08">
        <v>8</v>
      </c>
      <c r="G225" s="109"/>
      <c r="H225" s="110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08">
        <v>8</v>
      </c>
      <c r="G226" s="109"/>
      <c r="H226" s="110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08">
        <v>1</v>
      </c>
      <c r="G227" s="109"/>
      <c r="H227" s="110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08">
        <v>1</v>
      </c>
      <c r="G228" s="109"/>
      <c r="H228" s="110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08">
        <v>8</v>
      </c>
      <c r="G229" s="109"/>
      <c r="H229" s="110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08">
        <v>1</v>
      </c>
      <c r="G230" s="109"/>
      <c r="H230" s="110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08">
        <v>8</v>
      </c>
      <c r="G231" s="109"/>
      <c r="H231" s="110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08">
        <v>4</v>
      </c>
      <c r="G232" s="109"/>
      <c r="H232" s="110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08">
        <v>4</v>
      </c>
      <c r="G233" s="109"/>
      <c r="H233" s="110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08">
        <v>2</v>
      </c>
      <c r="G234" s="109"/>
      <c r="H234" s="110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08">
        <v>4</v>
      </c>
      <c r="G235" s="109"/>
      <c r="H235" s="110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08">
        <v>16</v>
      </c>
      <c r="G236" s="109"/>
      <c r="H236" s="110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08">
        <v>4</v>
      </c>
      <c r="G237" s="109"/>
      <c r="H237" s="110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08">
        <v>2</v>
      </c>
      <c r="G238" s="109"/>
      <c r="H238" s="110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08">
        <v>4</v>
      </c>
      <c r="G239" s="109"/>
      <c r="H239" s="110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08">
        <v>4</v>
      </c>
      <c r="G240" s="109"/>
      <c r="H240" s="110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08">
        <v>4</v>
      </c>
      <c r="G241" s="109"/>
      <c r="H241" s="110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08">
        <v>4</v>
      </c>
      <c r="G242" s="109"/>
      <c r="H242" s="110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08">
        <v>4</v>
      </c>
      <c r="G243" s="109"/>
      <c r="H243" s="110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08">
        <v>4</v>
      </c>
      <c r="G244" s="109"/>
      <c r="H244" s="110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08">
        <v>4</v>
      </c>
      <c r="G245" s="109"/>
      <c r="H245" s="110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08">
        <v>4</v>
      </c>
      <c r="G246" s="109"/>
      <c r="H246" s="110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08">
        <v>4</v>
      </c>
      <c r="G247" s="109"/>
      <c r="H247" s="110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08">
        <v>15</v>
      </c>
      <c r="G248" s="109"/>
      <c r="H248" s="110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08">
        <v>2</v>
      </c>
      <c r="G249" s="109"/>
      <c r="H249" s="110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08">
        <v>4</v>
      </c>
      <c r="G250" s="109"/>
      <c r="H250" s="110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08">
        <v>4</v>
      </c>
      <c r="G251" s="109"/>
      <c r="H251" s="110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08">
        <v>4</v>
      </c>
      <c r="G252" s="109"/>
      <c r="H252" s="110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08">
        <v>1</v>
      </c>
      <c r="G253" s="109"/>
      <c r="H253" s="110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08">
        <v>1</v>
      </c>
      <c r="G254" s="109"/>
      <c r="H254" s="110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08">
        <v>1</v>
      </c>
      <c r="G255" s="109"/>
      <c r="H255" s="110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08">
        <v>1</v>
      </c>
      <c r="G256" s="109"/>
      <c r="H256" s="110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08">
        <v>1</v>
      </c>
      <c r="G257" s="109"/>
      <c r="H257" s="110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08">
        <v>1</v>
      </c>
      <c r="G258" s="109"/>
      <c r="H258" s="110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08">
        <v>1</v>
      </c>
      <c r="G259" s="109"/>
      <c r="H259" s="110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08">
        <v>1</v>
      </c>
      <c r="G260" s="109"/>
      <c r="H260" s="110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08">
        <v>1</v>
      </c>
      <c r="G261" s="109"/>
      <c r="H261" s="110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08">
        <v>8</v>
      </c>
      <c r="G262" s="109"/>
      <c r="H262" s="110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08">
        <v>8</v>
      </c>
      <c r="G263" s="109"/>
      <c r="H263" s="110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08">
        <v>8</v>
      </c>
      <c r="G264" s="109"/>
      <c r="H264" s="110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08">
        <v>4</v>
      </c>
      <c r="G265" s="109"/>
      <c r="H265" s="110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08">
        <v>4</v>
      </c>
      <c r="G266" s="109"/>
      <c r="H266" s="110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08">
        <v>4</v>
      </c>
      <c r="G267" s="109"/>
      <c r="H267" s="110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08">
        <v>4</v>
      </c>
      <c r="G268" s="109"/>
      <c r="H268" s="110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08">
        <v>4</v>
      </c>
      <c r="G269" s="109"/>
      <c r="H269" s="110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08">
        <v>4</v>
      </c>
      <c r="G270" s="109"/>
      <c r="H270" s="110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0AD5-E4F5-4AC1-A31F-2FFCEFDD54A9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7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4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16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120">
        <f ca="1">TODAY()</f>
        <v>44908</v>
      </c>
      <c r="D7" s="120"/>
      <c r="E7" s="120"/>
      <c r="F7" s="120"/>
      <c r="G7" s="120"/>
      <c r="H7" s="121"/>
      <c r="I7" s="35"/>
      <c r="J7" s="35"/>
      <c r="K7" s="35"/>
      <c r="L7" s="35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307</v>
      </c>
      <c r="E10" s="51" t="s">
        <v>268</v>
      </c>
      <c r="F10" s="52"/>
      <c r="G10" s="53">
        <v>0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8</v>
      </c>
      <c r="H11" s="54">
        <v>0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309</v>
      </c>
      <c r="E12" s="51" t="s">
        <v>274</v>
      </c>
      <c r="F12" s="52"/>
      <c r="G12" s="53">
        <v>17</v>
      </c>
      <c r="H12" s="54">
        <v>1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7306700089864</v>
      </c>
      <c r="E13" s="51" t="s">
        <v>276</v>
      </c>
      <c r="F13" s="52"/>
      <c r="G13" s="53">
        <v>14</v>
      </c>
      <c r="H13" s="54">
        <v>1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0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39</v>
      </c>
      <c r="H16" s="46">
        <f>SUM(H10:H15)</f>
        <v>2</v>
      </c>
    </row>
    <row r="17" spans="1:16" ht="13.5" thickBot="1">
      <c r="A17" s="122" t="s">
        <v>284</v>
      </c>
      <c r="B17" s="122"/>
      <c r="C17" s="122"/>
      <c r="D17" s="122"/>
      <c r="E17" s="122"/>
      <c r="F17" s="122"/>
      <c r="G17" s="122"/>
      <c r="H17" s="123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12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143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12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111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220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174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10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686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2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2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14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25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0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39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5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0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31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0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0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0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62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16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25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31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0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2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2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2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8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2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10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4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39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23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2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2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2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4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2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2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2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1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2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2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2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2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2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1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1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1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2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0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2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17">
        <v>1</v>
      </c>
      <c r="G192" s="118"/>
      <c r="H192" s="119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17">
        <v>2</v>
      </c>
      <c r="G193" s="118"/>
      <c r="H193" s="119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17">
        <v>0</v>
      </c>
      <c r="G194" s="118"/>
      <c r="H194" s="119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17">
        <v>0</v>
      </c>
      <c r="G195" s="118"/>
      <c r="H195" s="119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17">
        <v>2</v>
      </c>
      <c r="G196" s="118"/>
      <c r="H196" s="119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17">
        <v>2</v>
      </c>
      <c r="G197" s="118"/>
      <c r="H197" s="119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17">
        <v>1</v>
      </c>
      <c r="G198" s="118"/>
      <c r="H198" s="119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17">
        <v>2</v>
      </c>
      <c r="G199" s="118"/>
      <c r="H199" s="119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17">
        <v>2</v>
      </c>
      <c r="G200" s="118"/>
      <c r="H200" s="119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17">
        <v>4</v>
      </c>
      <c r="G201" s="118"/>
      <c r="H201" s="119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17">
        <v>4</v>
      </c>
      <c r="G202" s="118"/>
      <c r="H202" s="119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17">
        <v>4</v>
      </c>
      <c r="G203" s="118"/>
      <c r="H203" s="119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17">
        <v>4</v>
      </c>
      <c r="G204" s="118"/>
      <c r="H204" s="119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17">
        <v>4</v>
      </c>
      <c r="G205" s="118"/>
      <c r="H205" s="119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17">
        <v>4</v>
      </c>
      <c r="G206" s="118"/>
      <c r="H206" s="119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17">
        <v>4</v>
      </c>
      <c r="G207" s="118"/>
      <c r="H207" s="119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17">
        <v>0</v>
      </c>
      <c r="G208" s="118"/>
      <c r="H208" s="119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17">
        <v>4</v>
      </c>
      <c r="G209" s="118"/>
      <c r="H209" s="119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17">
        <v>4</v>
      </c>
      <c r="G210" s="118"/>
      <c r="H210" s="119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17">
        <v>1</v>
      </c>
      <c r="G211" s="118"/>
      <c r="H211" s="119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17">
        <v>4</v>
      </c>
      <c r="G212" s="118"/>
      <c r="H212" s="119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17">
        <v>0</v>
      </c>
      <c r="G213" s="118"/>
      <c r="H213" s="119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17">
        <v>4</v>
      </c>
      <c r="G214" s="118"/>
      <c r="H214" s="119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17">
        <v>0</v>
      </c>
      <c r="G215" s="118"/>
      <c r="H215" s="119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17">
        <v>4</v>
      </c>
      <c r="G216" s="118"/>
      <c r="H216" s="119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17">
        <v>4</v>
      </c>
      <c r="G217" s="118"/>
      <c r="H217" s="119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17">
        <v>0</v>
      </c>
      <c r="G218" s="118"/>
      <c r="H218" s="119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17">
        <v>4</v>
      </c>
      <c r="G219" s="118"/>
      <c r="H219" s="119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17">
        <v>0</v>
      </c>
      <c r="G220" s="118"/>
      <c r="H220" s="119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17">
        <v>4</v>
      </c>
      <c r="G221" s="118"/>
      <c r="H221" s="119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17">
        <v>4</v>
      </c>
      <c r="G222" s="118"/>
      <c r="H222" s="119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17">
        <v>0</v>
      </c>
      <c r="G223" s="118"/>
      <c r="H223" s="119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17">
        <v>4</v>
      </c>
      <c r="G224" s="118"/>
      <c r="H224" s="119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17">
        <v>4</v>
      </c>
      <c r="G225" s="118"/>
      <c r="H225" s="119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17">
        <v>4</v>
      </c>
      <c r="G226" s="118"/>
      <c r="H226" s="119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17">
        <v>0</v>
      </c>
      <c r="G227" s="118"/>
      <c r="H227" s="119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17">
        <v>0</v>
      </c>
      <c r="G228" s="118"/>
      <c r="H228" s="119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17">
        <v>4</v>
      </c>
      <c r="G229" s="118"/>
      <c r="H229" s="119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17">
        <v>0</v>
      </c>
      <c r="G230" s="118"/>
      <c r="H230" s="119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17">
        <v>4</v>
      </c>
      <c r="G231" s="118"/>
      <c r="H231" s="119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17">
        <v>2</v>
      </c>
      <c r="G232" s="118"/>
      <c r="H232" s="119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17">
        <v>2</v>
      </c>
      <c r="G233" s="118"/>
      <c r="H233" s="119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17">
        <v>0</v>
      </c>
      <c r="G234" s="118"/>
      <c r="H234" s="119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17">
        <v>2</v>
      </c>
      <c r="G235" s="118"/>
      <c r="H235" s="119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17">
        <v>8</v>
      </c>
      <c r="G236" s="118"/>
      <c r="H236" s="119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17">
        <v>2</v>
      </c>
      <c r="G237" s="118"/>
      <c r="H237" s="119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17">
        <v>1</v>
      </c>
      <c r="G238" s="118"/>
      <c r="H238" s="119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17">
        <v>2</v>
      </c>
      <c r="G239" s="118"/>
      <c r="H239" s="119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17">
        <v>2</v>
      </c>
      <c r="G240" s="118"/>
      <c r="H240" s="119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17">
        <v>2</v>
      </c>
      <c r="G241" s="118"/>
      <c r="H241" s="119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17">
        <v>2</v>
      </c>
      <c r="G242" s="118"/>
      <c r="H242" s="119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17">
        <v>2</v>
      </c>
      <c r="G243" s="118"/>
      <c r="H243" s="119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17">
        <v>2</v>
      </c>
      <c r="G244" s="118"/>
      <c r="H244" s="119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17">
        <v>2</v>
      </c>
      <c r="G245" s="118"/>
      <c r="H245" s="119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17">
        <v>2</v>
      </c>
      <c r="G246" s="118"/>
      <c r="H246" s="119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17">
        <v>2</v>
      </c>
      <c r="G247" s="118"/>
      <c r="H247" s="119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17">
        <v>5</v>
      </c>
      <c r="G248" s="118"/>
      <c r="H248" s="119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17">
        <v>1</v>
      </c>
      <c r="G249" s="118"/>
      <c r="H249" s="119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17">
        <v>2</v>
      </c>
      <c r="G250" s="118"/>
      <c r="H250" s="119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17">
        <v>2</v>
      </c>
      <c r="G251" s="118"/>
      <c r="H251" s="119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17">
        <v>2</v>
      </c>
      <c r="G252" s="118"/>
      <c r="H252" s="119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17">
        <v>1</v>
      </c>
      <c r="G253" s="118"/>
      <c r="H253" s="119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17">
        <v>1</v>
      </c>
      <c r="G254" s="118"/>
      <c r="H254" s="119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17">
        <v>1</v>
      </c>
      <c r="G255" s="118"/>
      <c r="H255" s="119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17">
        <v>1</v>
      </c>
      <c r="G256" s="118"/>
      <c r="H256" s="119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17">
        <v>1</v>
      </c>
      <c r="G257" s="118"/>
      <c r="H257" s="119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17">
        <v>1</v>
      </c>
      <c r="G258" s="118"/>
      <c r="H258" s="119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17">
        <v>1</v>
      </c>
      <c r="G259" s="118"/>
      <c r="H259" s="119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17">
        <v>1</v>
      </c>
      <c r="G260" s="118"/>
      <c r="H260" s="119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17">
        <v>1</v>
      </c>
      <c r="G261" s="118"/>
      <c r="H261" s="119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17">
        <v>4</v>
      </c>
      <c r="G262" s="118"/>
      <c r="H262" s="119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17">
        <v>4</v>
      </c>
      <c r="G263" s="118"/>
      <c r="H263" s="119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17">
        <v>4</v>
      </c>
      <c r="G264" s="118"/>
      <c r="H264" s="119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17">
        <v>2</v>
      </c>
      <c r="G265" s="118"/>
      <c r="H265" s="119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17">
        <v>2</v>
      </c>
      <c r="G266" s="118"/>
      <c r="H266" s="119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17">
        <v>2</v>
      </c>
      <c r="G267" s="118"/>
      <c r="H267" s="119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17">
        <v>2</v>
      </c>
      <c r="G268" s="118"/>
      <c r="H268" s="119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17">
        <v>2</v>
      </c>
      <c r="G269" s="118"/>
      <c r="H269" s="119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17">
        <v>2</v>
      </c>
      <c r="G270" s="118"/>
      <c r="H270" s="119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1B464-0C7D-4524-A5A3-87BD57959560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0.2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1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15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307</v>
      </c>
      <c r="E10" s="51" t="s">
        <v>268</v>
      </c>
      <c r="F10" s="52"/>
      <c r="G10" s="53">
        <v>0</v>
      </c>
      <c r="H10" s="54">
        <v>0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7</v>
      </c>
      <c r="H11" s="54">
        <v>0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310</v>
      </c>
      <c r="E12" s="51" t="s">
        <v>274</v>
      </c>
      <c r="F12" s="52"/>
      <c r="G12" s="53">
        <v>12</v>
      </c>
      <c r="H12" s="54">
        <v>1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7306700101123</v>
      </c>
      <c r="E13" s="51" t="s">
        <v>276</v>
      </c>
      <c r="F13" s="52"/>
      <c r="G13" s="53">
        <v>18</v>
      </c>
      <c r="H13" s="54">
        <v>1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3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40</v>
      </c>
      <c r="H16" s="46">
        <f>SUM(H10:H15)</f>
        <v>2</v>
      </c>
    </row>
    <row r="17" spans="1:16" ht="13.5" thickBot="1">
      <c r="A17" s="66" t="s">
        <v>284</v>
      </c>
      <c r="B17" s="66"/>
      <c r="C17" s="66"/>
      <c r="D17" s="66"/>
      <c r="E17" s="66"/>
      <c r="F17" s="66"/>
      <c r="G17" s="66"/>
      <c r="H17" s="66"/>
      <c r="P17" s="116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12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145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12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115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220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171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10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689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2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2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21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19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0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40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5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0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33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0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0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0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66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14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19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33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0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2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2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2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7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2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0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10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4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40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24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2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2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2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4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2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2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2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0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1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2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2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2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2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0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2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1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1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1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2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0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2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17">
        <v>1</v>
      </c>
      <c r="G192" s="118"/>
      <c r="H192" s="119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17">
        <v>2</v>
      </c>
      <c r="G193" s="118"/>
      <c r="H193" s="119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17">
        <v>0</v>
      </c>
      <c r="G194" s="118"/>
      <c r="H194" s="119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17">
        <v>0</v>
      </c>
      <c r="G195" s="118"/>
      <c r="H195" s="119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17">
        <v>2</v>
      </c>
      <c r="G196" s="118"/>
      <c r="H196" s="119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17">
        <v>2</v>
      </c>
      <c r="G197" s="118"/>
      <c r="H197" s="119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17">
        <v>1</v>
      </c>
      <c r="G198" s="118"/>
      <c r="H198" s="119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17">
        <v>2</v>
      </c>
      <c r="G199" s="118"/>
      <c r="H199" s="119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17">
        <v>2</v>
      </c>
      <c r="G200" s="118"/>
      <c r="H200" s="119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17">
        <v>4</v>
      </c>
      <c r="G201" s="118"/>
      <c r="H201" s="119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17">
        <v>4</v>
      </c>
      <c r="G202" s="118"/>
      <c r="H202" s="119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17">
        <v>4</v>
      </c>
      <c r="G203" s="118"/>
      <c r="H203" s="119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17">
        <v>4</v>
      </c>
      <c r="G204" s="118"/>
      <c r="H204" s="119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17">
        <v>4</v>
      </c>
      <c r="G205" s="118"/>
      <c r="H205" s="119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17">
        <v>4</v>
      </c>
      <c r="G206" s="118"/>
      <c r="H206" s="119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17">
        <v>4</v>
      </c>
      <c r="G207" s="118"/>
      <c r="H207" s="119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17">
        <v>0</v>
      </c>
      <c r="G208" s="118"/>
      <c r="H208" s="119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17">
        <v>4</v>
      </c>
      <c r="G209" s="118"/>
      <c r="H209" s="119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17">
        <v>4</v>
      </c>
      <c r="G210" s="118"/>
      <c r="H210" s="119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17">
        <v>1</v>
      </c>
      <c r="G211" s="118"/>
      <c r="H211" s="119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17">
        <v>4</v>
      </c>
      <c r="G212" s="118"/>
      <c r="H212" s="119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17">
        <v>0</v>
      </c>
      <c r="G213" s="118"/>
      <c r="H213" s="119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17">
        <v>4</v>
      </c>
      <c r="G214" s="118"/>
      <c r="H214" s="119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17">
        <v>0</v>
      </c>
      <c r="G215" s="118"/>
      <c r="H215" s="119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17">
        <v>4</v>
      </c>
      <c r="G216" s="118"/>
      <c r="H216" s="119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17">
        <v>4</v>
      </c>
      <c r="G217" s="118"/>
      <c r="H217" s="119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17">
        <v>0</v>
      </c>
      <c r="G218" s="118"/>
      <c r="H218" s="119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17">
        <v>4</v>
      </c>
      <c r="G219" s="118"/>
      <c r="H219" s="119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17">
        <v>0</v>
      </c>
      <c r="G220" s="118"/>
      <c r="H220" s="119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17">
        <v>4</v>
      </c>
      <c r="G221" s="118"/>
      <c r="H221" s="119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17">
        <v>4</v>
      </c>
      <c r="G222" s="118"/>
      <c r="H222" s="119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17">
        <v>0</v>
      </c>
      <c r="G223" s="118"/>
      <c r="H223" s="119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17">
        <v>4</v>
      </c>
      <c r="G224" s="118"/>
      <c r="H224" s="119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17">
        <v>4</v>
      </c>
      <c r="G225" s="118"/>
      <c r="H225" s="119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17">
        <v>4</v>
      </c>
      <c r="G226" s="118"/>
      <c r="H226" s="119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17">
        <v>0</v>
      </c>
      <c r="G227" s="118"/>
      <c r="H227" s="119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17">
        <v>0</v>
      </c>
      <c r="G228" s="118"/>
      <c r="H228" s="119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17">
        <v>4</v>
      </c>
      <c r="G229" s="118"/>
      <c r="H229" s="119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17">
        <v>0</v>
      </c>
      <c r="G230" s="118"/>
      <c r="H230" s="119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17">
        <v>4</v>
      </c>
      <c r="G231" s="118"/>
      <c r="H231" s="119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17">
        <v>2</v>
      </c>
      <c r="G232" s="118"/>
      <c r="H232" s="119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17">
        <v>2</v>
      </c>
      <c r="G233" s="118"/>
      <c r="H233" s="119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17">
        <v>0</v>
      </c>
      <c r="G234" s="118"/>
      <c r="H234" s="119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17">
        <v>2</v>
      </c>
      <c r="G235" s="118"/>
      <c r="H235" s="119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17">
        <v>8</v>
      </c>
      <c r="G236" s="118"/>
      <c r="H236" s="119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17">
        <v>2</v>
      </c>
      <c r="G237" s="118"/>
      <c r="H237" s="119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17">
        <v>1</v>
      </c>
      <c r="G238" s="118"/>
      <c r="H238" s="119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17">
        <v>2</v>
      </c>
      <c r="G239" s="118"/>
      <c r="H239" s="119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17">
        <v>2</v>
      </c>
      <c r="G240" s="118"/>
      <c r="H240" s="119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17">
        <v>2</v>
      </c>
      <c r="G241" s="118"/>
      <c r="H241" s="119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17">
        <v>2</v>
      </c>
      <c r="G242" s="118"/>
      <c r="H242" s="119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17">
        <v>2</v>
      </c>
      <c r="G243" s="118"/>
      <c r="H243" s="119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17">
        <v>2</v>
      </c>
      <c r="G244" s="118"/>
      <c r="H244" s="119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17">
        <v>2</v>
      </c>
      <c r="G245" s="118"/>
      <c r="H245" s="119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17">
        <v>2</v>
      </c>
      <c r="G246" s="118"/>
      <c r="H246" s="119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17">
        <v>2</v>
      </c>
      <c r="G247" s="118"/>
      <c r="H247" s="119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17">
        <v>5</v>
      </c>
      <c r="G248" s="118"/>
      <c r="H248" s="119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17">
        <v>1</v>
      </c>
      <c r="G249" s="118"/>
      <c r="H249" s="119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17">
        <v>2</v>
      </c>
      <c r="G250" s="118"/>
      <c r="H250" s="119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17">
        <v>2</v>
      </c>
      <c r="G251" s="118"/>
      <c r="H251" s="119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17">
        <v>2</v>
      </c>
      <c r="G252" s="118"/>
      <c r="H252" s="119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17">
        <v>1</v>
      </c>
      <c r="G253" s="118"/>
      <c r="H253" s="119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17">
        <v>1</v>
      </c>
      <c r="G254" s="118"/>
      <c r="H254" s="119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17">
        <v>1</v>
      </c>
      <c r="G255" s="118"/>
      <c r="H255" s="119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17">
        <v>1</v>
      </c>
      <c r="G256" s="118"/>
      <c r="H256" s="119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17">
        <v>1</v>
      </c>
      <c r="G257" s="118"/>
      <c r="H257" s="119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17">
        <v>1</v>
      </c>
      <c r="G258" s="118"/>
      <c r="H258" s="119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17">
        <v>1</v>
      </c>
      <c r="G259" s="118"/>
      <c r="H259" s="119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17">
        <v>1</v>
      </c>
      <c r="G260" s="118"/>
      <c r="H260" s="119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17">
        <v>1</v>
      </c>
      <c r="G261" s="118"/>
      <c r="H261" s="119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17">
        <v>4</v>
      </c>
      <c r="G262" s="118"/>
      <c r="H262" s="119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17">
        <v>4</v>
      </c>
      <c r="G263" s="118"/>
      <c r="H263" s="119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17">
        <v>4</v>
      </c>
      <c r="G264" s="118"/>
      <c r="H264" s="119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17">
        <v>2</v>
      </c>
      <c r="G265" s="118"/>
      <c r="H265" s="119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17">
        <v>2</v>
      </c>
      <c r="G266" s="118"/>
      <c r="H266" s="119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17">
        <v>2</v>
      </c>
      <c r="G267" s="118"/>
      <c r="H267" s="119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17">
        <v>2</v>
      </c>
      <c r="G268" s="118"/>
      <c r="H268" s="119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17">
        <v>2</v>
      </c>
      <c r="G269" s="118"/>
      <c r="H269" s="119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17">
        <v>2</v>
      </c>
      <c r="G270" s="118"/>
      <c r="H270" s="119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7DEEA-4736-4E3F-BAD2-22231830C1D8}">
  <sheetPr>
    <tabColor rgb="FF00B0F0"/>
    <pageSetUpPr fitToPage="1"/>
  </sheetPr>
  <dimension ref="A1:P270"/>
  <sheetViews>
    <sheetView zoomScaleNormal="100" workbookViewId="0">
      <selection activeCell="A5" sqref="A5:B6"/>
    </sheetView>
  </sheetViews>
  <sheetFormatPr baseColWidth="10" defaultColWidth="11.42578125" defaultRowHeight="12.75"/>
  <cols>
    <col min="1" max="1" width="9" style="15" customWidth="1"/>
    <col min="2" max="2" width="13" style="15" customWidth="1"/>
    <col min="3" max="3" width="25.7109375" style="15" customWidth="1"/>
    <col min="4" max="4" width="29" style="15" customWidth="1"/>
    <col min="5" max="5" width="49" style="89" customWidth="1"/>
    <col min="6" max="6" width="5" style="90" customWidth="1"/>
    <col min="7" max="7" width="6.7109375" style="15" customWidth="1"/>
    <col min="8" max="8" width="12.5703125" style="15" customWidth="1"/>
    <col min="9" max="10" width="9" style="15" hidden="1" customWidth="1"/>
    <col min="11" max="11" width="2.140625" style="15" hidden="1" customWidth="1"/>
    <col min="12" max="12" width="11.42578125" style="15" hidden="1" customWidth="1"/>
    <col min="13" max="13" width="19.42578125" style="15" hidden="1" customWidth="1"/>
    <col min="14" max="14" width="11.42578125" style="15" hidden="1" customWidth="1"/>
    <col min="15" max="15" width="6.85546875" style="15" hidden="1" customWidth="1"/>
    <col min="16" max="16" width="11.42578125" style="15" customWidth="1"/>
    <col min="17" max="17" width="11.42578125" style="15"/>
    <col min="18" max="18" width="14.7109375" style="15" bestFit="1" customWidth="1"/>
    <col min="19" max="19" width="18" style="15" customWidth="1"/>
    <col min="20" max="21" width="11.42578125" style="15"/>
    <col min="22" max="22" width="12.42578125" style="15" bestFit="1" customWidth="1"/>
    <col min="23" max="16384" width="11.42578125" style="15"/>
  </cols>
  <sheetData>
    <row r="1" spans="1:16" ht="20.25" customHeight="1">
      <c r="A1" s="16" t="s">
        <v>254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6"/>
    </row>
    <row r="2" spans="1:16" ht="21.75" customHeight="1">
      <c r="A2" s="19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6"/>
    </row>
    <row r="3" spans="1:16" ht="21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6"/>
    </row>
    <row r="4" spans="1:16" ht="15.75" customHeight="1" thickBot="1">
      <c r="A4" s="16" t="s">
        <v>256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6"/>
    </row>
    <row r="5" spans="1:16" ht="16.5" customHeight="1">
      <c r="A5" s="24">
        <v>33</v>
      </c>
      <c r="B5" s="25"/>
      <c r="C5" s="26" t="s">
        <v>257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6"/>
    </row>
    <row r="6" spans="1:16" ht="15.75" customHeight="1" thickBot="1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16"/>
    </row>
    <row r="7" spans="1:16" ht="13.5" thickBot="1">
      <c r="A7" s="32" t="s">
        <v>258</v>
      </c>
      <c r="B7" s="33"/>
      <c r="C7" s="34">
        <f ca="1">TODAY()</f>
        <v>44908</v>
      </c>
      <c r="D7" s="34"/>
      <c r="E7" s="34"/>
      <c r="F7" s="34"/>
      <c r="G7" s="34"/>
      <c r="H7" s="34"/>
      <c r="I7" s="35"/>
      <c r="J7" s="35"/>
      <c r="K7" s="35"/>
      <c r="L7" s="35"/>
      <c r="P7" s="116"/>
    </row>
    <row r="8" spans="1:16" ht="13.5" thickBot="1">
      <c r="A8" s="36" t="s">
        <v>259</v>
      </c>
      <c r="B8" s="37"/>
      <c r="C8" s="37"/>
      <c r="D8" s="38"/>
      <c r="E8" s="36" t="s">
        <v>260</v>
      </c>
      <c r="F8" s="37"/>
      <c r="G8" s="37"/>
      <c r="H8" s="38"/>
    </row>
    <row r="9" spans="1:16" ht="15" customHeight="1" thickBot="1">
      <c r="A9" s="39" t="s">
        <v>261</v>
      </c>
      <c r="B9" s="40"/>
      <c r="C9" s="41"/>
      <c r="D9" s="42" t="s">
        <v>262</v>
      </c>
      <c r="E9" s="43" t="s">
        <v>263</v>
      </c>
      <c r="F9" s="44"/>
      <c r="G9" s="45" t="s">
        <v>264</v>
      </c>
      <c r="H9" s="46" t="s">
        <v>265</v>
      </c>
      <c r="I9" s="15" t="str">
        <f>IF((D9&gt;1),"CUMPLE","NO CUMPLE")</f>
        <v>CUMPLE</v>
      </c>
      <c r="K9" s="15">
        <f>COUNTIF((I9:I13),"CUMPLE")</f>
        <v>5</v>
      </c>
      <c r="M9" s="15" t="str">
        <f>IF(K9&gt;=5,"COMPLETO","INCOMPLETO")</f>
        <v>COMPLETO</v>
      </c>
      <c r="O9" s="15">
        <f>COUNTIF(M9:M24,"COMPLETO")</f>
        <v>2</v>
      </c>
    </row>
    <row r="10" spans="1:16" ht="27" customHeight="1">
      <c r="A10" s="47" t="s">
        <v>266</v>
      </c>
      <c r="B10" s="48"/>
      <c r="C10" s="49"/>
      <c r="D10" s="50" t="s">
        <v>307</v>
      </c>
      <c r="E10" s="51" t="s">
        <v>268</v>
      </c>
      <c r="F10" s="52"/>
      <c r="G10" s="53">
        <v>8</v>
      </c>
      <c r="H10" s="54">
        <v>1</v>
      </c>
      <c r="I10" s="15" t="str">
        <f>IF((D10&gt;1),"CUMPLE","NO CUMPLE")</f>
        <v>CUMPLE</v>
      </c>
    </row>
    <row r="11" spans="1:16" ht="46.5" customHeight="1">
      <c r="A11" s="55" t="s">
        <v>269</v>
      </c>
      <c r="B11" s="56"/>
      <c r="C11" s="57"/>
      <c r="D11" s="50" t="s">
        <v>308</v>
      </c>
      <c r="E11" s="51" t="s">
        <v>271</v>
      </c>
      <c r="F11" s="52"/>
      <c r="G11" s="53">
        <v>14</v>
      </c>
      <c r="H11" s="54">
        <v>0</v>
      </c>
      <c r="I11" s="15" t="str">
        <f>IF((D11&gt;1),"CUMPLE","NO CUMPLE")</f>
        <v>CUMPLE</v>
      </c>
    </row>
    <row r="12" spans="1:16" ht="44.25" customHeight="1">
      <c r="A12" s="47" t="s">
        <v>272</v>
      </c>
      <c r="B12" s="48"/>
      <c r="C12" s="49"/>
      <c r="D12" s="58" t="s">
        <v>311</v>
      </c>
      <c r="E12" s="51" t="s">
        <v>274</v>
      </c>
      <c r="F12" s="52"/>
      <c r="G12" s="53">
        <v>14</v>
      </c>
      <c r="H12" s="54">
        <v>1</v>
      </c>
      <c r="I12" s="15" t="str">
        <f>IF((D12&gt;1),"CUMPLE","NO CUMPLE")</f>
        <v>CUMPLE</v>
      </c>
    </row>
    <row r="13" spans="1:16">
      <c r="A13" s="47" t="s">
        <v>275</v>
      </c>
      <c r="B13" s="48"/>
      <c r="C13" s="49"/>
      <c r="D13" s="59">
        <v>7306700123183</v>
      </c>
      <c r="E13" s="51" t="s">
        <v>276</v>
      </c>
      <c r="F13" s="52"/>
      <c r="G13" s="53">
        <v>15</v>
      </c>
      <c r="H13" s="54">
        <v>1</v>
      </c>
      <c r="I13" s="15" t="str">
        <f>IF((D13&gt;1),"CUMPLE","NO CUMPLE")</f>
        <v>CUMPLE</v>
      </c>
    </row>
    <row r="14" spans="1:16">
      <c r="A14" s="47" t="s">
        <v>277</v>
      </c>
      <c r="B14" s="48"/>
      <c r="C14" s="49"/>
      <c r="D14" s="50" t="s">
        <v>278</v>
      </c>
      <c r="E14" s="51" t="s">
        <v>279</v>
      </c>
      <c r="F14" s="52"/>
      <c r="G14" s="53">
        <v>0</v>
      </c>
      <c r="H14" s="54">
        <v>0</v>
      </c>
    </row>
    <row r="15" spans="1:16" ht="13.5" thickBot="1">
      <c r="A15" s="47" t="s">
        <v>280</v>
      </c>
      <c r="B15" s="48"/>
      <c r="C15" s="49"/>
      <c r="D15" s="50">
        <v>0</v>
      </c>
      <c r="E15" s="51" t="s">
        <v>281</v>
      </c>
      <c r="F15" s="52"/>
      <c r="G15" s="53">
        <v>0</v>
      </c>
      <c r="H15" s="54">
        <v>0</v>
      </c>
    </row>
    <row r="16" spans="1:16" ht="16.5" customHeight="1" thickBot="1">
      <c r="A16" s="60" t="s">
        <v>282</v>
      </c>
      <c r="B16" s="61"/>
      <c r="C16" s="62"/>
      <c r="D16" s="63">
        <v>0</v>
      </c>
      <c r="E16" s="64" t="s">
        <v>283</v>
      </c>
      <c r="F16" s="65"/>
      <c r="G16" s="45">
        <f>SUM(G10:G15)</f>
        <v>51</v>
      </c>
      <c r="H16" s="46">
        <f>SUM(H10:H15)</f>
        <v>3</v>
      </c>
    </row>
    <row r="17" spans="1:16" ht="13.5" thickBot="1">
      <c r="A17" s="66" t="s">
        <v>284</v>
      </c>
      <c r="B17" s="66"/>
      <c r="C17" s="66"/>
      <c r="D17" s="66"/>
      <c r="E17" s="66"/>
      <c r="F17" s="66"/>
      <c r="G17" s="66"/>
      <c r="H17" s="66"/>
      <c r="P17" s="116"/>
    </row>
    <row r="18" spans="1:16" ht="15" customHeight="1" thickBot="1">
      <c r="A18" s="67" t="s">
        <v>285</v>
      </c>
      <c r="B18" s="68"/>
      <c r="C18" s="68"/>
      <c r="D18" s="69"/>
      <c r="E18" s="70" t="s">
        <v>3</v>
      </c>
      <c r="F18" s="71"/>
      <c r="G18" s="71"/>
      <c r="H18" s="72"/>
    </row>
    <row r="19" spans="1:16" ht="15" customHeight="1">
      <c r="A19" s="96" t="s">
        <v>286</v>
      </c>
      <c r="B19" s="97"/>
      <c r="C19" s="97"/>
      <c r="D19" s="98"/>
      <c r="E19" s="99">
        <f>SUM(F30:F38)</f>
        <v>14</v>
      </c>
      <c r="F19" s="100"/>
      <c r="G19" s="100"/>
      <c r="H19" s="101"/>
    </row>
    <row r="20" spans="1:16" ht="15" customHeight="1">
      <c r="A20" s="96" t="s">
        <v>287</v>
      </c>
      <c r="B20" s="97"/>
      <c r="C20" s="97"/>
      <c r="D20" s="98"/>
      <c r="E20" s="102">
        <f>SUM(F39:F98)</f>
        <v>167</v>
      </c>
      <c r="F20" s="103"/>
      <c r="G20" s="103"/>
      <c r="H20" s="104"/>
    </row>
    <row r="21" spans="1:16" ht="15" customHeight="1">
      <c r="A21" s="96" t="s">
        <v>288</v>
      </c>
      <c r="B21" s="97"/>
      <c r="C21" s="97"/>
      <c r="D21" s="98"/>
      <c r="E21" s="102">
        <f>SUM(F99:F102)</f>
        <v>4</v>
      </c>
      <c r="F21" s="103"/>
      <c r="G21" s="103"/>
      <c r="H21" s="104"/>
    </row>
    <row r="22" spans="1:16" ht="15" customHeight="1">
      <c r="A22" s="96" t="s">
        <v>289</v>
      </c>
      <c r="B22" s="97"/>
      <c r="C22" s="97"/>
      <c r="D22" s="98"/>
      <c r="E22" s="102">
        <f>SUM(F103:F108)</f>
        <v>13</v>
      </c>
      <c r="F22" s="103"/>
      <c r="G22" s="103"/>
      <c r="H22" s="104"/>
      <c r="I22" s="15" t="str">
        <f>IF((G16&gt;1),"CUMPLE","NO CUMPLE")</f>
        <v>CUMPLE</v>
      </c>
      <c r="J22" s="15" t="str">
        <f>IF((H16&gt;1),"CUMPLE","NO CUMPLE")</f>
        <v>CUMPLE</v>
      </c>
      <c r="K22" s="15">
        <f>COUNTIF((I22:J22),"CUMPLE")</f>
        <v>2</v>
      </c>
      <c r="M22" s="15" t="str">
        <f>IF(K22&gt;=2,"COMPLETO","INCOMPLETO")</f>
        <v>COMPLETO</v>
      </c>
    </row>
    <row r="23" spans="1:16" ht="15" customHeight="1">
      <c r="A23" s="96" t="s">
        <v>290</v>
      </c>
      <c r="B23" s="97"/>
      <c r="C23" s="97"/>
      <c r="D23" s="98"/>
      <c r="E23" s="102">
        <f>SUM(F109:F119)</f>
        <v>159</v>
      </c>
      <c r="F23" s="103"/>
      <c r="G23" s="103"/>
      <c r="H23" s="104"/>
    </row>
    <row r="24" spans="1:16" ht="15" customHeight="1">
      <c r="A24" s="96" t="s">
        <v>291</v>
      </c>
      <c r="B24" s="97"/>
      <c r="C24" s="97"/>
      <c r="D24" s="98"/>
      <c r="E24" s="102">
        <f>SUM(F159:F270)</f>
        <v>250</v>
      </c>
      <c r="F24" s="103"/>
      <c r="G24" s="103"/>
      <c r="H24" s="104"/>
      <c r="I24" s="15" t="str">
        <f>IF((D14&gt;1),"CUMPLE","NO CUMPLE")</f>
        <v>CUMPLE</v>
      </c>
      <c r="K24" s="15">
        <f>COUNTIF((I24:I26),"CUMPLE")</f>
        <v>2</v>
      </c>
      <c r="M24" s="15" t="str">
        <f>IF(K24&gt;=3,"COMPLETO","INCOMPLETO")</f>
        <v>INCOMPLETO</v>
      </c>
    </row>
    <row r="25" spans="1:16" ht="15" customHeight="1">
      <c r="A25" s="96" t="s">
        <v>292</v>
      </c>
      <c r="B25" s="97"/>
      <c r="C25" s="97"/>
      <c r="D25" s="98"/>
      <c r="E25" s="102">
        <f>SUM(F120:H148)</f>
        <v>215</v>
      </c>
      <c r="F25" s="103"/>
      <c r="G25" s="103"/>
      <c r="H25" s="104"/>
      <c r="I25" s="15" t="str">
        <f>IF((D15&gt;=0),"CUMPLE","NO CUMPLE")</f>
        <v>CUMPLE</v>
      </c>
    </row>
    <row r="26" spans="1:16" ht="15" customHeight="1" thickBot="1">
      <c r="A26" s="96" t="s">
        <v>293</v>
      </c>
      <c r="B26" s="97"/>
      <c r="C26" s="97"/>
      <c r="D26" s="98"/>
      <c r="E26" s="102">
        <f>SUM(F149:F158)</f>
        <v>11</v>
      </c>
      <c r="F26" s="103"/>
      <c r="G26" s="103"/>
      <c r="H26" s="104"/>
      <c r="I26" s="15" t="str">
        <f>IF((D16&gt;1),"CUMPLE","NO CUMPLE")</f>
        <v>NO CUMPLE</v>
      </c>
    </row>
    <row r="27" spans="1:16" ht="15" customHeight="1" thickBot="1">
      <c r="A27" s="73" t="s">
        <v>294</v>
      </c>
      <c r="B27" s="74"/>
      <c r="C27" s="74"/>
      <c r="D27" s="75"/>
      <c r="E27" s="76">
        <f>SUM(E19:E26)</f>
        <v>833</v>
      </c>
      <c r="F27" s="77"/>
      <c r="G27" s="77"/>
      <c r="H27" s="78"/>
    </row>
    <row r="28" spans="1:16" ht="15.75" customHeight="1" thickBot="1">
      <c r="A28" s="79" t="s">
        <v>295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16"/>
    </row>
    <row r="29" spans="1:16" ht="22.5" customHeight="1">
      <c r="A29" s="80" t="s">
        <v>1</v>
      </c>
      <c r="B29" s="81" t="s">
        <v>296</v>
      </c>
      <c r="C29" s="81" t="s">
        <v>297</v>
      </c>
      <c r="D29" s="81" t="s">
        <v>298</v>
      </c>
      <c r="E29" s="81" t="s">
        <v>299</v>
      </c>
      <c r="F29" s="82" t="s">
        <v>3</v>
      </c>
      <c r="G29" s="83"/>
      <c r="H29" s="84"/>
      <c r="I29" s="85"/>
      <c r="J29" s="85"/>
      <c r="K29" s="85"/>
      <c r="L29" s="85"/>
      <c r="M29" s="85"/>
      <c r="N29" s="85"/>
      <c r="O29" s="85"/>
    </row>
    <row r="30" spans="1:16" ht="12.75" customHeight="1">
      <c r="A30" s="86">
        <v>1</v>
      </c>
      <c r="B30" s="105" t="s">
        <v>300</v>
      </c>
      <c r="C30" s="105" t="s">
        <v>5</v>
      </c>
      <c r="D30" s="106" t="s">
        <v>301</v>
      </c>
      <c r="E30" s="107" t="s">
        <v>6</v>
      </c>
      <c r="F30" s="108">
        <v>1</v>
      </c>
      <c r="G30" s="109"/>
      <c r="H30" s="110"/>
      <c r="I30" s="87"/>
      <c r="J30" s="87"/>
      <c r="K30" s="87"/>
      <c r="L30" s="87"/>
      <c r="M30" s="87"/>
      <c r="N30" s="87"/>
      <c r="O30" s="87"/>
      <c r="P30" s="88"/>
    </row>
    <row r="31" spans="1:16">
      <c r="A31" s="86">
        <v>2</v>
      </c>
      <c r="B31" s="105" t="s">
        <v>300</v>
      </c>
      <c r="C31" s="105" t="s">
        <v>5</v>
      </c>
      <c r="D31" s="106" t="s">
        <v>301</v>
      </c>
      <c r="E31" s="107" t="s">
        <v>7</v>
      </c>
      <c r="F31" s="108">
        <v>1</v>
      </c>
      <c r="G31" s="109"/>
      <c r="H31" s="110"/>
      <c r="I31" s="87"/>
      <c r="J31" s="87"/>
      <c r="K31" s="87"/>
      <c r="L31" s="87"/>
      <c r="M31" s="87"/>
      <c r="N31" s="87"/>
      <c r="O31" s="87"/>
      <c r="P31" s="88"/>
    </row>
    <row r="32" spans="1:16" ht="13.5" customHeight="1">
      <c r="A32" s="86">
        <v>3</v>
      </c>
      <c r="B32" s="105" t="s">
        <v>300</v>
      </c>
      <c r="C32" s="105" t="s">
        <v>5</v>
      </c>
      <c r="D32" s="106" t="s">
        <v>301</v>
      </c>
      <c r="E32" s="107" t="s">
        <v>8</v>
      </c>
      <c r="F32" s="108">
        <v>1</v>
      </c>
      <c r="G32" s="109"/>
      <c r="H32" s="110"/>
      <c r="I32" s="87"/>
      <c r="J32" s="87"/>
      <c r="K32" s="87"/>
      <c r="L32" s="87"/>
      <c r="M32" s="87"/>
      <c r="N32" s="87"/>
      <c r="O32" s="87"/>
      <c r="P32" s="88"/>
    </row>
    <row r="33" spans="1:16" ht="12.75" customHeight="1">
      <c r="A33" s="86">
        <v>4</v>
      </c>
      <c r="B33" s="105" t="s">
        <v>300</v>
      </c>
      <c r="C33" s="105" t="s">
        <v>5</v>
      </c>
      <c r="D33" s="106" t="s">
        <v>301</v>
      </c>
      <c r="E33" s="107" t="s">
        <v>9</v>
      </c>
      <c r="F33" s="108">
        <v>1</v>
      </c>
      <c r="G33" s="109"/>
      <c r="H33" s="110"/>
      <c r="I33" s="87"/>
      <c r="J33" s="87"/>
      <c r="K33" s="87"/>
      <c r="L33" s="87"/>
      <c r="M33" s="87"/>
      <c r="N33" s="87"/>
      <c r="O33" s="87"/>
      <c r="P33" s="88"/>
    </row>
    <row r="34" spans="1:16" ht="12.75" customHeight="1">
      <c r="A34" s="86">
        <v>5</v>
      </c>
      <c r="B34" s="105" t="s">
        <v>300</v>
      </c>
      <c r="C34" s="105" t="s">
        <v>5</v>
      </c>
      <c r="D34" s="106" t="s">
        <v>301</v>
      </c>
      <c r="E34" s="107" t="s">
        <v>10</v>
      </c>
      <c r="F34" s="108">
        <v>1</v>
      </c>
      <c r="G34" s="109"/>
      <c r="H34" s="110"/>
      <c r="I34" s="87"/>
      <c r="J34" s="87">
        <f>14*3</f>
        <v>42</v>
      </c>
      <c r="K34" s="87"/>
      <c r="L34" s="87"/>
      <c r="M34" s="87"/>
      <c r="N34" s="87"/>
      <c r="O34" s="87"/>
      <c r="P34" s="88"/>
    </row>
    <row r="35" spans="1:16" ht="12.75" customHeight="1">
      <c r="A35" s="86">
        <v>6</v>
      </c>
      <c r="B35" s="105" t="s">
        <v>300</v>
      </c>
      <c r="C35" s="105" t="s">
        <v>5</v>
      </c>
      <c r="D35" s="106" t="s">
        <v>301</v>
      </c>
      <c r="E35" s="107" t="s">
        <v>11</v>
      </c>
      <c r="F35" s="108">
        <v>3</v>
      </c>
      <c r="G35" s="109"/>
      <c r="H35" s="110"/>
      <c r="I35" s="87"/>
      <c r="J35" s="87"/>
      <c r="K35" s="87"/>
      <c r="L35" s="87"/>
      <c r="M35" s="87"/>
      <c r="N35" s="87"/>
      <c r="O35" s="87"/>
      <c r="P35" s="88"/>
    </row>
    <row r="36" spans="1:16" ht="13.5" customHeight="1">
      <c r="A36" s="86">
        <v>7</v>
      </c>
      <c r="B36" s="105" t="s">
        <v>300</v>
      </c>
      <c r="C36" s="105" t="s">
        <v>5</v>
      </c>
      <c r="D36" s="106" t="s">
        <v>301</v>
      </c>
      <c r="E36" s="107" t="s">
        <v>12</v>
      </c>
      <c r="F36" s="108">
        <v>3</v>
      </c>
      <c r="G36" s="109"/>
      <c r="H36" s="110"/>
      <c r="I36" s="87"/>
      <c r="J36" s="87"/>
      <c r="K36" s="87"/>
      <c r="L36" s="87"/>
      <c r="M36" s="87"/>
      <c r="N36" s="87"/>
      <c r="O36" s="87"/>
      <c r="P36" s="88"/>
    </row>
    <row r="37" spans="1:16" ht="12.75" customHeight="1">
      <c r="A37" s="86">
        <v>8</v>
      </c>
      <c r="B37" s="105" t="s">
        <v>300</v>
      </c>
      <c r="C37" s="105" t="s">
        <v>5</v>
      </c>
      <c r="D37" s="106" t="s">
        <v>301</v>
      </c>
      <c r="E37" s="107" t="s">
        <v>13</v>
      </c>
      <c r="F37" s="108">
        <v>1</v>
      </c>
      <c r="G37" s="109"/>
      <c r="H37" s="110"/>
      <c r="I37" s="87"/>
      <c r="J37" s="87"/>
      <c r="K37" s="87"/>
      <c r="L37" s="87"/>
      <c r="M37" s="87"/>
      <c r="N37" s="87"/>
      <c r="O37" s="87"/>
      <c r="P37" s="88"/>
    </row>
    <row r="38" spans="1:16" ht="12.75" customHeight="1">
      <c r="A38" s="86">
        <v>9</v>
      </c>
      <c r="B38" s="105" t="s">
        <v>300</v>
      </c>
      <c r="C38" s="105" t="s">
        <v>5</v>
      </c>
      <c r="D38" s="106" t="s">
        <v>301</v>
      </c>
      <c r="E38" s="107" t="s">
        <v>14</v>
      </c>
      <c r="F38" s="108">
        <v>2</v>
      </c>
      <c r="G38" s="109"/>
      <c r="H38" s="110"/>
      <c r="I38" s="87"/>
      <c r="J38" s="87"/>
      <c r="K38" s="87"/>
      <c r="L38" s="87"/>
      <c r="M38" s="87"/>
      <c r="N38" s="87"/>
      <c r="O38" s="87"/>
      <c r="P38" s="88"/>
    </row>
    <row r="39" spans="1:16">
      <c r="A39" s="86">
        <v>10</v>
      </c>
      <c r="B39" s="105" t="s">
        <v>300</v>
      </c>
      <c r="C39" s="105" t="s">
        <v>15</v>
      </c>
      <c r="D39" s="106" t="s">
        <v>301</v>
      </c>
      <c r="E39" s="107" t="s">
        <v>16</v>
      </c>
      <c r="F39" s="108">
        <v>1</v>
      </c>
      <c r="G39" s="109"/>
      <c r="H39" s="110"/>
      <c r="I39" s="87"/>
      <c r="J39" s="87"/>
      <c r="K39" s="87"/>
      <c r="L39" s="87"/>
      <c r="M39" s="87"/>
      <c r="N39" s="87"/>
      <c r="O39" s="87"/>
      <c r="P39" s="88"/>
    </row>
    <row r="40" spans="1:16">
      <c r="A40" s="86">
        <v>11</v>
      </c>
      <c r="B40" s="105" t="s">
        <v>300</v>
      </c>
      <c r="C40" s="105" t="s">
        <v>15</v>
      </c>
      <c r="D40" s="106" t="s">
        <v>301</v>
      </c>
      <c r="E40" s="107" t="s">
        <v>17</v>
      </c>
      <c r="F40" s="108">
        <v>1</v>
      </c>
      <c r="G40" s="109"/>
      <c r="H40" s="110"/>
      <c r="I40" s="87"/>
      <c r="J40" s="87"/>
      <c r="K40" s="87"/>
      <c r="L40" s="87"/>
      <c r="M40" s="87"/>
      <c r="N40" s="87"/>
      <c r="O40" s="87"/>
      <c r="P40" s="88"/>
    </row>
    <row r="41" spans="1:16" ht="12.75" customHeight="1">
      <c r="A41" s="86">
        <v>12</v>
      </c>
      <c r="B41" s="105" t="s">
        <v>300</v>
      </c>
      <c r="C41" s="105" t="s">
        <v>15</v>
      </c>
      <c r="D41" s="106" t="s">
        <v>301</v>
      </c>
      <c r="E41" s="107" t="s">
        <v>18</v>
      </c>
      <c r="F41" s="108">
        <v>1</v>
      </c>
      <c r="G41" s="109"/>
      <c r="H41" s="110"/>
      <c r="I41" s="87"/>
      <c r="J41" s="87"/>
      <c r="K41" s="87"/>
      <c r="L41" s="87"/>
      <c r="M41" s="87"/>
      <c r="N41" s="87"/>
      <c r="O41" s="87"/>
      <c r="P41" s="88"/>
    </row>
    <row r="42" spans="1:16" ht="12.75" customHeight="1">
      <c r="A42" s="86">
        <v>13</v>
      </c>
      <c r="B42" s="105" t="s">
        <v>300</v>
      </c>
      <c r="C42" s="105" t="s">
        <v>15</v>
      </c>
      <c r="D42" s="106" t="s">
        <v>301</v>
      </c>
      <c r="E42" s="107" t="s">
        <v>19</v>
      </c>
      <c r="F42" s="108">
        <v>1</v>
      </c>
      <c r="G42" s="109"/>
      <c r="H42" s="110"/>
      <c r="I42" s="87"/>
      <c r="J42" s="87"/>
      <c r="K42" s="87"/>
      <c r="L42" s="87"/>
      <c r="M42" s="87"/>
      <c r="N42" s="87"/>
      <c r="O42" s="87"/>
      <c r="P42" s="88"/>
    </row>
    <row r="43" spans="1:16">
      <c r="A43" s="86">
        <v>14</v>
      </c>
      <c r="B43" s="105" t="s">
        <v>300</v>
      </c>
      <c r="C43" s="105" t="s">
        <v>15</v>
      </c>
      <c r="D43" s="106" t="s">
        <v>301</v>
      </c>
      <c r="E43" s="107" t="s">
        <v>20</v>
      </c>
      <c r="F43" s="108">
        <v>1</v>
      </c>
      <c r="G43" s="109"/>
      <c r="H43" s="110"/>
      <c r="I43" s="87"/>
      <c r="J43" s="87"/>
      <c r="K43" s="87"/>
      <c r="L43" s="87"/>
      <c r="M43" s="87"/>
      <c r="N43" s="87"/>
      <c r="O43" s="87"/>
      <c r="P43" s="88"/>
    </row>
    <row r="44" spans="1:16">
      <c r="A44" s="86">
        <v>15</v>
      </c>
      <c r="B44" s="105" t="s">
        <v>300</v>
      </c>
      <c r="C44" s="105" t="s">
        <v>15</v>
      </c>
      <c r="D44" s="106" t="s">
        <v>301</v>
      </c>
      <c r="E44" s="107" t="s">
        <v>21</v>
      </c>
      <c r="F44" s="108">
        <v>1</v>
      </c>
      <c r="G44" s="109"/>
      <c r="H44" s="110"/>
      <c r="I44" s="87"/>
      <c r="J44" s="87"/>
      <c r="K44" s="87"/>
      <c r="L44" s="87"/>
      <c r="M44" s="87"/>
      <c r="N44" s="87"/>
      <c r="O44" s="87"/>
      <c r="P44" s="88"/>
    </row>
    <row r="45" spans="1:16">
      <c r="A45" s="86">
        <v>16</v>
      </c>
      <c r="B45" s="105" t="s">
        <v>300</v>
      </c>
      <c r="C45" s="105" t="s">
        <v>15</v>
      </c>
      <c r="D45" s="106" t="s">
        <v>301</v>
      </c>
      <c r="E45" s="107" t="s">
        <v>22</v>
      </c>
      <c r="F45" s="108">
        <v>1</v>
      </c>
      <c r="G45" s="109"/>
      <c r="H45" s="110"/>
      <c r="I45" s="87"/>
      <c r="J45" s="87"/>
      <c r="K45" s="87"/>
      <c r="L45" s="87"/>
      <c r="M45" s="87"/>
      <c r="N45" s="87"/>
      <c r="O45" s="87"/>
      <c r="P45" s="88"/>
    </row>
    <row r="46" spans="1:16">
      <c r="A46" s="86">
        <v>17</v>
      </c>
      <c r="B46" s="105" t="s">
        <v>300</v>
      </c>
      <c r="C46" s="105" t="s">
        <v>15</v>
      </c>
      <c r="D46" s="106" t="s">
        <v>301</v>
      </c>
      <c r="E46" s="107" t="s">
        <v>23</v>
      </c>
      <c r="F46" s="108">
        <v>1</v>
      </c>
      <c r="G46" s="109"/>
      <c r="H46" s="110"/>
      <c r="I46" s="87"/>
      <c r="J46" s="87"/>
      <c r="K46" s="87"/>
      <c r="L46" s="87"/>
      <c r="M46" s="87"/>
      <c r="N46" s="87"/>
      <c r="O46" s="87"/>
      <c r="P46" s="88"/>
    </row>
    <row r="47" spans="1:16" ht="12.75" customHeight="1">
      <c r="A47" s="86">
        <v>18</v>
      </c>
      <c r="B47" s="105" t="s">
        <v>300</v>
      </c>
      <c r="C47" s="105" t="s">
        <v>15</v>
      </c>
      <c r="D47" s="106" t="s">
        <v>301</v>
      </c>
      <c r="E47" s="107" t="s">
        <v>24</v>
      </c>
      <c r="F47" s="108">
        <v>1</v>
      </c>
      <c r="G47" s="109"/>
      <c r="H47" s="110"/>
      <c r="I47" s="87"/>
      <c r="J47" s="87"/>
      <c r="K47" s="87"/>
      <c r="L47" s="87"/>
      <c r="M47" s="87"/>
      <c r="N47" s="87"/>
      <c r="O47" s="87"/>
      <c r="P47" s="88"/>
    </row>
    <row r="48" spans="1:16">
      <c r="A48" s="86">
        <v>19</v>
      </c>
      <c r="B48" s="105" t="s">
        <v>300</v>
      </c>
      <c r="C48" s="105" t="s">
        <v>15</v>
      </c>
      <c r="D48" s="106" t="s">
        <v>301</v>
      </c>
      <c r="E48" s="107" t="s">
        <v>25</v>
      </c>
      <c r="F48" s="108">
        <v>1</v>
      </c>
      <c r="G48" s="109"/>
      <c r="H48" s="110"/>
      <c r="I48" s="87"/>
      <c r="J48" s="87"/>
      <c r="K48" s="87"/>
      <c r="L48" s="87"/>
      <c r="M48" s="87"/>
      <c r="N48" s="87"/>
      <c r="O48" s="87"/>
      <c r="P48" s="88"/>
    </row>
    <row r="49" spans="1:16">
      <c r="A49" s="86">
        <v>20</v>
      </c>
      <c r="B49" s="105" t="s">
        <v>300</v>
      </c>
      <c r="C49" s="105" t="s">
        <v>15</v>
      </c>
      <c r="D49" s="106" t="s">
        <v>301</v>
      </c>
      <c r="E49" s="107" t="s">
        <v>26</v>
      </c>
      <c r="F49" s="108">
        <v>1</v>
      </c>
      <c r="G49" s="109"/>
      <c r="H49" s="110"/>
      <c r="I49" s="87"/>
      <c r="J49" s="87"/>
      <c r="K49" s="87"/>
      <c r="L49" s="87"/>
      <c r="M49" s="87"/>
      <c r="N49" s="87"/>
      <c r="O49" s="87"/>
      <c r="P49" s="88"/>
    </row>
    <row r="50" spans="1:16" ht="13.5" customHeight="1">
      <c r="A50" s="86">
        <v>21</v>
      </c>
      <c r="B50" s="105" t="s">
        <v>300</v>
      </c>
      <c r="C50" s="105" t="s">
        <v>15</v>
      </c>
      <c r="D50" s="106" t="s">
        <v>301</v>
      </c>
      <c r="E50" s="107" t="s">
        <v>27</v>
      </c>
      <c r="F50" s="108">
        <v>15</v>
      </c>
      <c r="G50" s="109"/>
      <c r="H50" s="110"/>
      <c r="I50" s="87"/>
      <c r="J50" s="87"/>
      <c r="K50" s="87"/>
      <c r="L50" s="87"/>
      <c r="M50" s="87"/>
      <c r="N50" s="87"/>
      <c r="O50" s="87"/>
      <c r="P50" s="88"/>
    </row>
    <row r="51" spans="1:16" ht="13.5" customHeight="1">
      <c r="A51" s="86">
        <v>22</v>
      </c>
      <c r="B51" s="105" t="s">
        <v>300</v>
      </c>
      <c r="C51" s="105" t="s">
        <v>15</v>
      </c>
      <c r="D51" s="106" t="s">
        <v>301</v>
      </c>
      <c r="E51" s="111" t="s">
        <v>28</v>
      </c>
      <c r="F51" s="108">
        <v>28</v>
      </c>
      <c r="G51" s="109"/>
      <c r="H51" s="110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86">
        <v>23</v>
      </c>
      <c r="B52" s="105" t="s">
        <v>300</v>
      </c>
      <c r="C52" s="105" t="s">
        <v>15</v>
      </c>
      <c r="D52" s="106" t="s">
        <v>301</v>
      </c>
      <c r="E52" s="112" t="s">
        <v>29</v>
      </c>
      <c r="F52" s="108">
        <v>8</v>
      </c>
      <c r="G52" s="109"/>
      <c r="H52" s="110"/>
      <c r="I52" s="87"/>
      <c r="J52" s="87"/>
      <c r="K52" s="87"/>
      <c r="L52" s="87"/>
      <c r="M52" s="87"/>
      <c r="N52" s="87"/>
      <c r="O52" s="87"/>
      <c r="P52" s="88"/>
    </row>
    <row r="53" spans="1:16" ht="12.75" customHeight="1">
      <c r="A53" s="86">
        <v>24</v>
      </c>
      <c r="B53" s="105" t="s">
        <v>300</v>
      </c>
      <c r="C53" s="105" t="s">
        <v>15</v>
      </c>
      <c r="D53" s="106" t="s">
        <v>301</v>
      </c>
      <c r="E53" s="107" t="s">
        <v>30</v>
      </c>
      <c r="F53" s="108">
        <v>8</v>
      </c>
      <c r="G53" s="109"/>
      <c r="H53" s="110"/>
      <c r="I53" s="87"/>
      <c r="J53" s="87"/>
      <c r="K53" s="87"/>
      <c r="L53" s="87"/>
      <c r="M53" s="87"/>
      <c r="N53" s="87"/>
      <c r="O53" s="87"/>
      <c r="P53" s="88"/>
    </row>
    <row r="54" spans="1:16" ht="12.75" customHeight="1">
      <c r="A54" s="86">
        <v>25</v>
      </c>
      <c r="B54" s="105" t="s">
        <v>300</v>
      </c>
      <c r="C54" s="105" t="s">
        <v>15</v>
      </c>
      <c r="D54" s="106" t="s">
        <v>301</v>
      </c>
      <c r="E54" s="111" t="s">
        <v>31</v>
      </c>
      <c r="F54" s="108">
        <v>1</v>
      </c>
      <c r="G54" s="109"/>
      <c r="H54" s="110"/>
      <c r="I54" s="87"/>
      <c r="J54" s="87"/>
      <c r="K54" s="87"/>
      <c r="L54" s="87"/>
      <c r="M54" s="87"/>
      <c r="N54" s="87"/>
      <c r="O54" s="87"/>
      <c r="P54" s="88"/>
    </row>
    <row r="55" spans="1:16">
      <c r="A55" s="86">
        <v>26</v>
      </c>
      <c r="B55" s="113" t="s">
        <v>300</v>
      </c>
      <c r="C55" s="113" t="s">
        <v>15</v>
      </c>
      <c r="D55" s="106" t="s">
        <v>301</v>
      </c>
      <c r="E55" s="111" t="s">
        <v>32</v>
      </c>
      <c r="F55" s="108">
        <v>0</v>
      </c>
      <c r="G55" s="109"/>
      <c r="H55" s="110"/>
      <c r="I55" s="87"/>
      <c r="J55" s="87"/>
      <c r="K55" s="87"/>
      <c r="L55" s="87"/>
      <c r="M55" s="87"/>
      <c r="N55" s="87"/>
      <c r="O55" s="87"/>
      <c r="P55" s="88"/>
    </row>
    <row r="56" spans="1:16" ht="13.5" customHeight="1">
      <c r="A56" s="86">
        <v>27</v>
      </c>
      <c r="B56" s="105" t="s">
        <v>300</v>
      </c>
      <c r="C56" s="105" t="s">
        <v>15</v>
      </c>
      <c r="D56" s="106" t="s">
        <v>301</v>
      </c>
      <c r="E56" s="111" t="s">
        <v>33</v>
      </c>
      <c r="F56" s="108">
        <v>1</v>
      </c>
      <c r="G56" s="109"/>
      <c r="H56" s="110"/>
      <c r="I56" s="87"/>
      <c r="J56" s="87"/>
      <c r="K56" s="87"/>
      <c r="L56" s="87"/>
      <c r="M56" s="87"/>
      <c r="N56" s="87"/>
      <c r="O56" s="87"/>
      <c r="P56" s="88"/>
    </row>
    <row r="57" spans="1:16" ht="13.5" customHeight="1">
      <c r="A57" s="86">
        <v>28</v>
      </c>
      <c r="B57" s="105" t="s">
        <v>300</v>
      </c>
      <c r="C57" s="105" t="s">
        <v>15</v>
      </c>
      <c r="D57" s="106" t="s">
        <v>301</v>
      </c>
      <c r="E57" s="111" t="s">
        <v>34</v>
      </c>
      <c r="F57" s="108">
        <v>0</v>
      </c>
      <c r="G57" s="109"/>
      <c r="H57" s="110"/>
      <c r="I57" s="87"/>
      <c r="J57" s="87"/>
      <c r="K57" s="87"/>
      <c r="L57" s="87"/>
      <c r="M57" s="87"/>
      <c r="N57" s="87"/>
      <c r="O57" s="87"/>
      <c r="P57" s="88"/>
    </row>
    <row r="58" spans="1:16">
      <c r="A58" s="86">
        <v>29</v>
      </c>
      <c r="B58" s="105" t="s">
        <v>300</v>
      </c>
      <c r="C58" s="105" t="s">
        <v>15</v>
      </c>
      <c r="D58" s="106" t="s">
        <v>301</v>
      </c>
      <c r="E58" s="107" t="s">
        <v>35</v>
      </c>
      <c r="F58" s="108">
        <v>1</v>
      </c>
      <c r="G58" s="109"/>
      <c r="H58" s="110"/>
      <c r="I58" s="87"/>
      <c r="J58" s="87"/>
      <c r="K58" s="87"/>
      <c r="L58" s="87"/>
      <c r="M58" s="87"/>
      <c r="N58" s="87"/>
      <c r="O58" s="87"/>
      <c r="P58" s="88"/>
    </row>
    <row r="59" spans="1:16" ht="12.75" customHeight="1">
      <c r="A59" s="86">
        <v>30</v>
      </c>
      <c r="B59" s="105" t="s">
        <v>300</v>
      </c>
      <c r="C59" s="105" t="s">
        <v>15</v>
      </c>
      <c r="D59" s="106" t="s">
        <v>301</v>
      </c>
      <c r="E59" s="107" t="s">
        <v>36</v>
      </c>
      <c r="F59" s="108">
        <v>0</v>
      </c>
      <c r="G59" s="109"/>
      <c r="H59" s="110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86">
        <v>31</v>
      </c>
      <c r="B60" s="105" t="s">
        <v>300</v>
      </c>
      <c r="C60" s="105" t="s">
        <v>15</v>
      </c>
      <c r="D60" s="106" t="s">
        <v>301</v>
      </c>
      <c r="E60" s="107" t="s">
        <v>37</v>
      </c>
      <c r="F60" s="108">
        <v>1</v>
      </c>
      <c r="G60" s="109"/>
      <c r="H60" s="110"/>
      <c r="I60" s="87"/>
      <c r="J60" s="87"/>
      <c r="K60" s="87"/>
      <c r="L60" s="87"/>
      <c r="M60" s="87"/>
      <c r="N60" s="87"/>
      <c r="O60" s="87"/>
      <c r="P60" s="88"/>
    </row>
    <row r="61" spans="1:16">
      <c r="A61" s="86">
        <v>32</v>
      </c>
      <c r="B61" s="105" t="s">
        <v>300</v>
      </c>
      <c r="C61" s="105" t="s">
        <v>15</v>
      </c>
      <c r="D61" s="106" t="s">
        <v>301</v>
      </c>
      <c r="E61" s="107" t="s">
        <v>38</v>
      </c>
      <c r="F61" s="108">
        <v>1</v>
      </c>
      <c r="G61" s="109"/>
      <c r="H61" s="110"/>
      <c r="I61" s="87"/>
      <c r="J61" s="87"/>
      <c r="K61" s="87"/>
      <c r="L61" s="87"/>
      <c r="M61" s="87"/>
      <c r="N61" s="87"/>
      <c r="O61" s="87"/>
      <c r="P61" s="88"/>
    </row>
    <row r="62" spans="1:16">
      <c r="A62" s="86">
        <v>33</v>
      </c>
      <c r="B62" s="105" t="s">
        <v>300</v>
      </c>
      <c r="C62" s="105" t="s">
        <v>15</v>
      </c>
      <c r="D62" s="106" t="s">
        <v>302</v>
      </c>
      <c r="E62" s="107" t="s">
        <v>39</v>
      </c>
      <c r="F62" s="108">
        <v>1</v>
      </c>
      <c r="G62" s="109"/>
      <c r="H62" s="110"/>
      <c r="I62" s="87"/>
      <c r="J62" s="87"/>
      <c r="K62" s="87"/>
      <c r="L62" s="87"/>
      <c r="M62" s="87"/>
      <c r="N62" s="87"/>
      <c r="O62" s="87"/>
      <c r="P62" s="88"/>
    </row>
    <row r="63" spans="1:16" ht="12.75" customHeight="1">
      <c r="A63" s="86">
        <v>34</v>
      </c>
      <c r="B63" s="105" t="s">
        <v>300</v>
      </c>
      <c r="C63" s="105" t="s">
        <v>15</v>
      </c>
      <c r="D63" s="106" t="s">
        <v>301</v>
      </c>
      <c r="E63" s="107" t="s">
        <v>40</v>
      </c>
      <c r="F63" s="108">
        <v>1</v>
      </c>
      <c r="G63" s="109"/>
      <c r="H63" s="110"/>
      <c r="I63" s="87"/>
      <c r="J63" s="87"/>
      <c r="K63" s="87"/>
      <c r="L63" s="87"/>
      <c r="M63" s="87"/>
      <c r="N63" s="87"/>
      <c r="O63" s="87"/>
      <c r="P63" s="88"/>
    </row>
    <row r="64" spans="1:16" ht="12.75" customHeight="1">
      <c r="A64" s="86">
        <v>35</v>
      </c>
      <c r="B64" s="105" t="s">
        <v>300</v>
      </c>
      <c r="C64" s="105" t="s">
        <v>15</v>
      </c>
      <c r="D64" s="106" t="s">
        <v>301</v>
      </c>
      <c r="E64" s="107" t="s">
        <v>41</v>
      </c>
      <c r="F64" s="108">
        <v>1</v>
      </c>
      <c r="G64" s="109"/>
      <c r="H64" s="110"/>
      <c r="I64" s="87"/>
      <c r="J64" s="87"/>
      <c r="K64" s="87"/>
      <c r="L64" s="87"/>
      <c r="M64" s="87"/>
      <c r="N64" s="87"/>
      <c r="O64" s="87"/>
      <c r="P64" s="88"/>
    </row>
    <row r="65" spans="1:16" ht="12.75" customHeight="1">
      <c r="A65" s="86">
        <v>36</v>
      </c>
      <c r="B65" s="105" t="s">
        <v>300</v>
      </c>
      <c r="C65" s="105" t="s">
        <v>15</v>
      </c>
      <c r="D65" s="106" t="s">
        <v>301</v>
      </c>
      <c r="E65" s="107" t="s">
        <v>42</v>
      </c>
      <c r="F65" s="108">
        <v>0</v>
      </c>
      <c r="G65" s="109"/>
      <c r="H65" s="110"/>
      <c r="I65" s="87"/>
      <c r="J65" s="87"/>
      <c r="K65" s="87"/>
      <c r="L65" s="87"/>
      <c r="M65" s="87"/>
      <c r="N65" s="87"/>
      <c r="O65" s="87"/>
      <c r="P65" s="88"/>
    </row>
    <row r="66" spans="1:16" ht="12.75" customHeight="1">
      <c r="A66" s="86">
        <v>37</v>
      </c>
      <c r="B66" s="105" t="s">
        <v>300</v>
      </c>
      <c r="C66" s="105" t="s">
        <v>15</v>
      </c>
      <c r="D66" s="106" t="s">
        <v>301</v>
      </c>
      <c r="E66" s="107" t="s">
        <v>43</v>
      </c>
      <c r="F66" s="108">
        <v>1</v>
      </c>
      <c r="G66" s="109"/>
      <c r="H66" s="110"/>
      <c r="I66" s="87"/>
      <c r="J66" s="87"/>
      <c r="K66" s="87"/>
      <c r="L66" s="87"/>
      <c r="M66" s="87"/>
      <c r="N66" s="87"/>
      <c r="O66" s="87"/>
      <c r="P66" s="88"/>
    </row>
    <row r="67" spans="1:16" ht="12.75" customHeight="1">
      <c r="A67" s="86">
        <v>38</v>
      </c>
      <c r="B67" s="105" t="s">
        <v>300</v>
      </c>
      <c r="C67" s="105" t="s">
        <v>15</v>
      </c>
      <c r="D67" s="106" t="s">
        <v>301</v>
      </c>
      <c r="E67" s="107" t="s">
        <v>44</v>
      </c>
      <c r="F67" s="108">
        <v>1</v>
      </c>
      <c r="G67" s="109"/>
      <c r="H67" s="110"/>
      <c r="I67" s="87"/>
      <c r="J67" s="87"/>
      <c r="K67" s="87"/>
      <c r="L67" s="87"/>
      <c r="M67" s="87"/>
      <c r="N67" s="87"/>
      <c r="O67" s="87"/>
      <c r="P67" s="88"/>
    </row>
    <row r="68" spans="1:16" ht="12.75" customHeight="1">
      <c r="A68" s="86">
        <v>39</v>
      </c>
      <c r="B68" s="105" t="s">
        <v>300</v>
      </c>
      <c r="C68" s="105" t="s">
        <v>15</v>
      </c>
      <c r="D68" s="106" t="s">
        <v>301</v>
      </c>
      <c r="E68" s="107" t="s">
        <v>45</v>
      </c>
      <c r="F68" s="108">
        <v>0</v>
      </c>
      <c r="G68" s="109"/>
      <c r="H68" s="110"/>
      <c r="I68" s="87"/>
      <c r="J68" s="87"/>
      <c r="K68" s="87"/>
      <c r="L68" s="87"/>
      <c r="M68" s="87"/>
      <c r="N68" s="87"/>
      <c r="O68" s="87"/>
      <c r="P68" s="88"/>
    </row>
    <row r="69" spans="1:16" ht="12.75" customHeight="1">
      <c r="A69" s="86">
        <v>40</v>
      </c>
      <c r="B69" s="105" t="s">
        <v>300</v>
      </c>
      <c r="C69" s="105" t="s">
        <v>15</v>
      </c>
      <c r="D69" s="106" t="s">
        <v>301</v>
      </c>
      <c r="E69" s="107" t="s">
        <v>46</v>
      </c>
      <c r="F69" s="108">
        <v>1</v>
      </c>
      <c r="G69" s="109"/>
      <c r="H69" s="110"/>
      <c r="I69" s="87"/>
      <c r="J69" s="87"/>
      <c r="K69" s="87"/>
      <c r="L69" s="87"/>
      <c r="M69" s="87"/>
      <c r="N69" s="87"/>
      <c r="O69" s="87"/>
      <c r="P69" s="88"/>
    </row>
    <row r="70" spans="1:16" ht="12.75" customHeight="1">
      <c r="A70" s="86">
        <v>41</v>
      </c>
      <c r="B70" s="105" t="s">
        <v>300</v>
      </c>
      <c r="C70" s="105" t="s">
        <v>15</v>
      </c>
      <c r="D70" s="106" t="s">
        <v>301</v>
      </c>
      <c r="E70" s="107" t="s">
        <v>47</v>
      </c>
      <c r="F70" s="108">
        <v>2</v>
      </c>
      <c r="G70" s="109"/>
      <c r="H70" s="110"/>
      <c r="I70" s="87"/>
      <c r="J70" s="87"/>
      <c r="K70" s="87"/>
      <c r="L70" s="87"/>
      <c r="M70" s="87"/>
      <c r="N70" s="87"/>
      <c r="O70" s="87"/>
      <c r="P70" s="88"/>
    </row>
    <row r="71" spans="1:16">
      <c r="A71" s="86">
        <v>42</v>
      </c>
      <c r="B71" s="105" t="s">
        <v>300</v>
      </c>
      <c r="C71" s="105" t="s">
        <v>15</v>
      </c>
      <c r="D71" s="106" t="s">
        <v>301</v>
      </c>
      <c r="E71" s="107" t="s">
        <v>48</v>
      </c>
      <c r="F71" s="108">
        <v>2</v>
      </c>
      <c r="G71" s="109"/>
      <c r="H71" s="110"/>
      <c r="I71" s="87"/>
      <c r="J71" s="87"/>
      <c r="K71" s="87"/>
      <c r="L71" s="87"/>
      <c r="M71" s="87"/>
      <c r="N71" s="87"/>
      <c r="O71" s="87"/>
      <c r="P71" s="88"/>
    </row>
    <row r="72" spans="1:16">
      <c r="A72" s="86">
        <v>43</v>
      </c>
      <c r="B72" s="105" t="s">
        <v>300</v>
      </c>
      <c r="C72" s="105" t="s">
        <v>15</v>
      </c>
      <c r="D72" s="106" t="s">
        <v>302</v>
      </c>
      <c r="E72" s="107" t="s">
        <v>49</v>
      </c>
      <c r="F72" s="108">
        <v>1</v>
      </c>
      <c r="G72" s="109"/>
      <c r="H72" s="110"/>
      <c r="I72" s="87"/>
      <c r="J72" s="87"/>
      <c r="K72" s="87"/>
      <c r="L72" s="87"/>
      <c r="M72" s="87"/>
      <c r="N72" s="87"/>
      <c r="O72" s="87"/>
      <c r="P72" s="88"/>
    </row>
    <row r="73" spans="1:16">
      <c r="A73" s="86">
        <v>44</v>
      </c>
      <c r="B73" s="105" t="s">
        <v>300</v>
      </c>
      <c r="C73" s="105" t="s">
        <v>15</v>
      </c>
      <c r="D73" s="106" t="s">
        <v>302</v>
      </c>
      <c r="E73" s="107" t="s">
        <v>50</v>
      </c>
      <c r="F73" s="108">
        <v>1</v>
      </c>
      <c r="G73" s="109"/>
      <c r="H73" s="110"/>
      <c r="I73" s="87"/>
      <c r="J73" s="87"/>
      <c r="K73" s="87"/>
      <c r="L73" s="87"/>
      <c r="M73" s="87"/>
      <c r="N73" s="87"/>
      <c r="O73" s="87"/>
      <c r="P73" s="88"/>
    </row>
    <row r="74" spans="1:16" ht="12.75" customHeight="1">
      <c r="A74" s="86">
        <v>45</v>
      </c>
      <c r="B74" s="105" t="s">
        <v>300</v>
      </c>
      <c r="C74" s="105" t="s">
        <v>15</v>
      </c>
      <c r="D74" s="106" t="s">
        <v>302</v>
      </c>
      <c r="E74" s="107" t="s">
        <v>51</v>
      </c>
      <c r="F74" s="108">
        <v>1</v>
      </c>
      <c r="G74" s="109"/>
      <c r="H74" s="110"/>
      <c r="I74" s="87"/>
      <c r="J74" s="87"/>
      <c r="K74" s="87"/>
      <c r="L74" s="87"/>
      <c r="M74" s="87"/>
      <c r="N74" s="87"/>
      <c r="O74" s="87"/>
      <c r="P74" s="88"/>
    </row>
    <row r="75" spans="1:16" ht="13.5" customHeight="1">
      <c r="A75" s="86">
        <v>46</v>
      </c>
      <c r="B75" s="105" t="s">
        <v>300</v>
      </c>
      <c r="C75" s="105" t="s">
        <v>15</v>
      </c>
      <c r="D75" s="106" t="s">
        <v>302</v>
      </c>
      <c r="E75" s="107" t="s">
        <v>52</v>
      </c>
      <c r="F75" s="108">
        <v>1</v>
      </c>
      <c r="G75" s="109"/>
      <c r="H75" s="110"/>
      <c r="I75" s="87"/>
      <c r="J75" s="87"/>
      <c r="K75" s="87"/>
      <c r="L75" s="87"/>
      <c r="M75" s="87"/>
      <c r="N75" s="87"/>
      <c r="O75" s="87"/>
      <c r="P75" s="88"/>
    </row>
    <row r="76" spans="1:16" ht="12.75" customHeight="1">
      <c r="A76" s="86">
        <v>47</v>
      </c>
      <c r="B76" s="105" t="s">
        <v>300</v>
      </c>
      <c r="C76" s="105" t="s">
        <v>15</v>
      </c>
      <c r="D76" s="106" t="s">
        <v>301</v>
      </c>
      <c r="E76" s="107" t="s">
        <v>53</v>
      </c>
      <c r="F76" s="108">
        <v>1</v>
      </c>
      <c r="G76" s="109"/>
      <c r="H76" s="110"/>
      <c r="I76" s="87"/>
      <c r="J76" s="87"/>
      <c r="K76" s="87"/>
      <c r="L76" s="87"/>
      <c r="M76" s="87"/>
      <c r="N76" s="87"/>
      <c r="O76" s="87"/>
      <c r="P76" s="88"/>
    </row>
    <row r="77" spans="1:16" ht="12.75" customHeight="1">
      <c r="A77" s="86">
        <v>48</v>
      </c>
      <c r="B77" s="105" t="s">
        <v>300</v>
      </c>
      <c r="C77" s="105" t="s">
        <v>15</v>
      </c>
      <c r="D77" s="106" t="s">
        <v>301</v>
      </c>
      <c r="E77" s="107" t="s">
        <v>54</v>
      </c>
      <c r="F77" s="108">
        <v>3</v>
      </c>
      <c r="G77" s="109"/>
      <c r="H77" s="110"/>
      <c r="I77" s="87"/>
      <c r="J77" s="87"/>
      <c r="K77" s="87"/>
      <c r="L77" s="87"/>
      <c r="M77" s="87"/>
      <c r="N77" s="87"/>
      <c r="O77" s="87"/>
      <c r="P77" s="88"/>
    </row>
    <row r="78" spans="1:16">
      <c r="A78" s="86">
        <v>49</v>
      </c>
      <c r="B78" s="105" t="s">
        <v>300</v>
      </c>
      <c r="C78" s="105" t="s">
        <v>15</v>
      </c>
      <c r="D78" s="106" t="s">
        <v>301</v>
      </c>
      <c r="E78" s="107" t="s">
        <v>55</v>
      </c>
      <c r="F78" s="108">
        <v>2</v>
      </c>
      <c r="G78" s="109"/>
      <c r="H78" s="110"/>
      <c r="I78" s="87"/>
      <c r="J78" s="87"/>
      <c r="K78" s="87"/>
      <c r="L78" s="87"/>
      <c r="M78" s="87"/>
      <c r="N78" s="87"/>
      <c r="O78" s="87"/>
      <c r="P78" s="88"/>
    </row>
    <row r="79" spans="1:16">
      <c r="A79" s="86">
        <v>50</v>
      </c>
      <c r="B79" s="105" t="s">
        <v>300</v>
      </c>
      <c r="C79" s="105" t="s">
        <v>15</v>
      </c>
      <c r="D79" s="106" t="s">
        <v>301</v>
      </c>
      <c r="E79" s="107" t="s">
        <v>56</v>
      </c>
      <c r="F79" s="108">
        <v>2</v>
      </c>
      <c r="G79" s="109"/>
      <c r="H79" s="110"/>
      <c r="I79" s="87"/>
      <c r="J79" s="87"/>
      <c r="K79" s="87"/>
      <c r="L79" s="87"/>
      <c r="M79" s="87"/>
      <c r="N79" s="87"/>
      <c r="O79" s="87"/>
      <c r="P79" s="88"/>
    </row>
    <row r="80" spans="1:16" ht="12.75" customHeight="1">
      <c r="A80" s="86">
        <v>51</v>
      </c>
      <c r="B80" s="105" t="s">
        <v>300</v>
      </c>
      <c r="C80" s="105" t="s">
        <v>15</v>
      </c>
      <c r="D80" s="106" t="s">
        <v>301</v>
      </c>
      <c r="E80" s="107" t="s">
        <v>57</v>
      </c>
      <c r="F80" s="108">
        <v>1</v>
      </c>
      <c r="G80" s="109"/>
      <c r="H80" s="110"/>
      <c r="I80" s="87"/>
      <c r="J80" s="87"/>
      <c r="K80" s="87"/>
      <c r="L80" s="87"/>
      <c r="M80" s="87"/>
      <c r="N80" s="87"/>
      <c r="O80" s="87"/>
      <c r="P80" s="88"/>
    </row>
    <row r="81" spans="1:16" ht="12.75" customHeight="1">
      <c r="A81" s="86">
        <v>52</v>
      </c>
      <c r="B81" s="105" t="s">
        <v>300</v>
      </c>
      <c r="C81" s="105" t="s">
        <v>15</v>
      </c>
      <c r="D81" s="106" t="s">
        <v>301</v>
      </c>
      <c r="E81" s="107" t="s">
        <v>58</v>
      </c>
      <c r="F81" s="108">
        <v>1</v>
      </c>
      <c r="G81" s="109"/>
      <c r="H81" s="110"/>
      <c r="I81" s="87"/>
      <c r="J81" s="87"/>
      <c r="K81" s="87"/>
      <c r="L81" s="87"/>
      <c r="M81" s="87"/>
      <c r="N81" s="87"/>
      <c r="O81" s="87"/>
      <c r="P81" s="88"/>
    </row>
    <row r="82" spans="1:16" ht="12.75" customHeight="1">
      <c r="A82" s="86">
        <v>53</v>
      </c>
      <c r="B82" s="105" t="s">
        <v>300</v>
      </c>
      <c r="C82" s="105" t="s">
        <v>15</v>
      </c>
      <c r="D82" s="106" t="s">
        <v>301</v>
      </c>
      <c r="E82" s="107" t="s">
        <v>59</v>
      </c>
      <c r="F82" s="108">
        <v>1</v>
      </c>
      <c r="G82" s="109"/>
      <c r="H82" s="110"/>
      <c r="I82" s="87"/>
      <c r="J82" s="87"/>
      <c r="K82" s="87"/>
      <c r="L82" s="87"/>
      <c r="M82" s="87"/>
      <c r="N82" s="87"/>
      <c r="O82" s="87"/>
      <c r="P82" s="88"/>
    </row>
    <row r="83" spans="1:16" ht="12.75" customHeight="1">
      <c r="A83" s="86">
        <v>54</v>
      </c>
      <c r="B83" s="105" t="s">
        <v>300</v>
      </c>
      <c r="C83" s="105" t="s">
        <v>15</v>
      </c>
      <c r="D83" s="106" t="s">
        <v>301</v>
      </c>
      <c r="E83" s="107" t="s">
        <v>60</v>
      </c>
      <c r="F83" s="108">
        <v>1</v>
      </c>
      <c r="G83" s="109"/>
      <c r="H83" s="110"/>
      <c r="I83" s="87"/>
      <c r="J83" s="87"/>
      <c r="K83" s="87"/>
      <c r="L83" s="87"/>
      <c r="M83" s="87"/>
      <c r="N83" s="87"/>
      <c r="O83" s="87"/>
      <c r="P83" s="88"/>
    </row>
    <row r="84" spans="1:16" ht="12.75" customHeight="1">
      <c r="A84" s="86">
        <v>55</v>
      </c>
      <c r="B84" s="105" t="s">
        <v>300</v>
      </c>
      <c r="C84" s="105" t="s">
        <v>15</v>
      </c>
      <c r="D84" s="106" t="s">
        <v>301</v>
      </c>
      <c r="E84" s="107" t="s">
        <v>61</v>
      </c>
      <c r="F84" s="108">
        <v>1</v>
      </c>
      <c r="G84" s="109"/>
      <c r="H84" s="110"/>
      <c r="I84" s="87"/>
      <c r="J84" s="87"/>
      <c r="K84" s="87"/>
      <c r="L84" s="87"/>
      <c r="M84" s="87"/>
      <c r="N84" s="87"/>
      <c r="O84" s="87"/>
      <c r="P84" s="88"/>
    </row>
    <row r="85" spans="1:16" ht="12.75" customHeight="1">
      <c r="A85" s="86">
        <v>56</v>
      </c>
      <c r="B85" s="105" t="s">
        <v>300</v>
      </c>
      <c r="C85" s="105" t="s">
        <v>15</v>
      </c>
      <c r="D85" s="106" t="s">
        <v>301</v>
      </c>
      <c r="E85" s="107" t="s">
        <v>62</v>
      </c>
      <c r="F85" s="108">
        <v>1</v>
      </c>
      <c r="G85" s="109"/>
      <c r="H85" s="110"/>
      <c r="I85" s="87"/>
      <c r="J85" s="87"/>
      <c r="K85" s="87"/>
      <c r="L85" s="87"/>
      <c r="M85" s="87"/>
      <c r="N85" s="87"/>
      <c r="O85" s="87"/>
      <c r="P85" s="88"/>
    </row>
    <row r="86" spans="1:16" ht="12.75" customHeight="1">
      <c r="A86" s="86">
        <v>57</v>
      </c>
      <c r="B86" s="105" t="s">
        <v>300</v>
      </c>
      <c r="C86" s="105" t="s">
        <v>15</v>
      </c>
      <c r="D86" s="106" t="s">
        <v>301</v>
      </c>
      <c r="E86" s="107" t="s">
        <v>63</v>
      </c>
      <c r="F86" s="108">
        <v>1</v>
      </c>
      <c r="G86" s="109"/>
      <c r="H86" s="110"/>
      <c r="I86" s="87"/>
      <c r="J86" s="87"/>
      <c r="K86" s="87"/>
      <c r="L86" s="87"/>
      <c r="M86" s="87"/>
      <c r="N86" s="87"/>
      <c r="O86" s="87"/>
      <c r="P86" s="88"/>
    </row>
    <row r="87" spans="1:16" ht="12.75" customHeight="1">
      <c r="A87" s="86">
        <v>58</v>
      </c>
      <c r="B87" s="105" t="s">
        <v>300</v>
      </c>
      <c r="C87" s="105" t="s">
        <v>15</v>
      </c>
      <c r="D87" s="106" t="s">
        <v>301</v>
      </c>
      <c r="E87" s="107" t="s">
        <v>64</v>
      </c>
      <c r="F87" s="108">
        <v>1</v>
      </c>
      <c r="G87" s="109"/>
      <c r="H87" s="110"/>
      <c r="I87" s="87"/>
      <c r="J87" s="87"/>
      <c r="K87" s="87"/>
      <c r="L87" s="87"/>
      <c r="M87" s="87"/>
      <c r="N87" s="87"/>
      <c r="O87" s="87"/>
      <c r="P87" s="88"/>
    </row>
    <row r="88" spans="1:16">
      <c r="A88" s="86">
        <v>59</v>
      </c>
      <c r="B88" s="105" t="s">
        <v>300</v>
      </c>
      <c r="C88" s="105" t="s">
        <v>15</v>
      </c>
      <c r="D88" s="106" t="s">
        <v>301</v>
      </c>
      <c r="E88" s="107" t="s">
        <v>65</v>
      </c>
      <c r="F88" s="108">
        <v>1</v>
      </c>
      <c r="G88" s="109"/>
      <c r="H88" s="110"/>
      <c r="I88" s="87"/>
      <c r="J88" s="87"/>
      <c r="K88" s="87"/>
      <c r="L88" s="87"/>
      <c r="M88" s="87"/>
      <c r="N88" s="87"/>
      <c r="O88" s="87"/>
      <c r="P88" s="88"/>
    </row>
    <row r="89" spans="1:16">
      <c r="A89" s="86">
        <v>60</v>
      </c>
      <c r="B89" s="105" t="s">
        <v>300</v>
      </c>
      <c r="C89" s="105" t="s">
        <v>15</v>
      </c>
      <c r="D89" s="106" t="s">
        <v>301</v>
      </c>
      <c r="E89" s="107" t="s">
        <v>66</v>
      </c>
      <c r="F89" s="108">
        <v>1</v>
      </c>
      <c r="G89" s="109"/>
      <c r="H89" s="110"/>
      <c r="I89" s="87"/>
      <c r="J89" s="87"/>
      <c r="K89" s="87"/>
      <c r="L89" s="87"/>
      <c r="M89" s="87"/>
      <c r="N89" s="87"/>
      <c r="O89" s="87"/>
      <c r="P89" s="88"/>
    </row>
    <row r="90" spans="1:16" ht="12.75" customHeight="1">
      <c r="A90" s="86">
        <v>61</v>
      </c>
      <c r="B90" s="105" t="s">
        <v>300</v>
      </c>
      <c r="C90" s="105" t="s">
        <v>15</v>
      </c>
      <c r="D90" s="106" t="s">
        <v>301</v>
      </c>
      <c r="E90" s="107" t="s">
        <v>67</v>
      </c>
      <c r="F90" s="108">
        <v>1</v>
      </c>
      <c r="G90" s="109"/>
      <c r="H90" s="110"/>
      <c r="I90" s="87"/>
      <c r="J90" s="87"/>
      <c r="K90" s="87"/>
      <c r="L90" s="87"/>
      <c r="M90" s="87"/>
      <c r="N90" s="87"/>
      <c r="O90" s="87"/>
      <c r="P90" s="88"/>
    </row>
    <row r="91" spans="1:16">
      <c r="A91" s="86">
        <v>62</v>
      </c>
      <c r="B91" s="105" t="s">
        <v>300</v>
      </c>
      <c r="C91" s="105" t="s">
        <v>15</v>
      </c>
      <c r="D91" s="106" t="s">
        <v>301</v>
      </c>
      <c r="E91" s="107" t="s">
        <v>68</v>
      </c>
      <c r="F91" s="108">
        <v>1</v>
      </c>
      <c r="G91" s="109"/>
      <c r="H91" s="110"/>
      <c r="I91" s="87"/>
      <c r="J91" s="87"/>
      <c r="K91" s="87"/>
      <c r="L91" s="87"/>
      <c r="M91" s="87"/>
      <c r="N91" s="87"/>
      <c r="O91" s="87"/>
      <c r="P91" s="88"/>
    </row>
    <row r="92" spans="1:16">
      <c r="A92" s="86">
        <v>63</v>
      </c>
      <c r="B92" s="105" t="s">
        <v>300</v>
      </c>
      <c r="C92" s="105" t="s">
        <v>15</v>
      </c>
      <c r="D92" s="106" t="s">
        <v>301</v>
      </c>
      <c r="E92" s="107" t="s">
        <v>69</v>
      </c>
      <c r="F92" s="108">
        <v>1</v>
      </c>
      <c r="G92" s="109"/>
      <c r="H92" s="110"/>
      <c r="I92" s="87"/>
      <c r="J92" s="87"/>
      <c r="K92" s="87"/>
      <c r="L92" s="87"/>
      <c r="M92" s="87"/>
      <c r="N92" s="87"/>
      <c r="O92" s="87"/>
      <c r="P92" s="88"/>
    </row>
    <row r="93" spans="1:16">
      <c r="A93" s="86">
        <v>64</v>
      </c>
      <c r="B93" s="105" t="s">
        <v>300</v>
      </c>
      <c r="C93" s="105" t="s">
        <v>15</v>
      </c>
      <c r="D93" s="106" t="s">
        <v>301</v>
      </c>
      <c r="E93" s="107" t="s">
        <v>70</v>
      </c>
      <c r="F93" s="108">
        <v>1</v>
      </c>
      <c r="G93" s="109"/>
      <c r="H93" s="110"/>
      <c r="I93" s="87"/>
      <c r="J93" s="87"/>
      <c r="K93" s="87"/>
      <c r="L93" s="87"/>
      <c r="M93" s="87"/>
      <c r="N93" s="87"/>
      <c r="O93" s="87"/>
      <c r="P93" s="88"/>
    </row>
    <row r="94" spans="1:16">
      <c r="A94" s="86">
        <v>65</v>
      </c>
      <c r="B94" s="105" t="s">
        <v>300</v>
      </c>
      <c r="C94" s="105" t="s">
        <v>15</v>
      </c>
      <c r="D94" s="106" t="s">
        <v>301</v>
      </c>
      <c r="E94" s="107" t="s">
        <v>71</v>
      </c>
      <c r="F94" s="108">
        <v>1</v>
      </c>
      <c r="G94" s="109"/>
      <c r="H94" s="110"/>
      <c r="I94" s="87"/>
      <c r="J94" s="87"/>
      <c r="K94" s="87"/>
      <c r="L94" s="87"/>
      <c r="M94" s="87"/>
      <c r="N94" s="87"/>
      <c r="O94" s="87"/>
      <c r="P94" s="88"/>
    </row>
    <row r="95" spans="1:16" ht="12.75" customHeight="1">
      <c r="A95" s="86">
        <v>66</v>
      </c>
      <c r="B95" s="105" t="s">
        <v>300</v>
      </c>
      <c r="C95" s="105" t="s">
        <v>15</v>
      </c>
      <c r="D95" s="106" t="s">
        <v>301</v>
      </c>
      <c r="E95" s="107" t="s">
        <v>72</v>
      </c>
      <c r="F95" s="108">
        <v>1</v>
      </c>
      <c r="G95" s="109"/>
      <c r="H95" s="110"/>
      <c r="I95" s="87"/>
      <c r="J95" s="87"/>
      <c r="K95" s="87"/>
      <c r="L95" s="87"/>
      <c r="M95" s="87"/>
      <c r="N95" s="87"/>
      <c r="O95" s="87"/>
      <c r="P95" s="88"/>
    </row>
    <row r="96" spans="1:16">
      <c r="A96" s="86">
        <v>67</v>
      </c>
      <c r="B96" s="105" t="s">
        <v>300</v>
      </c>
      <c r="C96" s="105" t="s">
        <v>15</v>
      </c>
      <c r="D96" s="106" t="s">
        <v>301</v>
      </c>
      <c r="E96" s="107" t="s">
        <v>73</v>
      </c>
      <c r="F96" s="108">
        <v>1</v>
      </c>
      <c r="G96" s="109"/>
      <c r="H96" s="110"/>
      <c r="I96" s="87"/>
      <c r="J96" s="87"/>
      <c r="K96" s="87"/>
      <c r="L96" s="87"/>
      <c r="M96" s="87"/>
      <c r="N96" s="87"/>
      <c r="O96" s="87"/>
      <c r="P96" s="88"/>
    </row>
    <row r="97" spans="1:16" ht="12.75" customHeight="1">
      <c r="A97" s="86">
        <v>68</v>
      </c>
      <c r="B97" s="105" t="s">
        <v>300</v>
      </c>
      <c r="C97" s="105" t="s">
        <v>15</v>
      </c>
      <c r="D97" s="106" t="s">
        <v>301</v>
      </c>
      <c r="E97" s="107" t="s">
        <v>74</v>
      </c>
      <c r="F97" s="108">
        <v>2</v>
      </c>
      <c r="G97" s="109"/>
      <c r="H97" s="110"/>
      <c r="I97" s="87"/>
      <c r="J97" s="87"/>
      <c r="K97" s="87"/>
      <c r="L97" s="87"/>
      <c r="M97" s="87"/>
      <c r="N97" s="87"/>
      <c r="O97" s="87"/>
      <c r="P97" s="88"/>
    </row>
    <row r="98" spans="1:16" ht="12.75" customHeight="1">
      <c r="A98" s="86">
        <v>69</v>
      </c>
      <c r="B98" s="105" t="s">
        <v>300</v>
      </c>
      <c r="C98" s="105" t="s">
        <v>15</v>
      </c>
      <c r="D98" s="106" t="s">
        <v>301</v>
      </c>
      <c r="E98" s="107" t="s">
        <v>75</v>
      </c>
      <c r="F98" s="108">
        <v>51</v>
      </c>
      <c r="G98" s="109"/>
      <c r="H98" s="110"/>
      <c r="I98" s="87"/>
      <c r="J98" s="87"/>
      <c r="K98" s="87"/>
      <c r="L98" s="87"/>
      <c r="M98" s="87"/>
      <c r="N98" s="87"/>
      <c r="O98" s="87"/>
      <c r="P98" s="88"/>
    </row>
    <row r="99" spans="1:16" ht="12.75" customHeight="1">
      <c r="A99" s="86">
        <v>70</v>
      </c>
      <c r="B99" s="105" t="s">
        <v>300</v>
      </c>
      <c r="C99" s="105" t="s">
        <v>76</v>
      </c>
      <c r="D99" s="106" t="s">
        <v>301</v>
      </c>
      <c r="E99" s="107" t="s">
        <v>77</v>
      </c>
      <c r="F99" s="108">
        <v>1</v>
      </c>
      <c r="G99" s="109"/>
      <c r="H99" s="110"/>
      <c r="I99" s="87"/>
      <c r="J99" s="87"/>
      <c r="K99" s="87"/>
      <c r="L99" s="87"/>
      <c r="M99" s="87"/>
      <c r="N99" s="87"/>
      <c r="O99" s="87"/>
      <c r="P99" s="88"/>
    </row>
    <row r="100" spans="1:16" ht="12.75" customHeight="1">
      <c r="A100" s="86">
        <v>71</v>
      </c>
      <c r="B100" s="105" t="s">
        <v>300</v>
      </c>
      <c r="C100" s="105" t="s">
        <v>76</v>
      </c>
      <c r="D100" s="106" t="s">
        <v>301</v>
      </c>
      <c r="E100" s="107" t="s">
        <v>78</v>
      </c>
      <c r="F100" s="108">
        <v>1</v>
      </c>
      <c r="G100" s="109"/>
      <c r="H100" s="110"/>
      <c r="I100" s="87"/>
      <c r="J100" s="87"/>
      <c r="K100" s="87"/>
      <c r="L100" s="87"/>
      <c r="M100" s="87"/>
      <c r="N100" s="87"/>
      <c r="O100" s="87"/>
      <c r="P100" s="88"/>
    </row>
    <row r="101" spans="1:16">
      <c r="A101" s="86">
        <v>72</v>
      </c>
      <c r="B101" s="105" t="s">
        <v>300</v>
      </c>
      <c r="C101" s="105" t="s">
        <v>76</v>
      </c>
      <c r="D101" s="106" t="s">
        <v>301</v>
      </c>
      <c r="E101" s="107" t="s">
        <v>79</v>
      </c>
      <c r="F101" s="108">
        <v>1</v>
      </c>
      <c r="G101" s="109"/>
      <c r="H101" s="110"/>
      <c r="I101" s="87"/>
      <c r="J101" s="87"/>
      <c r="K101" s="87"/>
      <c r="L101" s="87"/>
      <c r="M101" s="87"/>
      <c r="N101" s="87"/>
      <c r="O101" s="87"/>
      <c r="P101" s="88"/>
    </row>
    <row r="102" spans="1:16">
      <c r="A102" s="86">
        <v>73</v>
      </c>
      <c r="B102" s="105" t="s">
        <v>300</v>
      </c>
      <c r="C102" s="105" t="s">
        <v>76</v>
      </c>
      <c r="D102" s="106" t="s">
        <v>301</v>
      </c>
      <c r="E102" s="107" t="s">
        <v>80</v>
      </c>
      <c r="F102" s="108">
        <v>1</v>
      </c>
      <c r="G102" s="109"/>
      <c r="H102" s="110"/>
      <c r="I102" s="87"/>
      <c r="J102" s="87"/>
      <c r="K102" s="87"/>
      <c r="L102" s="87"/>
      <c r="M102" s="87"/>
      <c r="N102" s="87"/>
      <c r="O102" s="87"/>
      <c r="P102" s="88"/>
    </row>
    <row r="103" spans="1:16">
      <c r="A103" s="86">
        <v>74</v>
      </c>
      <c r="B103" s="105" t="s">
        <v>300</v>
      </c>
      <c r="C103" s="105" t="s">
        <v>81</v>
      </c>
      <c r="D103" s="106" t="s">
        <v>301</v>
      </c>
      <c r="E103" s="107" t="s">
        <v>82</v>
      </c>
      <c r="F103" s="108">
        <v>3</v>
      </c>
      <c r="G103" s="109"/>
      <c r="H103" s="110"/>
      <c r="I103" s="87"/>
      <c r="J103" s="87"/>
      <c r="K103" s="87"/>
      <c r="L103" s="87"/>
      <c r="M103" s="87"/>
      <c r="N103" s="87"/>
      <c r="O103" s="87"/>
      <c r="P103" s="88"/>
    </row>
    <row r="104" spans="1:16">
      <c r="A104" s="86">
        <v>75</v>
      </c>
      <c r="B104" s="105" t="s">
        <v>300</v>
      </c>
      <c r="C104" s="105" t="s">
        <v>81</v>
      </c>
      <c r="D104" s="106" t="s">
        <v>301</v>
      </c>
      <c r="E104" s="107" t="s">
        <v>83</v>
      </c>
      <c r="F104" s="108">
        <v>1</v>
      </c>
      <c r="G104" s="109"/>
      <c r="H104" s="110"/>
      <c r="I104" s="87"/>
      <c r="J104" s="87"/>
      <c r="K104" s="87"/>
      <c r="L104" s="87"/>
      <c r="M104" s="87"/>
      <c r="N104" s="87"/>
      <c r="O104" s="87"/>
      <c r="P104" s="88"/>
    </row>
    <row r="105" spans="1:16" ht="12.75" customHeight="1">
      <c r="A105" s="86">
        <v>76</v>
      </c>
      <c r="B105" s="105" t="s">
        <v>300</v>
      </c>
      <c r="C105" s="105" t="s">
        <v>81</v>
      </c>
      <c r="D105" s="106" t="s">
        <v>301</v>
      </c>
      <c r="E105" s="107" t="s">
        <v>84</v>
      </c>
      <c r="F105" s="108">
        <v>1</v>
      </c>
      <c r="G105" s="109"/>
      <c r="H105" s="110"/>
      <c r="I105" s="87"/>
      <c r="J105" s="87"/>
      <c r="K105" s="87"/>
      <c r="L105" s="87"/>
      <c r="M105" s="87"/>
      <c r="N105" s="87"/>
      <c r="O105" s="87"/>
      <c r="P105" s="88"/>
    </row>
    <row r="106" spans="1:16">
      <c r="A106" s="86">
        <v>77</v>
      </c>
      <c r="B106" s="105" t="s">
        <v>300</v>
      </c>
      <c r="C106" s="105" t="s">
        <v>81</v>
      </c>
      <c r="D106" s="106" t="s">
        <v>301</v>
      </c>
      <c r="E106" s="107" t="s">
        <v>85</v>
      </c>
      <c r="F106" s="108">
        <v>1</v>
      </c>
      <c r="G106" s="109"/>
      <c r="H106" s="110"/>
      <c r="I106" s="87"/>
      <c r="J106" s="87"/>
      <c r="K106" s="87"/>
      <c r="L106" s="87"/>
      <c r="M106" s="87"/>
      <c r="N106" s="87"/>
      <c r="O106" s="87"/>
      <c r="P106" s="88"/>
    </row>
    <row r="107" spans="1:16" ht="12.75" customHeight="1">
      <c r="A107" s="86">
        <v>78</v>
      </c>
      <c r="B107" s="105" t="s">
        <v>300</v>
      </c>
      <c r="C107" s="105" t="s">
        <v>81</v>
      </c>
      <c r="D107" s="106" t="s">
        <v>301</v>
      </c>
      <c r="E107" s="107" t="s">
        <v>86</v>
      </c>
      <c r="F107" s="108">
        <v>6</v>
      </c>
      <c r="G107" s="109"/>
      <c r="H107" s="110"/>
      <c r="I107" s="87"/>
      <c r="J107" s="87"/>
      <c r="K107" s="87"/>
      <c r="L107" s="87"/>
      <c r="M107" s="87"/>
      <c r="N107" s="87"/>
      <c r="O107" s="87"/>
      <c r="P107" s="88"/>
    </row>
    <row r="108" spans="1:16">
      <c r="A108" s="86">
        <v>79</v>
      </c>
      <c r="B108" s="105" t="s">
        <v>300</v>
      </c>
      <c r="C108" s="105" t="s">
        <v>81</v>
      </c>
      <c r="D108" s="106" t="s">
        <v>301</v>
      </c>
      <c r="E108" s="107" t="s">
        <v>87</v>
      </c>
      <c r="F108" s="108">
        <v>1</v>
      </c>
      <c r="G108" s="109"/>
      <c r="H108" s="110"/>
      <c r="I108" s="87"/>
      <c r="J108" s="87"/>
      <c r="K108" s="87"/>
      <c r="L108" s="87"/>
      <c r="M108" s="87"/>
      <c r="N108" s="87"/>
      <c r="O108" s="87"/>
      <c r="P108" s="88"/>
    </row>
    <row r="109" spans="1:16" ht="12.75" customHeight="1">
      <c r="A109" s="86">
        <v>80</v>
      </c>
      <c r="B109" s="105" t="s">
        <v>300</v>
      </c>
      <c r="C109" s="105" t="s">
        <v>88</v>
      </c>
      <c r="D109" s="106" t="s">
        <v>301</v>
      </c>
      <c r="E109" s="107" t="s">
        <v>89</v>
      </c>
      <c r="F109" s="108">
        <v>6</v>
      </c>
      <c r="G109" s="109"/>
      <c r="H109" s="110"/>
      <c r="I109" s="87"/>
      <c r="J109" s="87"/>
      <c r="K109" s="87"/>
      <c r="L109" s="87"/>
      <c r="M109" s="87"/>
      <c r="N109" s="87"/>
      <c r="O109" s="87"/>
      <c r="P109" s="88"/>
    </row>
    <row r="110" spans="1:16">
      <c r="A110" s="86">
        <v>81</v>
      </c>
      <c r="B110" s="105" t="s">
        <v>300</v>
      </c>
      <c r="C110" s="105" t="s">
        <v>88</v>
      </c>
      <c r="D110" s="106" t="s">
        <v>301</v>
      </c>
      <c r="E110" s="114" t="s">
        <v>90</v>
      </c>
      <c r="F110" s="108">
        <v>29</v>
      </c>
      <c r="G110" s="109"/>
      <c r="H110" s="110"/>
      <c r="I110" s="87"/>
      <c r="J110" s="87"/>
      <c r="K110" s="87"/>
      <c r="L110" s="87"/>
      <c r="M110" s="87"/>
      <c r="N110" s="87"/>
      <c r="O110" s="87"/>
      <c r="P110" s="88"/>
    </row>
    <row r="111" spans="1:16" ht="12.75" customHeight="1">
      <c r="A111" s="86">
        <v>82</v>
      </c>
      <c r="B111" s="105" t="s">
        <v>300</v>
      </c>
      <c r="C111" s="105" t="s">
        <v>88</v>
      </c>
      <c r="D111" s="106" t="s">
        <v>301</v>
      </c>
      <c r="E111" s="107" t="s">
        <v>91</v>
      </c>
      <c r="F111" s="108">
        <v>1</v>
      </c>
      <c r="G111" s="109"/>
      <c r="H111" s="110"/>
      <c r="I111" s="87"/>
      <c r="J111" s="87"/>
      <c r="K111" s="87"/>
      <c r="L111" s="87"/>
      <c r="M111" s="87"/>
      <c r="N111" s="87"/>
      <c r="O111" s="87"/>
      <c r="P111" s="88"/>
    </row>
    <row r="112" spans="1:16" ht="12.75" customHeight="1">
      <c r="A112" s="86">
        <v>83</v>
      </c>
      <c r="B112" s="105" t="s">
        <v>300</v>
      </c>
      <c r="C112" s="105" t="s">
        <v>88</v>
      </c>
      <c r="D112" s="106" t="s">
        <v>301</v>
      </c>
      <c r="E112" s="107" t="s">
        <v>92</v>
      </c>
      <c r="F112" s="108">
        <v>1</v>
      </c>
      <c r="G112" s="109"/>
      <c r="H112" s="110"/>
      <c r="I112" s="87"/>
      <c r="J112" s="87"/>
      <c r="K112" s="87"/>
      <c r="L112" s="87"/>
      <c r="M112" s="87"/>
      <c r="N112" s="87"/>
      <c r="O112" s="87"/>
      <c r="P112" s="88"/>
    </row>
    <row r="113" spans="1:16">
      <c r="A113" s="86">
        <v>84</v>
      </c>
      <c r="B113" s="105" t="s">
        <v>300</v>
      </c>
      <c r="C113" s="105" t="s">
        <v>88</v>
      </c>
      <c r="D113" s="106" t="s">
        <v>301</v>
      </c>
      <c r="E113" s="107" t="s">
        <v>93</v>
      </c>
      <c r="F113" s="108">
        <v>8</v>
      </c>
      <c r="G113" s="109"/>
      <c r="H113" s="110"/>
      <c r="I113" s="87"/>
      <c r="J113" s="87"/>
      <c r="K113" s="87"/>
      <c r="L113" s="87"/>
      <c r="M113" s="87"/>
      <c r="N113" s="87"/>
      <c r="O113" s="87"/>
      <c r="P113" s="88"/>
    </row>
    <row r="114" spans="1:16">
      <c r="A114" s="86">
        <v>85</v>
      </c>
      <c r="B114" s="105" t="s">
        <v>300</v>
      </c>
      <c r="C114" s="105" t="s">
        <v>88</v>
      </c>
      <c r="D114" s="106" t="s">
        <v>301</v>
      </c>
      <c r="E114" s="107" t="s">
        <v>94</v>
      </c>
      <c r="F114" s="108">
        <v>6</v>
      </c>
      <c r="G114" s="109"/>
      <c r="H114" s="110"/>
      <c r="I114" s="87"/>
      <c r="J114" s="87"/>
      <c r="K114" s="87"/>
      <c r="L114" s="87"/>
      <c r="M114" s="87"/>
      <c r="N114" s="87"/>
      <c r="O114" s="87"/>
      <c r="P114" s="88"/>
    </row>
    <row r="115" spans="1:16">
      <c r="A115" s="86">
        <v>86</v>
      </c>
      <c r="B115" s="105" t="s">
        <v>300</v>
      </c>
      <c r="C115" s="105" t="s">
        <v>88</v>
      </c>
      <c r="D115" s="106" t="s">
        <v>302</v>
      </c>
      <c r="E115" s="107" t="s">
        <v>95</v>
      </c>
      <c r="F115" s="108">
        <v>6</v>
      </c>
      <c r="G115" s="109"/>
      <c r="H115" s="110"/>
      <c r="I115" s="87"/>
      <c r="J115" s="87"/>
      <c r="K115" s="87"/>
      <c r="L115" s="87"/>
      <c r="M115" s="87"/>
      <c r="N115" s="87"/>
      <c r="O115" s="87"/>
      <c r="P115" s="88"/>
    </row>
    <row r="116" spans="1:16">
      <c r="A116" s="86">
        <v>87</v>
      </c>
      <c r="B116" s="105" t="s">
        <v>300</v>
      </c>
      <c r="C116" s="105" t="s">
        <v>88</v>
      </c>
      <c r="D116" s="106" t="s">
        <v>301</v>
      </c>
      <c r="E116" s="107" t="s">
        <v>96</v>
      </c>
      <c r="F116" s="108">
        <v>0</v>
      </c>
      <c r="G116" s="109"/>
      <c r="H116" s="110"/>
      <c r="I116" s="87"/>
      <c r="J116" s="87"/>
      <c r="K116" s="87"/>
      <c r="L116" s="87"/>
      <c r="M116" s="87"/>
      <c r="N116" s="87"/>
      <c r="O116" s="87"/>
      <c r="P116" s="88"/>
    </row>
    <row r="117" spans="1:16" ht="12.75" customHeight="1">
      <c r="A117" s="86">
        <v>88</v>
      </c>
      <c r="B117" s="105" t="s">
        <v>300</v>
      </c>
      <c r="C117" s="105" t="s">
        <v>88</v>
      </c>
      <c r="D117" s="106" t="s">
        <v>301</v>
      </c>
      <c r="E117" s="107" t="s">
        <v>97</v>
      </c>
      <c r="F117" s="108">
        <v>0</v>
      </c>
      <c r="G117" s="109"/>
      <c r="H117" s="110"/>
      <c r="I117" s="87"/>
      <c r="J117" s="87"/>
      <c r="K117" s="87"/>
      <c r="L117" s="87"/>
      <c r="M117" s="87"/>
      <c r="N117" s="87"/>
      <c r="O117" s="87"/>
      <c r="P117" s="88"/>
    </row>
    <row r="118" spans="1:16" ht="12.75" customHeight="1">
      <c r="A118" s="86">
        <v>89</v>
      </c>
      <c r="B118" s="105" t="s">
        <v>300</v>
      </c>
      <c r="C118" s="105" t="s">
        <v>88</v>
      </c>
      <c r="D118" s="106" t="s">
        <v>301</v>
      </c>
      <c r="E118" s="107" t="s">
        <v>98</v>
      </c>
      <c r="F118" s="108">
        <v>58</v>
      </c>
      <c r="G118" s="109"/>
      <c r="H118" s="110"/>
      <c r="I118" s="87"/>
      <c r="J118" s="87"/>
      <c r="K118" s="87"/>
      <c r="L118" s="87"/>
      <c r="M118" s="87"/>
      <c r="N118" s="87"/>
      <c r="O118" s="87"/>
      <c r="P118" s="88"/>
    </row>
    <row r="119" spans="1:16">
      <c r="A119" s="86">
        <v>90</v>
      </c>
      <c r="B119" s="105" t="s">
        <v>300</v>
      </c>
      <c r="C119" s="105" t="s">
        <v>88</v>
      </c>
      <c r="D119" s="106" t="s">
        <v>301</v>
      </c>
      <c r="E119" s="107" t="s">
        <v>99</v>
      </c>
      <c r="F119" s="108">
        <v>44</v>
      </c>
      <c r="G119" s="109"/>
      <c r="H119" s="110"/>
      <c r="I119" s="87"/>
      <c r="J119" s="87"/>
      <c r="K119" s="87"/>
      <c r="L119" s="87"/>
      <c r="M119" s="87"/>
      <c r="N119" s="87"/>
      <c r="O119" s="87"/>
      <c r="P119" s="88"/>
    </row>
    <row r="120" spans="1:16">
      <c r="A120" s="86">
        <v>91</v>
      </c>
      <c r="B120" s="105" t="s">
        <v>300</v>
      </c>
      <c r="C120" s="105" t="s">
        <v>100</v>
      </c>
      <c r="D120" s="106" t="s">
        <v>301</v>
      </c>
      <c r="E120" s="107" t="s">
        <v>101</v>
      </c>
      <c r="F120" s="108">
        <v>28</v>
      </c>
      <c r="G120" s="109"/>
      <c r="H120" s="110"/>
      <c r="I120" s="87"/>
      <c r="J120" s="87"/>
      <c r="K120" s="87"/>
      <c r="L120" s="87"/>
      <c r="M120" s="87"/>
      <c r="N120" s="87"/>
      <c r="O120" s="87"/>
      <c r="P120" s="88"/>
    </row>
    <row r="121" spans="1:16" ht="12.75" customHeight="1">
      <c r="A121" s="86">
        <v>92</v>
      </c>
      <c r="B121" s="105" t="s">
        <v>300</v>
      </c>
      <c r="C121" s="105" t="s">
        <v>100</v>
      </c>
      <c r="D121" s="106" t="s">
        <v>302</v>
      </c>
      <c r="E121" s="107" t="s">
        <v>102</v>
      </c>
      <c r="F121" s="108">
        <v>29</v>
      </c>
      <c r="G121" s="109"/>
      <c r="H121" s="110"/>
      <c r="I121" s="87"/>
      <c r="J121" s="87"/>
      <c r="K121" s="87"/>
      <c r="L121" s="87"/>
      <c r="M121" s="87"/>
      <c r="N121" s="87"/>
      <c r="O121" s="87"/>
      <c r="P121" s="88"/>
    </row>
    <row r="122" spans="1:16">
      <c r="A122" s="86">
        <v>93</v>
      </c>
      <c r="B122" s="105" t="s">
        <v>300</v>
      </c>
      <c r="C122" s="105" t="s">
        <v>100</v>
      </c>
      <c r="D122" s="106" t="s">
        <v>302</v>
      </c>
      <c r="E122" s="107" t="s">
        <v>103</v>
      </c>
      <c r="F122" s="108">
        <v>1</v>
      </c>
      <c r="G122" s="109"/>
      <c r="H122" s="110"/>
      <c r="I122" s="87"/>
      <c r="J122" s="87"/>
      <c r="K122" s="87"/>
      <c r="L122" s="87"/>
      <c r="M122" s="87"/>
      <c r="N122" s="87"/>
      <c r="O122" s="87"/>
      <c r="P122" s="88"/>
    </row>
    <row r="123" spans="1:16">
      <c r="A123" s="86">
        <v>94</v>
      </c>
      <c r="B123" s="105" t="s">
        <v>300</v>
      </c>
      <c r="C123" s="105" t="s">
        <v>100</v>
      </c>
      <c r="D123" s="106" t="s">
        <v>301</v>
      </c>
      <c r="E123" s="107" t="s">
        <v>104</v>
      </c>
      <c r="F123" s="108">
        <v>6</v>
      </c>
      <c r="G123" s="109"/>
      <c r="H123" s="110"/>
      <c r="I123" s="87"/>
      <c r="J123" s="87"/>
      <c r="K123" s="87"/>
      <c r="L123" s="87"/>
      <c r="M123" s="87"/>
      <c r="N123" s="87"/>
      <c r="O123" s="87"/>
      <c r="P123" s="88"/>
    </row>
    <row r="124" spans="1:16">
      <c r="A124" s="86">
        <v>95</v>
      </c>
      <c r="B124" s="105" t="s">
        <v>300</v>
      </c>
      <c r="C124" s="105" t="s">
        <v>100</v>
      </c>
      <c r="D124" s="106" t="s">
        <v>301</v>
      </c>
      <c r="E124" s="107" t="s">
        <v>105</v>
      </c>
      <c r="F124" s="108">
        <v>3</v>
      </c>
      <c r="G124" s="109"/>
      <c r="H124" s="110"/>
      <c r="I124" s="87"/>
      <c r="J124" s="87"/>
      <c r="K124" s="87"/>
      <c r="L124" s="87"/>
      <c r="M124" s="87"/>
      <c r="N124" s="87"/>
      <c r="O124" s="87"/>
      <c r="P124" s="88"/>
    </row>
    <row r="125" spans="1:16" ht="12.75" customHeight="1">
      <c r="A125" s="86">
        <v>96</v>
      </c>
      <c r="B125" s="105" t="s">
        <v>300</v>
      </c>
      <c r="C125" s="105" t="s">
        <v>100</v>
      </c>
      <c r="D125" s="106" t="s">
        <v>301</v>
      </c>
      <c r="E125" s="107" t="s">
        <v>106</v>
      </c>
      <c r="F125" s="108">
        <v>3</v>
      </c>
      <c r="G125" s="109"/>
      <c r="H125" s="110"/>
      <c r="I125" s="87"/>
      <c r="J125" s="87"/>
      <c r="K125" s="87"/>
      <c r="L125" s="87"/>
      <c r="M125" s="87"/>
      <c r="N125" s="87"/>
      <c r="O125" s="87"/>
      <c r="P125" s="88"/>
    </row>
    <row r="126" spans="1:16" ht="13.5" customHeight="1">
      <c r="A126" s="86">
        <v>97</v>
      </c>
      <c r="B126" s="105" t="s">
        <v>300</v>
      </c>
      <c r="C126" s="105" t="s">
        <v>100</v>
      </c>
      <c r="D126" s="106" t="s">
        <v>302</v>
      </c>
      <c r="E126" s="107" t="s">
        <v>107</v>
      </c>
      <c r="F126" s="108">
        <v>3</v>
      </c>
      <c r="G126" s="109"/>
      <c r="H126" s="110"/>
      <c r="I126" s="87"/>
      <c r="J126" s="87"/>
      <c r="K126" s="87"/>
      <c r="L126" s="87"/>
      <c r="M126" s="87"/>
      <c r="N126" s="87"/>
      <c r="O126" s="87"/>
      <c r="P126" s="88"/>
    </row>
    <row r="127" spans="1:16">
      <c r="A127" s="86">
        <v>98</v>
      </c>
      <c r="B127" s="105" t="s">
        <v>300</v>
      </c>
      <c r="C127" s="105" t="s">
        <v>100</v>
      </c>
      <c r="D127" s="106" t="s">
        <v>301</v>
      </c>
      <c r="E127" s="107" t="s">
        <v>108</v>
      </c>
      <c r="F127" s="108">
        <v>16</v>
      </c>
      <c r="G127" s="109"/>
      <c r="H127" s="110"/>
      <c r="I127" s="87"/>
      <c r="J127" s="87"/>
      <c r="K127" s="87"/>
      <c r="L127" s="87"/>
      <c r="M127" s="87"/>
      <c r="N127" s="87"/>
      <c r="O127" s="87"/>
      <c r="P127" s="88"/>
    </row>
    <row r="128" spans="1:16">
      <c r="A128" s="86">
        <v>99</v>
      </c>
      <c r="B128" s="105" t="s">
        <v>300</v>
      </c>
      <c r="C128" s="105" t="s">
        <v>100</v>
      </c>
      <c r="D128" s="106" t="s">
        <v>301</v>
      </c>
      <c r="E128" s="107" t="s">
        <v>109</v>
      </c>
      <c r="F128" s="108">
        <v>3</v>
      </c>
      <c r="G128" s="109"/>
      <c r="H128" s="110"/>
      <c r="I128" s="87"/>
      <c r="J128" s="87"/>
      <c r="K128" s="87"/>
      <c r="L128" s="87"/>
      <c r="M128" s="87"/>
      <c r="N128" s="87"/>
      <c r="O128" s="87"/>
      <c r="P128" s="88"/>
    </row>
    <row r="129" spans="1:16" ht="12.75" customHeight="1">
      <c r="A129" s="86">
        <v>100</v>
      </c>
      <c r="B129" s="105" t="s">
        <v>300</v>
      </c>
      <c r="C129" s="105" t="s">
        <v>100</v>
      </c>
      <c r="D129" s="106" t="s">
        <v>301</v>
      </c>
      <c r="E129" s="107" t="s">
        <v>110</v>
      </c>
      <c r="F129" s="108">
        <v>4</v>
      </c>
      <c r="G129" s="109"/>
      <c r="H129" s="110"/>
      <c r="I129" s="87"/>
      <c r="J129" s="87"/>
      <c r="K129" s="87"/>
      <c r="L129" s="87"/>
      <c r="M129" s="87"/>
      <c r="N129" s="87"/>
      <c r="O129" s="87"/>
      <c r="P129" s="88"/>
    </row>
    <row r="130" spans="1:16" ht="12.75" customHeight="1">
      <c r="A130" s="86">
        <v>101</v>
      </c>
      <c r="B130" s="105" t="s">
        <v>300</v>
      </c>
      <c r="C130" s="105" t="s">
        <v>100</v>
      </c>
      <c r="D130" s="106" t="s">
        <v>301</v>
      </c>
      <c r="E130" s="107" t="s">
        <v>111</v>
      </c>
      <c r="F130" s="108">
        <v>2</v>
      </c>
      <c r="G130" s="109"/>
      <c r="H130" s="110"/>
      <c r="I130" s="87"/>
      <c r="J130" s="87"/>
      <c r="K130" s="87"/>
      <c r="L130" s="87"/>
      <c r="M130" s="87"/>
      <c r="N130" s="87"/>
      <c r="O130" s="87"/>
      <c r="P130" s="88"/>
    </row>
    <row r="131" spans="1:16" ht="13.5" customHeight="1">
      <c r="A131" s="86">
        <v>102</v>
      </c>
      <c r="B131" s="105" t="s">
        <v>300</v>
      </c>
      <c r="C131" s="105" t="s">
        <v>100</v>
      </c>
      <c r="D131" s="106" t="s">
        <v>301</v>
      </c>
      <c r="E131" s="107" t="s">
        <v>112</v>
      </c>
      <c r="F131" s="108">
        <v>2</v>
      </c>
      <c r="G131" s="109"/>
      <c r="H131" s="110"/>
      <c r="I131" s="87"/>
      <c r="J131" s="87"/>
      <c r="K131" s="87"/>
      <c r="L131" s="87"/>
      <c r="M131" s="87"/>
      <c r="N131" s="87"/>
      <c r="O131" s="87"/>
      <c r="P131" s="88"/>
    </row>
    <row r="132" spans="1:16">
      <c r="A132" s="86">
        <v>103</v>
      </c>
      <c r="B132" s="105" t="s">
        <v>300</v>
      </c>
      <c r="C132" s="105" t="s">
        <v>100</v>
      </c>
      <c r="D132" s="106" t="s">
        <v>301</v>
      </c>
      <c r="E132" s="107" t="s">
        <v>113</v>
      </c>
      <c r="F132" s="108">
        <v>2</v>
      </c>
      <c r="G132" s="109"/>
      <c r="H132" s="110"/>
      <c r="I132" s="87"/>
      <c r="J132" s="87"/>
      <c r="K132" s="87"/>
      <c r="L132" s="87"/>
      <c r="M132" s="87"/>
      <c r="N132" s="87"/>
      <c r="O132" s="87"/>
      <c r="P132" s="88"/>
    </row>
    <row r="133" spans="1:16" ht="12.75" customHeight="1">
      <c r="A133" s="86">
        <v>104</v>
      </c>
      <c r="B133" s="105" t="s">
        <v>300</v>
      </c>
      <c r="C133" s="105" t="s">
        <v>100</v>
      </c>
      <c r="D133" s="106" t="s">
        <v>301</v>
      </c>
      <c r="E133" s="107" t="s">
        <v>114</v>
      </c>
      <c r="F133" s="108">
        <v>2</v>
      </c>
      <c r="G133" s="109"/>
      <c r="H133" s="110"/>
      <c r="I133" s="87"/>
      <c r="J133" s="87"/>
      <c r="K133" s="87"/>
      <c r="L133" s="87"/>
      <c r="M133" s="87"/>
      <c r="N133" s="87"/>
      <c r="O133" s="87"/>
      <c r="P133" s="88"/>
    </row>
    <row r="134" spans="1:16" ht="12.75" customHeight="1">
      <c r="A134" s="86">
        <v>105</v>
      </c>
      <c r="B134" s="105" t="s">
        <v>300</v>
      </c>
      <c r="C134" s="105" t="s">
        <v>100</v>
      </c>
      <c r="D134" s="106" t="s">
        <v>301</v>
      </c>
      <c r="E134" s="107" t="s">
        <v>115</v>
      </c>
      <c r="F134" s="108">
        <v>2</v>
      </c>
      <c r="G134" s="109"/>
      <c r="H134" s="110"/>
      <c r="I134" s="87"/>
      <c r="J134" s="87"/>
      <c r="K134" s="87"/>
      <c r="L134" s="87"/>
      <c r="M134" s="87"/>
      <c r="N134" s="87"/>
      <c r="O134" s="87"/>
      <c r="P134" s="88"/>
    </row>
    <row r="135" spans="1:16" ht="12.75" customHeight="1">
      <c r="A135" s="86">
        <v>106</v>
      </c>
      <c r="B135" s="105" t="s">
        <v>300</v>
      </c>
      <c r="C135" s="105" t="s">
        <v>100</v>
      </c>
      <c r="D135" s="106" t="s">
        <v>301</v>
      </c>
      <c r="E135" s="107" t="s">
        <v>116</v>
      </c>
      <c r="F135" s="108">
        <v>9</v>
      </c>
      <c r="G135" s="109"/>
      <c r="H135" s="110"/>
      <c r="I135" s="87"/>
      <c r="J135" s="87"/>
      <c r="K135" s="87"/>
      <c r="L135" s="87"/>
      <c r="M135" s="87"/>
      <c r="N135" s="87"/>
      <c r="O135" s="87"/>
      <c r="P135" s="88"/>
    </row>
    <row r="136" spans="1:16" ht="12.75" customHeight="1">
      <c r="A136" s="86">
        <v>107</v>
      </c>
      <c r="B136" s="105" t="s">
        <v>300</v>
      </c>
      <c r="C136" s="105" t="s">
        <v>100</v>
      </c>
      <c r="D136" s="106" t="s">
        <v>301</v>
      </c>
      <c r="E136" s="107" t="s">
        <v>117</v>
      </c>
      <c r="F136" s="108">
        <v>11</v>
      </c>
      <c r="G136" s="109"/>
      <c r="H136" s="110"/>
      <c r="I136" s="87"/>
      <c r="J136" s="87"/>
      <c r="K136" s="87"/>
      <c r="L136" s="87"/>
      <c r="M136" s="87"/>
      <c r="N136" s="87"/>
      <c r="O136" s="87"/>
      <c r="P136" s="88"/>
    </row>
    <row r="137" spans="1:16" ht="12.75" customHeight="1">
      <c r="A137" s="86">
        <v>108</v>
      </c>
      <c r="B137" s="105" t="s">
        <v>300</v>
      </c>
      <c r="C137" s="105" t="s">
        <v>100</v>
      </c>
      <c r="D137" s="106" t="s">
        <v>301</v>
      </c>
      <c r="E137" s="107" t="s">
        <v>118</v>
      </c>
      <c r="F137" s="108">
        <v>43</v>
      </c>
      <c r="G137" s="109"/>
      <c r="H137" s="110"/>
      <c r="I137" s="87"/>
      <c r="J137" s="87"/>
      <c r="K137" s="87"/>
      <c r="L137" s="87"/>
      <c r="M137" s="87"/>
      <c r="N137" s="87"/>
      <c r="O137" s="87"/>
      <c r="P137" s="88"/>
    </row>
    <row r="138" spans="1:16">
      <c r="A138" s="86">
        <v>109</v>
      </c>
      <c r="B138" s="105" t="s">
        <v>300</v>
      </c>
      <c r="C138" s="105" t="s">
        <v>100</v>
      </c>
      <c r="D138" s="106" t="s">
        <v>301</v>
      </c>
      <c r="E138" s="107" t="s">
        <v>119</v>
      </c>
      <c r="F138" s="108">
        <v>1</v>
      </c>
      <c r="G138" s="109"/>
      <c r="H138" s="110"/>
      <c r="I138" s="87"/>
      <c r="J138" s="87"/>
      <c r="K138" s="87"/>
      <c r="L138" s="87"/>
      <c r="M138" s="87"/>
      <c r="N138" s="87"/>
      <c r="O138" s="87"/>
      <c r="P138" s="88"/>
    </row>
    <row r="139" spans="1:16">
      <c r="A139" s="86">
        <v>110</v>
      </c>
      <c r="B139" s="105" t="s">
        <v>300</v>
      </c>
      <c r="C139" s="105" t="s">
        <v>100</v>
      </c>
      <c r="D139" s="106" t="s">
        <v>301</v>
      </c>
      <c r="E139" s="107" t="s">
        <v>120</v>
      </c>
      <c r="F139" s="108">
        <v>1</v>
      </c>
      <c r="G139" s="109"/>
      <c r="H139" s="110"/>
      <c r="I139" s="87"/>
      <c r="J139" s="87"/>
      <c r="K139" s="87"/>
      <c r="L139" s="87"/>
      <c r="M139" s="87"/>
      <c r="N139" s="87"/>
      <c r="O139" s="87"/>
      <c r="P139" s="88"/>
    </row>
    <row r="140" spans="1:16">
      <c r="A140" s="86">
        <v>111</v>
      </c>
      <c r="B140" s="105" t="s">
        <v>300</v>
      </c>
      <c r="C140" s="105" t="s">
        <v>100</v>
      </c>
      <c r="D140" s="106" t="s">
        <v>301</v>
      </c>
      <c r="E140" s="107" t="s">
        <v>121</v>
      </c>
      <c r="F140" s="108">
        <v>1</v>
      </c>
      <c r="G140" s="109"/>
      <c r="H140" s="110"/>
      <c r="I140" s="87"/>
      <c r="J140" s="87"/>
      <c r="K140" s="87"/>
      <c r="L140" s="87"/>
      <c r="M140" s="87"/>
      <c r="N140" s="87"/>
      <c r="O140" s="87"/>
      <c r="P140" s="88"/>
    </row>
    <row r="141" spans="1:16" ht="12.75" customHeight="1">
      <c r="A141" s="86">
        <v>112</v>
      </c>
      <c r="B141" s="105" t="s">
        <v>300</v>
      </c>
      <c r="C141" s="105" t="s">
        <v>100</v>
      </c>
      <c r="D141" s="106" t="s">
        <v>301</v>
      </c>
      <c r="E141" s="107" t="s">
        <v>122</v>
      </c>
      <c r="F141" s="108">
        <v>3</v>
      </c>
      <c r="G141" s="109"/>
      <c r="H141" s="110"/>
      <c r="I141" s="87"/>
      <c r="J141" s="87"/>
      <c r="K141" s="87"/>
      <c r="L141" s="87"/>
      <c r="M141" s="87"/>
      <c r="N141" s="87"/>
      <c r="O141" s="87"/>
      <c r="P141" s="88"/>
    </row>
    <row r="142" spans="1:16" ht="12.75" customHeight="1">
      <c r="A142" s="86">
        <v>113</v>
      </c>
      <c r="B142" s="105" t="s">
        <v>300</v>
      </c>
      <c r="C142" s="105" t="s">
        <v>100</v>
      </c>
      <c r="D142" s="106" t="s">
        <v>301</v>
      </c>
      <c r="E142" s="107" t="s">
        <v>123</v>
      </c>
      <c r="F142" s="108">
        <v>3</v>
      </c>
      <c r="G142" s="109"/>
      <c r="H142" s="110"/>
      <c r="I142" s="87"/>
      <c r="J142" s="87"/>
      <c r="K142" s="87"/>
      <c r="L142" s="87"/>
      <c r="M142" s="87"/>
      <c r="N142" s="87"/>
      <c r="O142" s="87"/>
      <c r="P142" s="88"/>
    </row>
    <row r="143" spans="1:16" ht="12.75" customHeight="1">
      <c r="A143" s="86">
        <v>114</v>
      </c>
      <c r="B143" s="105" t="s">
        <v>300</v>
      </c>
      <c r="C143" s="105" t="s">
        <v>100</v>
      </c>
      <c r="D143" s="106" t="s">
        <v>301</v>
      </c>
      <c r="E143" s="107" t="s">
        <v>124</v>
      </c>
      <c r="F143" s="108">
        <v>1</v>
      </c>
      <c r="G143" s="109"/>
      <c r="H143" s="110"/>
      <c r="I143" s="87"/>
      <c r="J143" s="87"/>
      <c r="K143" s="87"/>
      <c r="L143" s="87"/>
      <c r="M143" s="87"/>
      <c r="N143" s="87"/>
      <c r="O143" s="87"/>
      <c r="P143" s="88"/>
    </row>
    <row r="144" spans="1:16">
      <c r="A144" s="86">
        <v>115</v>
      </c>
      <c r="B144" s="105" t="s">
        <v>300</v>
      </c>
      <c r="C144" s="105" t="s">
        <v>100</v>
      </c>
      <c r="D144" s="106" t="s">
        <v>301</v>
      </c>
      <c r="E144" s="107" t="s">
        <v>125</v>
      </c>
      <c r="F144" s="108">
        <v>1</v>
      </c>
      <c r="G144" s="109"/>
      <c r="H144" s="110"/>
      <c r="I144" s="87"/>
      <c r="J144" s="87"/>
      <c r="K144" s="87"/>
      <c r="L144" s="87"/>
      <c r="M144" s="87"/>
      <c r="N144" s="87"/>
      <c r="O144" s="87"/>
      <c r="P144" s="88"/>
    </row>
    <row r="145" spans="1:16" ht="12.75" customHeight="1">
      <c r="A145" s="86">
        <v>116</v>
      </c>
      <c r="B145" s="105" t="s">
        <v>300</v>
      </c>
      <c r="C145" s="105" t="s">
        <v>100</v>
      </c>
      <c r="D145" s="106" t="s">
        <v>301</v>
      </c>
      <c r="E145" s="107" t="s">
        <v>126</v>
      </c>
      <c r="F145" s="108">
        <v>1</v>
      </c>
      <c r="G145" s="109"/>
      <c r="H145" s="110"/>
      <c r="I145" s="87"/>
      <c r="J145" s="87"/>
      <c r="K145" s="87"/>
      <c r="L145" s="87"/>
      <c r="M145" s="87"/>
      <c r="N145" s="87"/>
      <c r="O145" s="87"/>
      <c r="P145" s="88"/>
    </row>
    <row r="146" spans="1:16">
      <c r="A146" s="86">
        <v>117</v>
      </c>
      <c r="B146" s="105" t="s">
        <v>300</v>
      </c>
      <c r="C146" s="105" t="s">
        <v>100</v>
      </c>
      <c r="D146" s="106" t="s">
        <v>301</v>
      </c>
      <c r="E146" s="107" t="s">
        <v>127</v>
      </c>
      <c r="F146" s="108">
        <v>1</v>
      </c>
      <c r="G146" s="109"/>
      <c r="H146" s="110"/>
      <c r="I146" s="87"/>
      <c r="J146" s="87"/>
      <c r="K146" s="87"/>
      <c r="L146" s="87"/>
      <c r="M146" s="87"/>
      <c r="N146" s="87"/>
      <c r="O146" s="87"/>
      <c r="P146" s="88"/>
    </row>
    <row r="147" spans="1:16">
      <c r="A147" s="86">
        <v>118</v>
      </c>
      <c r="B147" s="105" t="s">
        <v>300</v>
      </c>
      <c r="C147" s="105" t="s">
        <v>100</v>
      </c>
      <c r="D147" s="106" t="s">
        <v>301</v>
      </c>
      <c r="E147" s="107" t="s">
        <v>128</v>
      </c>
      <c r="F147" s="108">
        <v>2</v>
      </c>
      <c r="G147" s="109"/>
      <c r="H147" s="110"/>
      <c r="I147" s="87"/>
      <c r="J147" s="87"/>
      <c r="K147" s="87"/>
      <c r="L147" s="87"/>
      <c r="M147" s="87"/>
      <c r="N147" s="87"/>
      <c r="O147" s="87"/>
      <c r="P147" s="88"/>
    </row>
    <row r="148" spans="1:16" ht="12.75" customHeight="1">
      <c r="A148" s="86">
        <v>119</v>
      </c>
      <c r="B148" s="105" t="s">
        <v>300</v>
      </c>
      <c r="C148" s="105" t="s">
        <v>100</v>
      </c>
      <c r="D148" s="106" t="s">
        <v>301</v>
      </c>
      <c r="E148" s="107" t="s">
        <v>129</v>
      </c>
      <c r="F148" s="108">
        <v>31</v>
      </c>
      <c r="G148" s="109"/>
      <c r="H148" s="110"/>
      <c r="I148" s="87"/>
      <c r="J148" s="87"/>
      <c r="K148" s="87"/>
      <c r="L148" s="87"/>
      <c r="M148" s="87"/>
      <c r="N148" s="87"/>
      <c r="O148" s="87"/>
      <c r="P148" s="88"/>
    </row>
    <row r="149" spans="1:16" ht="12.75" customHeight="1">
      <c r="A149" s="86">
        <v>120</v>
      </c>
      <c r="B149" s="105" t="s">
        <v>300</v>
      </c>
      <c r="C149" s="115" t="s">
        <v>130</v>
      </c>
      <c r="D149" s="106" t="s">
        <v>301</v>
      </c>
      <c r="E149" s="107" t="s">
        <v>131</v>
      </c>
      <c r="F149" s="108">
        <v>1</v>
      </c>
      <c r="G149" s="109"/>
      <c r="H149" s="110"/>
      <c r="I149" s="87"/>
      <c r="J149" s="87"/>
      <c r="K149" s="87"/>
      <c r="L149" s="87"/>
      <c r="M149" s="87"/>
      <c r="N149" s="87"/>
      <c r="O149" s="87"/>
      <c r="P149" s="88"/>
    </row>
    <row r="150" spans="1:16" ht="12.75" customHeight="1">
      <c r="A150" s="86">
        <v>121</v>
      </c>
      <c r="B150" s="105" t="s">
        <v>300</v>
      </c>
      <c r="C150" s="115" t="s">
        <v>130</v>
      </c>
      <c r="D150" s="106" t="s">
        <v>301</v>
      </c>
      <c r="E150" s="107" t="s">
        <v>132</v>
      </c>
      <c r="F150" s="108">
        <v>1</v>
      </c>
      <c r="G150" s="109"/>
      <c r="H150" s="110"/>
      <c r="I150" s="87"/>
      <c r="J150" s="87"/>
      <c r="K150" s="87"/>
      <c r="L150" s="87"/>
      <c r="M150" s="87"/>
      <c r="N150" s="87"/>
      <c r="O150" s="87"/>
      <c r="P150" s="88"/>
    </row>
    <row r="151" spans="1:16" ht="12.75" customHeight="1">
      <c r="A151" s="86">
        <v>122</v>
      </c>
      <c r="B151" s="105" t="s">
        <v>300</v>
      </c>
      <c r="C151" s="115" t="s">
        <v>130</v>
      </c>
      <c r="D151" s="106" t="s">
        <v>301</v>
      </c>
      <c r="E151" s="107" t="s">
        <v>133</v>
      </c>
      <c r="F151" s="108">
        <v>1</v>
      </c>
      <c r="G151" s="109"/>
      <c r="H151" s="110"/>
      <c r="I151" s="87"/>
      <c r="J151" s="87"/>
      <c r="K151" s="87"/>
      <c r="L151" s="87"/>
      <c r="M151" s="87"/>
      <c r="N151" s="87"/>
      <c r="O151" s="87"/>
      <c r="P151" s="88"/>
    </row>
    <row r="152" spans="1:16" ht="12.75" customHeight="1">
      <c r="A152" s="86">
        <v>123</v>
      </c>
      <c r="B152" s="105" t="s">
        <v>300</v>
      </c>
      <c r="C152" s="115" t="s">
        <v>130</v>
      </c>
      <c r="D152" s="106" t="s">
        <v>301</v>
      </c>
      <c r="E152" s="107" t="s">
        <v>134</v>
      </c>
      <c r="F152" s="108">
        <v>0</v>
      </c>
      <c r="G152" s="109"/>
      <c r="H152" s="110"/>
      <c r="I152" s="87"/>
      <c r="J152" s="87"/>
      <c r="K152" s="87"/>
      <c r="L152" s="87"/>
      <c r="M152" s="87"/>
      <c r="N152" s="87"/>
      <c r="O152" s="87"/>
      <c r="P152" s="88"/>
    </row>
    <row r="153" spans="1:16" ht="12.75" customHeight="1">
      <c r="A153" s="86">
        <v>124</v>
      </c>
      <c r="B153" s="105" t="s">
        <v>300</v>
      </c>
      <c r="C153" s="115" t="s">
        <v>130</v>
      </c>
      <c r="D153" s="106" t="s">
        <v>301</v>
      </c>
      <c r="E153" s="107" t="s">
        <v>135</v>
      </c>
      <c r="F153" s="108">
        <v>1</v>
      </c>
      <c r="G153" s="109"/>
      <c r="H153" s="110"/>
      <c r="I153" s="87"/>
      <c r="J153" s="87"/>
      <c r="K153" s="87"/>
      <c r="L153" s="87"/>
      <c r="M153" s="87"/>
      <c r="N153" s="87"/>
      <c r="O153" s="87"/>
      <c r="P153" s="88"/>
    </row>
    <row r="154" spans="1:16" ht="12.75" customHeight="1">
      <c r="A154" s="86">
        <v>125</v>
      </c>
      <c r="B154" s="105" t="s">
        <v>300</v>
      </c>
      <c r="C154" s="115" t="s">
        <v>130</v>
      </c>
      <c r="D154" s="106" t="s">
        <v>301</v>
      </c>
      <c r="E154" s="107" t="s">
        <v>136</v>
      </c>
      <c r="F154" s="108">
        <v>3</v>
      </c>
      <c r="G154" s="109"/>
      <c r="H154" s="110"/>
      <c r="I154" s="87"/>
      <c r="J154" s="87"/>
      <c r="K154" s="87"/>
      <c r="L154" s="87"/>
      <c r="M154" s="87"/>
      <c r="N154" s="87"/>
      <c r="O154" s="87"/>
      <c r="P154" s="88"/>
    </row>
    <row r="155" spans="1:16" ht="12.75" customHeight="1">
      <c r="A155" s="86">
        <v>126</v>
      </c>
      <c r="B155" s="105" t="s">
        <v>300</v>
      </c>
      <c r="C155" s="115" t="s">
        <v>130</v>
      </c>
      <c r="D155" s="106" t="s">
        <v>301</v>
      </c>
      <c r="E155" s="107" t="s">
        <v>137</v>
      </c>
      <c r="F155" s="108">
        <v>1</v>
      </c>
      <c r="G155" s="109"/>
      <c r="H155" s="110"/>
      <c r="I155" s="87"/>
      <c r="J155" s="87"/>
      <c r="K155" s="87"/>
      <c r="L155" s="87"/>
      <c r="M155" s="87"/>
      <c r="N155" s="87"/>
      <c r="O155" s="87"/>
      <c r="P155" s="88"/>
    </row>
    <row r="156" spans="1:16" ht="12.75" customHeight="1">
      <c r="A156" s="86">
        <v>127</v>
      </c>
      <c r="B156" s="105" t="s">
        <v>300</v>
      </c>
      <c r="C156" s="115" t="s">
        <v>130</v>
      </c>
      <c r="D156" s="106" t="s">
        <v>301</v>
      </c>
      <c r="E156" s="107" t="s">
        <v>138</v>
      </c>
      <c r="F156" s="108">
        <v>1</v>
      </c>
      <c r="G156" s="109"/>
      <c r="H156" s="110"/>
      <c r="I156" s="87"/>
      <c r="J156" s="87"/>
      <c r="K156" s="87"/>
      <c r="L156" s="87"/>
      <c r="M156" s="87"/>
      <c r="N156" s="87"/>
      <c r="O156" s="87"/>
      <c r="P156" s="88"/>
    </row>
    <row r="157" spans="1:16" ht="12.75" customHeight="1">
      <c r="A157" s="86">
        <v>128</v>
      </c>
      <c r="B157" s="105" t="s">
        <v>300</v>
      </c>
      <c r="C157" s="115" t="s">
        <v>130</v>
      </c>
      <c r="D157" s="106" t="s">
        <v>301</v>
      </c>
      <c r="E157" s="107" t="s">
        <v>139</v>
      </c>
      <c r="F157" s="108">
        <v>1</v>
      </c>
      <c r="G157" s="109"/>
      <c r="H157" s="110"/>
      <c r="I157" s="87"/>
      <c r="J157" s="87"/>
      <c r="K157" s="87"/>
      <c r="L157" s="87"/>
      <c r="M157" s="87"/>
      <c r="N157" s="87"/>
      <c r="O157" s="87"/>
      <c r="P157" s="88"/>
    </row>
    <row r="158" spans="1:16" ht="12.75" customHeight="1">
      <c r="A158" s="86">
        <v>129</v>
      </c>
      <c r="B158" s="105" t="s">
        <v>300</v>
      </c>
      <c r="C158" s="115" t="s">
        <v>130</v>
      </c>
      <c r="D158" s="106" t="s">
        <v>301</v>
      </c>
      <c r="E158" s="107" t="s">
        <v>140</v>
      </c>
      <c r="F158" s="108">
        <v>1</v>
      </c>
      <c r="G158" s="109"/>
      <c r="H158" s="110"/>
      <c r="I158" s="87"/>
      <c r="J158" s="87"/>
      <c r="K158" s="87"/>
      <c r="L158" s="87"/>
      <c r="M158" s="87"/>
      <c r="N158" s="87"/>
      <c r="O158" s="87"/>
      <c r="P158" s="88"/>
    </row>
    <row r="159" spans="1:16" ht="12.75" customHeight="1">
      <c r="A159" s="86">
        <v>130</v>
      </c>
      <c r="B159" s="105" t="s">
        <v>300</v>
      </c>
      <c r="C159" s="105" t="s">
        <v>141</v>
      </c>
      <c r="D159" s="106" t="s">
        <v>301</v>
      </c>
      <c r="E159" s="107" t="s">
        <v>142</v>
      </c>
      <c r="F159" s="108">
        <v>2</v>
      </c>
      <c r="G159" s="109"/>
      <c r="H159" s="110"/>
      <c r="I159" s="87"/>
      <c r="J159" s="87"/>
      <c r="K159" s="87"/>
      <c r="L159" s="87"/>
      <c r="M159" s="87"/>
      <c r="N159" s="87"/>
      <c r="O159" s="87"/>
      <c r="P159" s="88"/>
    </row>
    <row r="160" spans="1:16">
      <c r="A160" s="86">
        <v>131</v>
      </c>
      <c r="B160" s="105" t="s">
        <v>300</v>
      </c>
      <c r="C160" s="105" t="s">
        <v>141</v>
      </c>
      <c r="D160" s="106" t="s">
        <v>301</v>
      </c>
      <c r="E160" s="107" t="s">
        <v>143</v>
      </c>
      <c r="F160" s="108">
        <v>2</v>
      </c>
      <c r="G160" s="109"/>
      <c r="H160" s="110"/>
      <c r="I160" s="87"/>
      <c r="J160" s="87"/>
      <c r="K160" s="87"/>
      <c r="L160" s="87"/>
      <c r="M160" s="87"/>
      <c r="N160" s="87"/>
      <c r="O160" s="87"/>
      <c r="P160" s="88"/>
    </row>
    <row r="161" spans="1:16" ht="12.75" customHeight="1">
      <c r="A161" s="86">
        <v>132</v>
      </c>
      <c r="B161" s="105" t="s">
        <v>300</v>
      </c>
      <c r="C161" s="105" t="s">
        <v>141</v>
      </c>
      <c r="D161" s="106" t="s">
        <v>301</v>
      </c>
      <c r="E161" s="107" t="s">
        <v>144</v>
      </c>
      <c r="F161" s="108">
        <v>4</v>
      </c>
      <c r="G161" s="109"/>
      <c r="H161" s="110"/>
      <c r="I161" s="87"/>
      <c r="J161" s="87"/>
      <c r="K161" s="87"/>
      <c r="L161" s="87"/>
      <c r="M161" s="87"/>
      <c r="N161" s="87"/>
      <c r="O161" s="87"/>
      <c r="P161" s="88"/>
    </row>
    <row r="162" spans="1:16" ht="12.75" customHeight="1">
      <c r="A162" s="86">
        <v>133</v>
      </c>
      <c r="B162" s="105" t="s">
        <v>300</v>
      </c>
      <c r="C162" s="105" t="s">
        <v>141</v>
      </c>
      <c r="D162" s="106" t="s">
        <v>301</v>
      </c>
      <c r="E162" s="107" t="s">
        <v>145</v>
      </c>
      <c r="F162" s="108">
        <v>3</v>
      </c>
      <c r="G162" s="109"/>
      <c r="H162" s="110"/>
      <c r="I162" s="87"/>
      <c r="J162" s="87"/>
      <c r="K162" s="87"/>
      <c r="L162" s="87"/>
      <c r="M162" s="87"/>
      <c r="N162" s="87"/>
      <c r="O162" s="87"/>
      <c r="P162" s="88"/>
    </row>
    <row r="163" spans="1:16" ht="13.5" customHeight="1">
      <c r="A163" s="86">
        <v>134</v>
      </c>
      <c r="B163" s="105" t="s">
        <v>300</v>
      </c>
      <c r="C163" s="105" t="s">
        <v>141</v>
      </c>
      <c r="D163" s="106" t="s">
        <v>301</v>
      </c>
      <c r="E163" s="107" t="s">
        <v>146</v>
      </c>
      <c r="F163" s="108">
        <v>1</v>
      </c>
      <c r="G163" s="109"/>
      <c r="H163" s="110"/>
      <c r="I163" s="87"/>
      <c r="J163" s="87"/>
      <c r="K163" s="87"/>
      <c r="L163" s="87"/>
      <c r="M163" s="87"/>
      <c r="N163" s="87"/>
      <c r="O163" s="87"/>
      <c r="P163" s="88"/>
    </row>
    <row r="164" spans="1:16">
      <c r="A164" s="86">
        <v>135</v>
      </c>
      <c r="B164" s="105" t="s">
        <v>300</v>
      </c>
      <c r="C164" s="105" t="s">
        <v>141</v>
      </c>
      <c r="D164" s="106" t="s">
        <v>302</v>
      </c>
      <c r="E164" s="107" t="s">
        <v>147</v>
      </c>
      <c r="F164" s="108">
        <v>1</v>
      </c>
      <c r="G164" s="109"/>
      <c r="H164" s="110"/>
      <c r="I164" s="87"/>
      <c r="J164" s="87"/>
      <c r="K164" s="87"/>
      <c r="L164" s="87"/>
      <c r="M164" s="87"/>
      <c r="N164" s="87"/>
      <c r="O164" s="87"/>
      <c r="P164" s="88"/>
    </row>
    <row r="165" spans="1:16" ht="12.75" customHeight="1">
      <c r="A165" s="86">
        <v>136</v>
      </c>
      <c r="B165" s="105" t="s">
        <v>300</v>
      </c>
      <c r="C165" s="105" t="s">
        <v>141</v>
      </c>
      <c r="D165" s="106" t="s">
        <v>302</v>
      </c>
      <c r="E165" s="107" t="s">
        <v>148</v>
      </c>
      <c r="F165" s="108">
        <v>3</v>
      </c>
      <c r="G165" s="109"/>
      <c r="H165" s="110"/>
      <c r="I165" s="87"/>
      <c r="J165" s="87"/>
      <c r="K165" s="87"/>
      <c r="L165" s="87"/>
      <c r="M165" s="87"/>
      <c r="N165" s="87"/>
      <c r="O165" s="87"/>
      <c r="P165" s="88"/>
    </row>
    <row r="166" spans="1:16" ht="12.75" customHeight="1">
      <c r="A166" s="86">
        <v>137</v>
      </c>
      <c r="B166" s="105" t="s">
        <v>300</v>
      </c>
      <c r="C166" s="105" t="s">
        <v>141</v>
      </c>
      <c r="D166" s="106" t="s">
        <v>302</v>
      </c>
      <c r="E166" s="107" t="s">
        <v>149</v>
      </c>
      <c r="F166" s="108">
        <v>1</v>
      </c>
      <c r="G166" s="109"/>
      <c r="H166" s="110"/>
      <c r="I166" s="87"/>
      <c r="J166" s="87"/>
      <c r="K166" s="87"/>
      <c r="L166" s="87"/>
      <c r="M166" s="87"/>
      <c r="N166" s="87"/>
      <c r="O166" s="87"/>
      <c r="P166" s="88"/>
    </row>
    <row r="167" spans="1:16">
      <c r="A167" s="86">
        <v>138</v>
      </c>
      <c r="B167" s="105" t="s">
        <v>300</v>
      </c>
      <c r="C167" s="105" t="s">
        <v>141</v>
      </c>
      <c r="D167" s="106" t="s">
        <v>301</v>
      </c>
      <c r="E167" s="107" t="s">
        <v>150</v>
      </c>
      <c r="F167" s="108">
        <v>2</v>
      </c>
      <c r="G167" s="109"/>
      <c r="H167" s="110"/>
      <c r="I167" s="87"/>
      <c r="J167" s="87"/>
      <c r="K167" s="87"/>
      <c r="L167" s="87"/>
      <c r="M167" s="87"/>
      <c r="N167" s="87"/>
      <c r="O167" s="87"/>
      <c r="P167" s="88"/>
    </row>
    <row r="168" spans="1:16" ht="12.75" customHeight="1">
      <c r="A168" s="86">
        <v>139</v>
      </c>
      <c r="B168" s="105" t="s">
        <v>300</v>
      </c>
      <c r="C168" s="105" t="s">
        <v>141</v>
      </c>
      <c r="D168" s="106" t="s">
        <v>301</v>
      </c>
      <c r="E168" s="107" t="s">
        <v>151</v>
      </c>
      <c r="F168" s="108">
        <v>2</v>
      </c>
      <c r="G168" s="109"/>
      <c r="H168" s="110"/>
      <c r="I168" s="87"/>
      <c r="J168" s="87"/>
      <c r="K168" s="87"/>
      <c r="L168" s="87"/>
      <c r="M168" s="87"/>
      <c r="N168" s="87"/>
      <c r="O168" s="87"/>
      <c r="P168" s="88"/>
    </row>
    <row r="169" spans="1:16" ht="12.75" customHeight="1">
      <c r="A169" s="86">
        <v>140</v>
      </c>
      <c r="B169" s="105" t="s">
        <v>300</v>
      </c>
      <c r="C169" s="105" t="s">
        <v>141</v>
      </c>
      <c r="D169" s="106" t="s">
        <v>301</v>
      </c>
      <c r="E169" s="107" t="s">
        <v>152</v>
      </c>
      <c r="F169" s="108">
        <v>2</v>
      </c>
      <c r="G169" s="109"/>
      <c r="H169" s="110"/>
      <c r="I169" s="87"/>
      <c r="J169" s="87"/>
      <c r="K169" s="87"/>
      <c r="L169" s="87"/>
      <c r="M169" s="87"/>
      <c r="N169" s="87"/>
      <c r="O169" s="87"/>
      <c r="P169" s="88"/>
    </row>
    <row r="170" spans="1:16" ht="12.75" customHeight="1">
      <c r="A170" s="86">
        <v>141</v>
      </c>
      <c r="B170" s="105" t="s">
        <v>300</v>
      </c>
      <c r="C170" s="105" t="s">
        <v>141</v>
      </c>
      <c r="D170" s="106" t="s">
        <v>301</v>
      </c>
      <c r="E170" s="107" t="s">
        <v>153</v>
      </c>
      <c r="F170" s="108">
        <v>2</v>
      </c>
      <c r="G170" s="109"/>
      <c r="H170" s="110"/>
      <c r="I170" s="87"/>
      <c r="J170" s="87"/>
      <c r="K170" s="87"/>
      <c r="L170" s="87"/>
      <c r="M170" s="87"/>
      <c r="N170" s="87"/>
      <c r="O170" s="87"/>
      <c r="P170" s="88"/>
    </row>
    <row r="171" spans="1:16" ht="12.75" customHeight="1">
      <c r="A171" s="86">
        <v>142</v>
      </c>
      <c r="B171" s="105" t="s">
        <v>300</v>
      </c>
      <c r="C171" s="105" t="s">
        <v>141</v>
      </c>
      <c r="D171" s="106" t="s">
        <v>301</v>
      </c>
      <c r="E171" s="107" t="s">
        <v>154</v>
      </c>
      <c r="F171" s="108">
        <v>2</v>
      </c>
      <c r="G171" s="109"/>
      <c r="H171" s="110"/>
      <c r="I171" s="87"/>
      <c r="J171" s="87"/>
      <c r="K171" s="87"/>
      <c r="L171" s="87"/>
      <c r="M171" s="87"/>
      <c r="N171" s="87"/>
      <c r="O171" s="87"/>
      <c r="P171" s="88"/>
    </row>
    <row r="172" spans="1:16">
      <c r="A172" s="86">
        <v>143</v>
      </c>
      <c r="B172" s="105" t="s">
        <v>300</v>
      </c>
      <c r="C172" s="105" t="s">
        <v>141</v>
      </c>
      <c r="D172" s="106" t="s">
        <v>301</v>
      </c>
      <c r="E172" s="107" t="s">
        <v>155</v>
      </c>
      <c r="F172" s="108">
        <v>2</v>
      </c>
      <c r="G172" s="109"/>
      <c r="H172" s="110"/>
      <c r="I172" s="87"/>
      <c r="J172" s="87"/>
      <c r="K172" s="87"/>
      <c r="L172" s="87"/>
      <c r="M172" s="87"/>
      <c r="N172" s="87"/>
      <c r="O172" s="87"/>
      <c r="P172" s="88"/>
    </row>
    <row r="173" spans="1:16">
      <c r="A173" s="86">
        <v>144</v>
      </c>
      <c r="B173" s="105" t="s">
        <v>300</v>
      </c>
      <c r="C173" s="105" t="s">
        <v>141</v>
      </c>
      <c r="D173" s="106" t="s">
        <v>301</v>
      </c>
      <c r="E173" s="107" t="s">
        <v>156</v>
      </c>
      <c r="F173" s="108">
        <v>1</v>
      </c>
      <c r="G173" s="109"/>
      <c r="H173" s="110"/>
      <c r="I173" s="87"/>
      <c r="J173" s="87"/>
      <c r="K173" s="87"/>
      <c r="L173" s="87"/>
      <c r="M173" s="87"/>
      <c r="N173" s="87"/>
      <c r="O173" s="87"/>
      <c r="P173" s="88"/>
    </row>
    <row r="174" spans="1:16">
      <c r="A174" s="86">
        <v>145</v>
      </c>
      <c r="B174" s="105" t="s">
        <v>300</v>
      </c>
      <c r="C174" s="105" t="s">
        <v>141</v>
      </c>
      <c r="D174" s="106" t="s">
        <v>301</v>
      </c>
      <c r="E174" s="107" t="s">
        <v>157</v>
      </c>
      <c r="F174" s="108">
        <v>3</v>
      </c>
      <c r="G174" s="109"/>
      <c r="H174" s="110"/>
      <c r="I174" s="87"/>
      <c r="J174" s="87"/>
      <c r="K174" s="87"/>
      <c r="L174" s="87"/>
      <c r="M174" s="87"/>
      <c r="N174" s="87"/>
      <c r="O174" s="87"/>
      <c r="P174" s="88"/>
    </row>
    <row r="175" spans="1:16" ht="12.75" customHeight="1">
      <c r="A175" s="86">
        <v>146</v>
      </c>
      <c r="B175" s="105" t="s">
        <v>300</v>
      </c>
      <c r="C175" s="105" t="s">
        <v>141</v>
      </c>
      <c r="D175" s="106" t="s">
        <v>301</v>
      </c>
      <c r="E175" s="107" t="s">
        <v>158</v>
      </c>
      <c r="F175" s="108">
        <v>1</v>
      </c>
      <c r="G175" s="109"/>
      <c r="H175" s="110"/>
      <c r="I175" s="87"/>
      <c r="J175" s="87"/>
      <c r="K175" s="87"/>
      <c r="L175" s="87"/>
      <c r="M175" s="87"/>
      <c r="N175" s="87"/>
      <c r="O175" s="87"/>
      <c r="P175" s="88"/>
    </row>
    <row r="176" spans="1:16" ht="12.75" customHeight="1">
      <c r="A176" s="86">
        <v>147</v>
      </c>
      <c r="B176" s="105" t="s">
        <v>300</v>
      </c>
      <c r="C176" s="105" t="s">
        <v>141</v>
      </c>
      <c r="D176" s="106" t="s">
        <v>302</v>
      </c>
      <c r="E176" s="107" t="s">
        <v>159</v>
      </c>
      <c r="F176" s="108">
        <v>1</v>
      </c>
      <c r="G176" s="109"/>
      <c r="H176" s="110"/>
      <c r="I176" s="87"/>
      <c r="J176" s="87"/>
      <c r="K176" s="87"/>
      <c r="L176" s="87"/>
      <c r="M176" s="87"/>
      <c r="N176" s="87"/>
      <c r="O176" s="87"/>
      <c r="P176" s="88"/>
    </row>
    <row r="177" spans="1:16" ht="12.75" customHeight="1">
      <c r="A177" s="86">
        <v>148</v>
      </c>
      <c r="B177" s="105" t="s">
        <v>300</v>
      </c>
      <c r="C177" s="105" t="s">
        <v>141</v>
      </c>
      <c r="D177" s="106" t="s">
        <v>302</v>
      </c>
      <c r="E177" s="107" t="s">
        <v>160</v>
      </c>
      <c r="F177" s="108">
        <v>2</v>
      </c>
      <c r="G177" s="109"/>
      <c r="H177" s="110"/>
      <c r="I177" s="87"/>
      <c r="J177" s="87"/>
      <c r="K177" s="87"/>
      <c r="L177" s="87"/>
      <c r="M177" s="87"/>
      <c r="N177" s="87"/>
      <c r="O177" s="87"/>
      <c r="P177" s="88"/>
    </row>
    <row r="178" spans="1:16">
      <c r="A178" s="86">
        <v>149</v>
      </c>
      <c r="B178" s="105" t="s">
        <v>300</v>
      </c>
      <c r="C178" s="105" t="s">
        <v>141</v>
      </c>
      <c r="D178" s="106" t="s">
        <v>302</v>
      </c>
      <c r="E178" s="107" t="s">
        <v>161</v>
      </c>
      <c r="F178" s="108">
        <v>2</v>
      </c>
      <c r="G178" s="109"/>
      <c r="H178" s="110"/>
      <c r="I178" s="87"/>
      <c r="J178" s="87"/>
      <c r="K178" s="87"/>
      <c r="L178" s="87"/>
      <c r="M178" s="87"/>
      <c r="N178" s="87"/>
      <c r="O178" s="87"/>
      <c r="P178" s="88"/>
    </row>
    <row r="179" spans="1:16">
      <c r="A179" s="86">
        <v>150</v>
      </c>
      <c r="B179" s="105" t="s">
        <v>300</v>
      </c>
      <c r="C179" s="105" t="s">
        <v>141</v>
      </c>
      <c r="D179" s="106" t="s">
        <v>301</v>
      </c>
      <c r="E179" s="107" t="s">
        <v>162</v>
      </c>
      <c r="F179" s="108">
        <v>1</v>
      </c>
      <c r="G179" s="109"/>
      <c r="H179" s="110"/>
      <c r="I179" s="87"/>
      <c r="J179" s="87"/>
      <c r="K179" s="87"/>
      <c r="L179" s="87"/>
      <c r="M179" s="87"/>
      <c r="N179" s="87"/>
      <c r="O179" s="87"/>
      <c r="P179" s="88"/>
    </row>
    <row r="180" spans="1:16">
      <c r="A180" s="86">
        <v>151</v>
      </c>
      <c r="B180" s="105" t="s">
        <v>300</v>
      </c>
      <c r="C180" s="105" t="s">
        <v>141</v>
      </c>
      <c r="D180" s="106" t="s">
        <v>301</v>
      </c>
      <c r="E180" s="107" t="s">
        <v>163</v>
      </c>
      <c r="F180" s="108">
        <v>2</v>
      </c>
      <c r="G180" s="109"/>
      <c r="H180" s="110"/>
      <c r="I180" s="87"/>
      <c r="J180" s="87"/>
      <c r="K180" s="87"/>
      <c r="L180" s="87"/>
      <c r="M180" s="87"/>
      <c r="N180" s="87"/>
      <c r="O180" s="87"/>
      <c r="P180" s="88"/>
    </row>
    <row r="181" spans="1:16" ht="12.75" customHeight="1">
      <c r="A181" s="86">
        <v>152</v>
      </c>
      <c r="B181" s="105" t="s">
        <v>300</v>
      </c>
      <c r="C181" s="105" t="s">
        <v>141</v>
      </c>
      <c r="D181" s="106" t="s">
        <v>301</v>
      </c>
      <c r="E181" s="107" t="s">
        <v>164</v>
      </c>
      <c r="F181" s="108">
        <v>2</v>
      </c>
      <c r="G181" s="109"/>
      <c r="H181" s="110"/>
      <c r="I181" s="87"/>
      <c r="J181" s="87"/>
      <c r="K181" s="87"/>
      <c r="L181" s="87"/>
      <c r="M181" s="87"/>
      <c r="N181" s="87"/>
      <c r="O181" s="87"/>
      <c r="P181" s="88"/>
    </row>
    <row r="182" spans="1:16">
      <c r="A182" s="86">
        <v>153</v>
      </c>
      <c r="B182" s="105" t="s">
        <v>300</v>
      </c>
      <c r="C182" s="105" t="s">
        <v>141</v>
      </c>
      <c r="D182" s="106" t="s">
        <v>302</v>
      </c>
      <c r="E182" s="107" t="s">
        <v>165</v>
      </c>
      <c r="F182" s="108">
        <v>3</v>
      </c>
      <c r="G182" s="109"/>
      <c r="H182" s="110"/>
      <c r="I182" s="87"/>
      <c r="J182" s="87"/>
      <c r="K182" s="87"/>
      <c r="L182" s="87"/>
      <c r="M182" s="87"/>
      <c r="N182" s="87"/>
      <c r="O182" s="87"/>
      <c r="P182" s="88"/>
    </row>
    <row r="183" spans="1:16">
      <c r="A183" s="86">
        <v>154</v>
      </c>
      <c r="B183" s="105" t="s">
        <v>300</v>
      </c>
      <c r="C183" s="105" t="s">
        <v>141</v>
      </c>
      <c r="D183" s="106" t="s">
        <v>301</v>
      </c>
      <c r="E183" s="107" t="s">
        <v>166</v>
      </c>
      <c r="F183" s="108">
        <v>1</v>
      </c>
      <c r="G183" s="109"/>
      <c r="H183" s="110"/>
      <c r="I183" s="87"/>
      <c r="J183" s="87"/>
      <c r="K183" s="87"/>
      <c r="L183" s="87"/>
      <c r="M183" s="87"/>
      <c r="N183" s="87"/>
      <c r="O183" s="87"/>
      <c r="P183" s="88"/>
    </row>
    <row r="184" spans="1:16">
      <c r="A184" s="86">
        <v>155</v>
      </c>
      <c r="B184" s="105" t="s">
        <v>300</v>
      </c>
      <c r="C184" s="105" t="s">
        <v>141</v>
      </c>
      <c r="D184" s="106" t="s">
        <v>302</v>
      </c>
      <c r="E184" s="107" t="s">
        <v>167</v>
      </c>
      <c r="F184" s="108">
        <v>1</v>
      </c>
      <c r="G184" s="109"/>
      <c r="H184" s="110"/>
      <c r="I184" s="87"/>
      <c r="J184" s="87"/>
      <c r="K184" s="87"/>
      <c r="L184" s="87"/>
      <c r="M184" s="87"/>
      <c r="N184" s="87"/>
      <c r="O184" s="87"/>
      <c r="P184" s="88"/>
    </row>
    <row r="185" spans="1:16">
      <c r="A185" s="86">
        <v>156</v>
      </c>
      <c r="B185" s="105" t="s">
        <v>300</v>
      </c>
      <c r="C185" s="105" t="s">
        <v>141</v>
      </c>
      <c r="D185" s="106" t="s">
        <v>302</v>
      </c>
      <c r="E185" s="107" t="s">
        <v>168</v>
      </c>
      <c r="F185" s="108">
        <v>6</v>
      </c>
      <c r="G185" s="109"/>
      <c r="H185" s="110"/>
      <c r="I185" s="87"/>
      <c r="J185" s="87"/>
      <c r="K185" s="87"/>
      <c r="L185" s="87"/>
      <c r="M185" s="87"/>
      <c r="N185" s="87"/>
      <c r="O185" s="87"/>
      <c r="P185" s="88"/>
    </row>
    <row r="186" spans="1:16">
      <c r="A186" s="86">
        <v>157</v>
      </c>
      <c r="B186" s="105" t="s">
        <v>300</v>
      </c>
      <c r="C186" s="105" t="s">
        <v>141</v>
      </c>
      <c r="D186" s="106" t="s">
        <v>301</v>
      </c>
      <c r="E186" s="107" t="s">
        <v>169</v>
      </c>
      <c r="F186" s="108">
        <v>1</v>
      </c>
      <c r="G186" s="109"/>
      <c r="H186" s="110"/>
      <c r="I186" s="87"/>
      <c r="J186" s="87"/>
      <c r="K186" s="87"/>
      <c r="L186" s="87"/>
      <c r="M186" s="87"/>
      <c r="N186" s="87"/>
      <c r="O186" s="87"/>
      <c r="P186" s="88"/>
    </row>
    <row r="187" spans="1:16">
      <c r="A187" s="86">
        <v>158</v>
      </c>
      <c r="B187" s="105" t="s">
        <v>300</v>
      </c>
      <c r="C187" s="105" t="s">
        <v>141</v>
      </c>
      <c r="D187" s="106" t="s">
        <v>301</v>
      </c>
      <c r="E187" s="107" t="s">
        <v>170</v>
      </c>
      <c r="F187" s="108">
        <v>0</v>
      </c>
      <c r="G187" s="109"/>
      <c r="H187" s="110"/>
      <c r="I187" s="87"/>
      <c r="J187" s="87"/>
      <c r="K187" s="87"/>
      <c r="L187" s="87"/>
      <c r="M187" s="87"/>
      <c r="N187" s="87"/>
      <c r="O187" s="87"/>
      <c r="P187" s="88"/>
    </row>
    <row r="188" spans="1:16" ht="12.75" customHeight="1">
      <c r="A188" s="86">
        <v>159</v>
      </c>
      <c r="B188" s="105" t="s">
        <v>300</v>
      </c>
      <c r="C188" s="105" t="s">
        <v>141</v>
      </c>
      <c r="D188" s="106" t="s">
        <v>301</v>
      </c>
      <c r="E188" s="107" t="s">
        <v>171</v>
      </c>
      <c r="F188" s="108">
        <v>0</v>
      </c>
      <c r="G188" s="109"/>
      <c r="H188" s="110"/>
      <c r="I188" s="87"/>
      <c r="J188" s="87"/>
      <c r="K188" s="87"/>
      <c r="L188" s="87"/>
      <c r="M188" s="87"/>
      <c r="N188" s="87"/>
      <c r="O188" s="87"/>
      <c r="P188" s="88"/>
    </row>
    <row r="189" spans="1:16" ht="12.75" customHeight="1">
      <c r="A189" s="86">
        <v>160</v>
      </c>
      <c r="B189" s="105" t="s">
        <v>300</v>
      </c>
      <c r="C189" s="105" t="s">
        <v>141</v>
      </c>
      <c r="D189" s="106" t="s">
        <v>301</v>
      </c>
      <c r="E189" s="107" t="s">
        <v>172</v>
      </c>
      <c r="F189" s="108">
        <v>3</v>
      </c>
      <c r="G189" s="109"/>
      <c r="H189" s="110"/>
      <c r="I189" s="87"/>
      <c r="J189" s="87"/>
      <c r="K189" s="87"/>
      <c r="L189" s="87"/>
      <c r="M189" s="87"/>
      <c r="N189" s="87"/>
      <c r="O189" s="87"/>
      <c r="P189" s="88"/>
    </row>
    <row r="190" spans="1:16">
      <c r="A190" s="86">
        <v>161</v>
      </c>
      <c r="B190" s="105" t="s">
        <v>300</v>
      </c>
      <c r="C190" s="105" t="s">
        <v>141</v>
      </c>
      <c r="D190" s="106" t="s">
        <v>301</v>
      </c>
      <c r="E190" s="107" t="s">
        <v>173</v>
      </c>
      <c r="F190" s="108">
        <v>1</v>
      </c>
      <c r="G190" s="109"/>
      <c r="H190" s="110"/>
      <c r="I190" s="87"/>
      <c r="J190" s="87"/>
      <c r="K190" s="87"/>
      <c r="L190" s="87"/>
      <c r="M190" s="87"/>
      <c r="N190" s="87"/>
      <c r="O190" s="87"/>
      <c r="P190" s="88"/>
    </row>
    <row r="191" spans="1:16" ht="12.75" customHeight="1">
      <c r="A191" s="86">
        <v>162</v>
      </c>
      <c r="B191" s="105" t="s">
        <v>300</v>
      </c>
      <c r="C191" s="105" t="s">
        <v>141</v>
      </c>
      <c r="D191" s="106" t="s">
        <v>301</v>
      </c>
      <c r="E191" s="107" t="s">
        <v>174</v>
      </c>
      <c r="F191" s="108">
        <v>1</v>
      </c>
      <c r="G191" s="109"/>
      <c r="H191" s="110"/>
      <c r="I191" s="87"/>
      <c r="J191" s="87"/>
      <c r="K191" s="87"/>
      <c r="L191" s="87"/>
      <c r="M191" s="87"/>
      <c r="N191" s="87"/>
      <c r="O191" s="87"/>
      <c r="P191" s="88"/>
    </row>
    <row r="192" spans="1:16" ht="12.75" customHeight="1">
      <c r="A192" s="86">
        <v>163</v>
      </c>
      <c r="B192" s="105" t="s">
        <v>300</v>
      </c>
      <c r="C192" s="105" t="s">
        <v>141</v>
      </c>
      <c r="D192" s="106" t="s">
        <v>301</v>
      </c>
      <c r="E192" s="107" t="s">
        <v>175</v>
      </c>
      <c r="F192" s="108">
        <v>1</v>
      </c>
      <c r="G192" s="109"/>
      <c r="H192" s="110"/>
      <c r="I192" s="87"/>
      <c r="J192" s="87"/>
      <c r="K192" s="87"/>
      <c r="L192" s="87"/>
      <c r="M192" s="87"/>
      <c r="N192" s="87"/>
      <c r="O192" s="87"/>
      <c r="P192" s="88"/>
    </row>
    <row r="193" spans="1:16" ht="12.75" customHeight="1">
      <c r="A193" s="86">
        <v>164</v>
      </c>
      <c r="B193" s="105" t="s">
        <v>300</v>
      </c>
      <c r="C193" s="105" t="s">
        <v>141</v>
      </c>
      <c r="D193" s="106" t="s">
        <v>301</v>
      </c>
      <c r="E193" s="107" t="s">
        <v>176</v>
      </c>
      <c r="F193" s="117">
        <v>2</v>
      </c>
      <c r="G193" s="118"/>
      <c r="H193" s="119"/>
      <c r="I193" s="87"/>
      <c r="J193" s="87"/>
      <c r="K193" s="87"/>
      <c r="L193" s="87"/>
      <c r="M193" s="87"/>
      <c r="N193" s="87"/>
      <c r="O193" s="87"/>
      <c r="P193" s="88"/>
    </row>
    <row r="194" spans="1:16" ht="12.75" customHeight="1">
      <c r="A194" s="86">
        <v>165</v>
      </c>
      <c r="B194" s="105" t="s">
        <v>300</v>
      </c>
      <c r="C194" s="105" t="s">
        <v>141</v>
      </c>
      <c r="D194" s="106" t="s">
        <v>301</v>
      </c>
      <c r="E194" s="107" t="s">
        <v>177</v>
      </c>
      <c r="F194" s="117">
        <v>1</v>
      </c>
      <c r="G194" s="118"/>
      <c r="H194" s="119"/>
      <c r="I194" s="87"/>
      <c r="J194" s="87"/>
      <c r="K194" s="87"/>
      <c r="L194" s="87"/>
      <c r="M194" s="87"/>
      <c r="N194" s="87"/>
      <c r="O194" s="87"/>
      <c r="P194" s="88"/>
    </row>
    <row r="195" spans="1:16" ht="12.75" customHeight="1">
      <c r="A195" s="86">
        <v>166</v>
      </c>
      <c r="B195" s="105" t="s">
        <v>300</v>
      </c>
      <c r="C195" s="105" t="s">
        <v>141</v>
      </c>
      <c r="D195" s="106" t="s">
        <v>301</v>
      </c>
      <c r="E195" s="107" t="s">
        <v>178</v>
      </c>
      <c r="F195" s="117">
        <v>1</v>
      </c>
      <c r="G195" s="118"/>
      <c r="H195" s="119"/>
      <c r="I195" s="87"/>
      <c r="J195" s="87"/>
      <c r="K195" s="87"/>
      <c r="L195" s="87"/>
      <c r="M195" s="87"/>
      <c r="N195" s="87"/>
      <c r="O195" s="87"/>
      <c r="P195" s="88"/>
    </row>
    <row r="196" spans="1:16">
      <c r="A196" s="86">
        <v>167</v>
      </c>
      <c r="B196" s="105" t="s">
        <v>300</v>
      </c>
      <c r="C196" s="105" t="s">
        <v>141</v>
      </c>
      <c r="D196" s="106" t="s">
        <v>301</v>
      </c>
      <c r="E196" s="107" t="s">
        <v>179</v>
      </c>
      <c r="F196" s="117">
        <v>2</v>
      </c>
      <c r="G196" s="118"/>
      <c r="H196" s="119"/>
      <c r="I196" s="87"/>
      <c r="J196" s="87"/>
      <c r="K196" s="87"/>
      <c r="L196" s="87"/>
      <c r="M196" s="87"/>
      <c r="N196" s="87"/>
      <c r="O196" s="87"/>
      <c r="P196" s="88"/>
    </row>
    <row r="197" spans="1:16">
      <c r="A197" s="86">
        <v>168</v>
      </c>
      <c r="B197" s="105" t="s">
        <v>300</v>
      </c>
      <c r="C197" s="105" t="s">
        <v>141</v>
      </c>
      <c r="D197" s="106" t="s">
        <v>301</v>
      </c>
      <c r="E197" s="107" t="s">
        <v>180</v>
      </c>
      <c r="F197" s="117">
        <v>2</v>
      </c>
      <c r="G197" s="118"/>
      <c r="H197" s="119"/>
      <c r="I197" s="87"/>
      <c r="J197" s="87"/>
      <c r="K197" s="87"/>
      <c r="L197" s="87"/>
      <c r="M197" s="87"/>
      <c r="N197" s="87"/>
      <c r="O197" s="87"/>
      <c r="P197" s="88"/>
    </row>
    <row r="198" spans="1:16">
      <c r="A198" s="86">
        <v>169</v>
      </c>
      <c r="B198" s="105" t="s">
        <v>300</v>
      </c>
      <c r="C198" s="105" t="s">
        <v>141</v>
      </c>
      <c r="D198" s="106" t="s">
        <v>302</v>
      </c>
      <c r="E198" s="107" t="s">
        <v>181</v>
      </c>
      <c r="F198" s="117">
        <v>1</v>
      </c>
      <c r="G198" s="118"/>
      <c r="H198" s="119"/>
      <c r="I198" s="87"/>
      <c r="J198" s="87"/>
      <c r="K198" s="87"/>
      <c r="L198" s="87"/>
      <c r="M198" s="87"/>
      <c r="N198" s="87"/>
      <c r="O198" s="87"/>
      <c r="P198" s="88"/>
    </row>
    <row r="199" spans="1:16">
      <c r="A199" s="86">
        <v>170</v>
      </c>
      <c r="B199" s="105" t="s">
        <v>300</v>
      </c>
      <c r="C199" s="105" t="s">
        <v>141</v>
      </c>
      <c r="D199" s="106" t="s">
        <v>302</v>
      </c>
      <c r="E199" s="107" t="s">
        <v>182</v>
      </c>
      <c r="F199" s="117">
        <v>2</v>
      </c>
      <c r="G199" s="118"/>
      <c r="H199" s="119"/>
      <c r="I199" s="87"/>
      <c r="J199" s="87"/>
      <c r="K199" s="87"/>
      <c r="L199" s="87"/>
      <c r="M199" s="87"/>
      <c r="N199" s="87"/>
      <c r="O199" s="87"/>
      <c r="P199" s="88"/>
    </row>
    <row r="200" spans="1:16" ht="12.75" customHeight="1">
      <c r="A200" s="86">
        <v>171</v>
      </c>
      <c r="B200" s="105" t="s">
        <v>300</v>
      </c>
      <c r="C200" s="105" t="s">
        <v>141</v>
      </c>
      <c r="D200" s="106" t="s">
        <v>301</v>
      </c>
      <c r="E200" s="107" t="s">
        <v>183</v>
      </c>
      <c r="F200" s="117">
        <v>3</v>
      </c>
      <c r="G200" s="118"/>
      <c r="H200" s="119"/>
      <c r="I200" s="87"/>
      <c r="J200" s="87"/>
      <c r="K200" s="87"/>
      <c r="L200" s="87"/>
      <c r="M200" s="87"/>
      <c r="N200" s="87"/>
      <c r="O200" s="87"/>
      <c r="P200" s="88"/>
    </row>
    <row r="201" spans="1:16">
      <c r="A201" s="86">
        <v>172</v>
      </c>
      <c r="B201" s="105" t="s">
        <v>300</v>
      </c>
      <c r="C201" s="105" t="s">
        <v>141</v>
      </c>
      <c r="D201" s="106" t="s">
        <v>301</v>
      </c>
      <c r="E201" s="107" t="s">
        <v>184</v>
      </c>
      <c r="F201" s="117">
        <v>4</v>
      </c>
      <c r="G201" s="118"/>
      <c r="H201" s="119"/>
      <c r="I201" s="87"/>
      <c r="J201" s="87"/>
      <c r="K201" s="87"/>
      <c r="L201" s="87"/>
      <c r="M201" s="87"/>
      <c r="N201" s="87"/>
      <c r="O201" s="87"/>
      <c r="P201" s="88"/>
    </row>
    <row r="202" spans="1:16">
      <c r="A202" s="86">
        <v>173</v>
      </c>
      <c r="B202" s="105" t="s">
        <v>300</v>
      </c>
      <c r="C202" s="105" t="s">
        <v>141</v>
      </c>
      <c r="D202" s="106" t="s">
        <v>301</v>
      </c>
      <c r="E202" s="107" t="s">
        <v>185</v>
      </c>
      <c r="F202" s="117">
        <v>4</v>
      </c>
      <c r="G202" s="118"/>
      <c r="H202" s="119"/>
      <c r="I202" s="87"/>
      <c r="J202" s="87"/>
      <c r="K202" s="87"/>
      <c r="L202" s="87"/>
      <c r="M202" s="87"/>
      <c r="N202" s="87"/>
      <c r="O202" s="87"/>
      <c r="P202" s="88"/>
    </row>
    <row r="203" spans="1:16">
      <c r="A203" s="86">
        <v>174</v>
      </c>
      <c r="B203" s="105" t="s">
        <v>300</v>
      </c>
      <c r="C203" s="105" t="s">
        <v>141</v>
      </c>
      <c r="D203" s="106" t="s">
        <v>302</v>
      </c>
      <c r="E203" s="107" t="s">
        <v>186</v>
      </c>
      <c r="F203" s="117">
        <v>4</v>
      </c>
      <c r="G203" s="118"/>
      <c r="H203" s="119"/>
      <c r="I203" s="87"/>
      <c r="J203" s="87"/>
      <c r="K203" s="87"/>
      <c r="L203" s="87"/>
      <c r="M203" s="87"/>
      <c r="N203" s="87"/>
      <c r="O203" s="87"/>
      <c r="P203" s="88"/>
    </row>
    <row r="204" spans="1:16">
      <c r="A204" s="86">
        <v>175</v>
      </c>
      <c r="B204" s="105" t="s">
        <v>300</v>
      </c>
      <c r="C204" s="105" t="s">
        <v>141</v>
      </c>
      <c r="D204" s="106" t="s">
        <v>302</v>
      </c>
      <c r="E204" s="107" t="s">
        <v>187</v>
      </c>
      <c r="F204" s="117">
        <v>4</v>
      </c>
      <c r="G204" s="118"/>
      <c r="H204" s="119"/>
      <c r="I204" s="87"/>
      <c r="J204" s="87"/>
      <c r="K204" s="87"/>
      <c r="L204" s="87"/>
      <c r="M204" s="87"/>
      <c r="N204" s="87"/>
      <c r="O204" s="87"/>
      <c r="P204" s="88"/>
    </row>
    <row r="205" spans="1:16">
      <c r="A205" s="86">
        <v>176</v>
      </c>
      <c r="B205" s="105" t="s">
        <v>300</v>
      </c>
      <c r="C205" s="105" t="s">
        <v>141</v>
      </c>
      <c r="D205" s="106" t="s">
        <v>301</v>
      </c>
      <c r="E205" s="107" t="s">
        <v>188</v>
      </c>
      <c r="F205" s="117">
        <v>4</v>
      </c>
      <c r="G205" s="118"/>
      <c r="H205" s="119"/>
      <c r="I205" s="87"/>
      <c r="J205" s="87"/>
      <c r="K205" s="87"/>
      <c r="L205" s="87"/>
      <c r="M205" s="87"/>
      <c r="N205" s="87"/>
      <c r="O205" s="87"/>
      <c r="P205" s="88"/>
    </row>
    <row r="206" spans="1:16" ht="12.75" customHeight="1">
      <c r="A206" s="86">
        <v>177</v>
      </c>
      <c r="B206" s="105" t="s">
        <v>300</v>
      </c>
      <c r="C206" s="105" t="s">
        <v>141</v>
      </c>
      <c r="D206" s="106" t="s">
        <v>301</v>
      </c>
      <c r="E206" s="107" t="s">
        <v>189</v>
      </c>
      <c r="F206" s="117">
        <v>4</v>
      </c>
      <c r="G206" s="118"/>
      <c r="H206" s="119"/>
      <c r="I206" s="87"/>
      <c r="J206" s="87"/>
      <c r="K206" s="87"/>
      <c r="L206" s="87"/>
      <c r="M206" s="87"/>
      <c r="N206" s="87"/>
      <c r="O206" s="87"/>
      <c r="P206" s="88"/>
    </row>
    <row r="207" spans="1:16">
      <c r="A207" s="86">
        <v>178</v>
      </c>
      <c r="B207" s="105" t="s">
        <v>300</v>
      </c>
      <c r="C207" s="105" t="s">
        <v>141</v>
      </c>
      <c r="D207" s="106" t="s">
        <v>301</v>
      </c>
      <c r="E207" s="107" t="s">
        <v>190</v>
      </c>
      <c r="F207" s="117">
        <v>4</v>
      </c>
      <c r="G207" s="118"/>
      <c r="H207" s="119"/>
      <c r="I207" s="87"/>
      <c r="J207" s="87"/>
      <c r="K207" s="87"/>
      <c r="L207" s="87"/>
      <c r="M207" s="87"/>
      <c r="N207" s="87"/>
      <c r="O207" s="87"/>
      <c r="P207" s="88"/>
    </row>
    <row r="208" spans="1:16">
      <c r="A208" s="86">
        <v>179</v>
      </c>
      <c r="B208" s="105" t="s">
        <v>300</v>
      </c>
      <c r="C208" s="105" t="s">
        <v>141</v>
      </c>
      <c r="D208" s="106" t="s">
        <v>301</v>
      </c>
      <c r="E208" s="107" t="s">
        <v>191</v>
      </c>
      <c r="F208" s="117">
        <v>0</v>
      </c>
      <c r="G208" s="118"/>
      <c r="H208" s="119"/>
      <c r="I208" s="87"/>
      <c r="J208" s="87"/>
      <c r="K208" s="87"/>
      <c r="L208" s="87"/>
      <c r="M208" s="87"/>
      <c r="N208" s="87"/>
      <c r="O208" s="87"/>
      <c r="P208" s="88"/>
    </row>
    <row r="209" spans="1:16">
      <c r="A209" s="86">
        <v>180</v>
      </c>
      <c r="B209" s="105" t="s">
        <v>300</v>
      </c>
      <c r="C209" s="105" t="s">
        <v>141</v>
      </c>
      <c r="D209" s="106" t="s">
        <v>301</v>
      </c>
      <c r="E209" s="107" t="s">
        <v>192</v>
      </c>
      <c r="F209" s="117">
        <v>4</v>
      </c>
      <c r="G209" s="118"/>
      <c r="H209" s="119"/>
      <c r="I209" s="87"/>
      <c r="J209" s="87"/>
      <c r="K209" s="87"/>
      <c r="L209" s="87"/>
      <c r="M209" s="87"/>
      <c r="N209" s="87"/>
      <c r="O209" s="87"/>
      <c r="P209" s="88"/>
    </row>
    <row r="210" spans="1:16">
      <c r="A210" s="86">
        <v>181</v>
      </c>
      <c r="B210" s="105" t="s">
        <v>300</v>
      </c>
      <c r="C210" s="105" t="s">
        <v>141</v>
      </c>
      <c r="D210" s="106" t="s">
        <v>302</v>
      </c>
      <c r="E210" s="107" t="s">
        <v>193</v>
      </c>
      <c r="F210" s="117">
        <v>4</v>
      </c>
      <c r="G210" s="118"/>
      <c r="H210" s="119"/>
      <c r="I210" s="87"/>
      <c r="J210" s="87"/>
      <c r="K210" s="87"/>
      <c r="L210" s="87"/>
      <c r="M210" s="87"/>
      <c r="N210" s="87"/>
      <c r="O210" s="87"/>
      <c r="P210" s="88"/>
    </row>
    <row r="211" spans="1:16">
      <c r="A211" s="86">
        <v>182</v>
      </c>
      <c r="B211" s="105" t="s">
        <v>300</v>
      </c>
      <c r="C211" s="105" t="s">
        <v>141</v>
      </c>
      <c r="D211" s="106" t="s">
        <v>301</v>
      </c>
      <c r="E211" s="107" t="s">
        <v>194</v>
      </c>
      <c r="F211" s="117">
        <v>1</v>
      </c>
      <c r="G211" s="118"/>
      <c r="H211" s="119"/>
      <c r="I211" s="87"/>
      <c r="J211" s="87"/>
      <c r="K211" s="87"/>
      <c r="L211" s="87"/>
      <c r="M211" s="87"/>
      <c r="N211" s="87"/>
      <c r="O211" s="87"/>
      <c r="P211" s="88"/>
    </row>
    <row r="212" spans="1:16">
      <c r="A212" s="86">
        <v>183</v>
      </c>
      <c r="B212" s="105" t="s">
        <v>300</v>
      </c>
      <c r="C212" s="105" t="s">
        <v>141</v>
      </c>
      <c r="D212" s="106" t="s">
        <v>301</v>
      </c>
      <c r="E212" s="107" t="s">
        <v>195</v>
      </c>
      <c r="F212" s="117">
        <v>4</v>
      </c>
      <c r="G212" s="118"/>
      <c r="H212" s="119"/>
      <c r="I212" s="87"/>
      <c r="J212" s="87"/>
      <c r="K212" s="87"/>
      <c r="L212" s="87"/>
      <c r="M212" s="87"/>
      <c r="N212" s="87"/>
      <c r="O212" s="87"/>
      <c r="P212" s="88"/>
    </row>
    <row r="213" spans="1:16">
      <c r="A213" s="86">
        <v>184</v>
      </c>
      <c r="B213" s="105" t="s">
        <v>300</v>
      </c>
      <c r="C213" s="105" t="s">
        <v>141</v>
      </c>
      <c r="D213" s="106" t="s">
        <v>302</v>
      </c>
      <c r="E213" s="107" t="s">
        <v>196</v>
      </c>
      <c r="F213" s="117">
        <v>0</v>
      </c>
      <c r="G213" s="118"/>
      <c r="H213" s="119"/>
      <c r="I213" s="87"/>
      <c r="J213" s="87"/>
      <c r="K213" s="87"/>
      <c r="L213" s="87"/>
      <c r="M213" s="87"/>
      <c r="N213" s="87"/>
      <c r="O213" s="87"/>
      <c r="P213" s="88"/>
    </row>
    <row r="214" spans="1:16">
      <c r="A214" s="86">
        <v>185</v>
      </c>
      <c r="B214" s="105" t="s">
        <v>300</v>
      </c>
      <c r="C214" s="105" t="s">
        <v>141</v>
      </c>
      <c r="D214" s="106" t="s">
        <v>301</v>
      </c>
      <c r="E214" s="107" t="s">
        <v>197</v>
      </c>
      <c r="F214" s="117">
        <v>4</v>
      </c>
      <c r="G214" s="118"/>
      <c r="H214" s="119"/>
      <c r="I214" s="87"/>
      <c r="J214" s="87"/>
      <c r="K214" s="87"/>
      <c r="L214" s="87"/>
      <c r="M214" s="87"/>
      <c r="N214" s="87"/>
      <c r="O214" s="87"/>
      <c r="P214" s="88"/>
    </row>
    <row r="215" spans="1:16">
      <c r="A215" s="86">
        <v>186</v>
      </c>
      <c r="B215" s="105" t="s">
        <v>300</v>
      </c>
      <c r="C215" s="105" t="s">
        <v>141</v>
      </c>
      <c r="D215" s="106" t="s">
        <v>301</v>
      </c>
      <c r="E215" s="107" t="s">
        <v>198</v>
      </c>
      <c r="F215" s="117">
        <v>0</v>
      </c>
      <c r="G215" s="118"/>
      <c r="H215" s="119"/>
      <c r="I215" s="87"/>
      <c r="J215" s="87"/>
      <c r="K215" s="87"/>
      <c r="L215" s="87"/>
      <c r="M215" s="87"/>
      <c r="N215" s="87"/>
      <c r="O215" s="87"/>
      <c r="P215" s="88"/>
    </row>
    <row r="216" spans="1:16">
      <c r="A216" s="86">
        <v>187</v>
      </c>
      <c r="B216" s="105" t="s">
        <v>300</v>
      </c>
      <c r="C216" s="105" t="s">
        <v>141</v>
      </c>
      <c r="D216" s="106" t="s">
        <v>301</v>
      </c>
      <c r="E216" s="107" t="s">
        <v>199</v>
      </c>
      <c r="F216" s="117">
        <v>4</v>
      </c>
      <c r="G216" s="118"/>
      <c r="H216" s="119"/>
      <c r="I216" s="87"/>
      <c r="J216" s="87"/>
      <c r="K216" s="87"/>
      <c r="L216" s="87"/>
      <c r="M216" s="87"/>
      <c r="N216" s="87"/>
      <c r="O216" s="87"/>
      <c r="P216" s="88"/>
    </row>
    <row r="217" spans="1:16">
      <c r="A217" s="86">
        <v>188</v>
      </c>
      <c r="B217" s="105" t="s">
        <v>300</v>
      </c>
      <c r="C217" s="105" t="s">
        <v>141</v>
      </c>
      <c r="D217" s="106" t="s">
        <v>302</v>
      </c>
      <c r="E217" s="107" t="s">
        <v>200</v>
      </c>
      <c r="F217" s="117">
        <v>4</v>
      </c>
      <c r="G217" s="118"/>
      <c r="H217" s="119"/>
      <c r="I217" s="87"/>
      <c r="J217" s="87"/>
      <c r="K217" s="87"/>
      <c r="L217" s="87"/>
      <c r="M217" s="87"/>
      <c r="N217" s="87"/>
      <c r="O217" s="87"/>
      <c r="P217" s="88"/>
    </row>
    <row r="218" spans="1:16" ht="12.75" customHeight="1">
      <c r="A218" s="86">
        <v>189</v>
      </c>
      <c r="B218" s="105" t="s">
        <v>300</v>
      </c>
      <c r="C218" s="105" t="s">
        <v>141</v>
      </c>
      <c r="D218" s="106" t="s">
        <v>301</v>
      </c>
      <c r="E218" s="107" t="s">
        <v>201</v>
      </c>
      <c r="F218" s="117">
        <v>2</v>
      </c>
      <c r="G218" s="118"/>
      <c r="H218" s="119"/>
      <c r="I218" s="87"/>
      <c r="J218" s="87"/>
      <c r="K218" s="87"/>
      <c r="L218" s="87"/>
      <c r="M218" s="87"/>
      <c r="N218" s="87"/>
      <c r="O218" s="87"/>
      <c r="P218" s="88"/>
    </row>
    <row r="219" spans="1:16">
      <c r="A219" s="86">
        <v>190</v>
      </c>
      <c r="B219" s="105" t="s">
        <v>300</v>
      </c>
      <c r="C219" s="105" t="s">
        <v>141</v>
      </c>
      <c r="D219" s="106" t="s">
        <v>301</v>
      </c>
      <c r="E219" s="107" t="s">
        <v>202</v>
      </c>
      <c r="F219" s="117">
        <v>4</v>
      </c>
      <c r="G219" s="118"/>
      <c r="H219" s="119"/>
      <c r="I219" s="87"/>
      <c r="J219" s="87"/>
      <c r="K219" s="87"/>
      <c r="L219" s="87"/>
      <c r="M219" s="87"/>
      <c r="N219" s="87"/>
      <c r="O219" s="87"/>
      <c r="P219" s="88"/>
    </row>
    <row r="220" spans="1:16">
      <c r="A220" s="86">
        <v>191</v>
      </c>
      <c r="B220" s="105" t="s">
        <v>300</v>
      </c>
      <c r="C220" s="105" t="s">
        <v>141</v>
      </c>
      <c r="D220" s="106" t="s">
        <v>302</v>
      </c>
      <c r="E220" s="107" t="s">
        <v>203</v>
      </c>
      <c r="F220" s="117">
        <v>0</v>
      </c>
      <c r="G220" s="118"/>
      <c r="H220" s="119"/>
      <c r="I220" s="87"/>
      <c r="J220" s="87"/>
      <c r="K220" s="87"/>
      <c r="L220" s="87"/>
      <c r="M220" s="87"/>
      <c r="N220" s="87"/>
      <c r="O220" s="87"/>
      <c r="P220" s="88"/>
    </row>
    <row r="221" spans="1:16">
      <c r="A221" s="86">
        <v>192</v>
      </c>
      <c r="B221" s="105" t="s">
        <v>300</v>
      </c>
      <c r="C221" s="105" t="s">
        <v>141</v>
      </c>
      <c r="D221" s="106" t="s">
        <v>301</v>
      </c>
      <c r="E221" s="107" t="s">
        <v>204</v>
      </c>
      <c r="F221" s="117">
        <v>4</v>
      </c>
      <c r="G221" s="118"/>
      <c r="H221" s="119"/>
      <c r="I221" s="87"/>
      <c r="J221" s="87"/>
      <c r="K221" s="87"/>
      <c r="L221" s="87"/>
      <c r="M221" s="87"/>
      <c r="N221" s="87"/>
      <c r="O221" s="87"/>
      <c r="P221" s="88"/>
    </row>
    <row r="222" spans="1:16">
      <c r="A222" s="86">
        <v>193</v>
      </c>
      <c r="B222" s="105" t="s">
        <v>300</v>
      </c>
      <c r="C222" s="105" t="s">
        <v>141</v>
      </c>
      <c r="D222" s="106" t="s">
        <v>301</v>
      </c>
      <c r="E222" s="107" t="s">
        <v>205</v>
      </c>
      <c r="F222" s="117">
        <v>4</v>
      </c>
      <c r="G222" s="118"/>
      <c r="H222" s="119"/>
      <c r="I222" s="87"/>
      <c r="J222" s="87"/>
      <c r="K222" s="87"/>
      <c r="L222" s="87"/>
      <c r="M222" s="87"/>
      <c r="N222" s="87"/>
      <c r="O222" s="87"/>
      <c r="P222" s="88"/>
    </row>
    <row r="223" spans="1:16">
      <c r="A223" s="86">
        <v>194</v>
      </c>
      <c r="B223" s="105" t="s">
        <v>300</v>
      </c>
      <c r="C223" s="105" t="s">
        <v>141</v>
      </c>
      <c r="D223" s="106" t="s">
        <v>302</v>
      </c>
      <c r="E223" s="107" t="s">
        <v>206</v>
      </c>
      <c r="F223" s="117">
        <v>0</v>
      </c>
      <c r="G223" s="118"/>
      <c r="H223" s="119"/>
      <c r="I223" s="87"/>
      <c r="J223" s="87"/>
      <c r="K223" s="87"/>
      <c r="L223" s="87"/>
      <c r="M223" s="87"/>
      <c r="N223" s="87"/>
      <c r="O223" s="87"/>
      <c r="P223" s="88"/>
    </row>
    <row r="224" spans="1:16">
      <c r="A224" s="86">
        <v>195</v>
      </c>
      <c r="B224" s="105" t="s">
        <v>300</v>
      </c>
      <c r="C224" s="105" t="s">
        <v>141</v>
      </c>
      <c r="D224" s="106" t="s">
        <v>301</v>
      </c>
      <c r="E224" s="107" t="s">
        <v>207</v>
      </c>
      <c r="F224" s="117">
        <v>4</v>
      </c>
      <c r="G224" s="118"/>
      <c r="H224" s="119"/>
      <c r="I224" s="87"/>
      <c r="J224" s="87"/>
      <c r="K224" s="87"/>
      <c r="L224" s="87"/>
      <c r="M224" s="87"/>
      <c r="N224" s="87"/>
      <c r="O224" s="87"/>
      <c r="P224" s="88"/>
    </row>
    <row r="225" spans="1:16" ht="12.75" customHeight="1">
      <c r="A225" s="86">
        <v>196</v>
      </c>
      <c r="B225" s="105" t="s">
        <v>300</v>
      </c>
      <c r="C225" s="105" t="s">
        <v>141</v>
      </c>
      <c r="D225" s="106" t="s">
        <v>301</v>
      </c>
      <c r="E225" s="107" t="s">
        <v>208</v>
      </c>
      <c r="F225" s="117">
        <v>4</v>
      </c>
      <c r="G225" s="118"/>
      <c r="H225" s="119"/>
      <c r="I225" s="87"/>
      <c r="J225" s="87"/>
      <c r="K225" s="87"/>
      <c r="L225" s="87"/>
      <c r="M225" s="87"/>
      <c r="N225" s="87"/>
      <c r="O225" s="87"/>
      <c r="P225" s="88"/>
    </row>
    <row r="226" spans="1:16" ht="12.75" customHeight="1">
      <c r="A226" s="86">
        <v>197</v>
      </c>
      <c r="B226" s="105" t="s">
        <v>300</v>
      </c>
      <c r="C226" s="105" t="s">
        <v>141</v>
      </c>
      <c r="D226" s="106" t="s">
        <v>301</v>
      </c>
      <c r="E226" s="107" t="s">
        <v>209</v>
      </c>
      <c r="F226" s="117">
        <v>4</v>
      </c>
      <c r="G226" s="118"/>
      <c r="H226" s="119"/>
      <c r="I226" s="87"/>
      <c r="J226" s="87"/>
      <c r="K226" s="87"/>
      <c r="L226" s="87"/>
      <c r="M226" s="87"/>
      <c r="N226" s="87"/>
      <c r="O226" s="87"/>
      <c r="P226" s="88"/>
    </row>
    <row r="227" spans="1:16" ht="12.75" customHeight="1">
      <c r="A227" s="86">
        <v>198</v>
      </c>
      <c r="B227" s="105" t="s">
        <v>300</v>
      </c>
      <c r="C227" s="105" t="s">
        <v>141</v>
      </c>
      <c r="D227" s="106" t="s">
        <v>301</v>
      </c>
      <c r="E227" s="107" t="s">
        <v>210</v>
      </c>
      <c r="F227" s="117">
        <v>0</v>
      </c>
      <c r="G227" s="118"/>
      <c r="H227" s="119"/>
      <c r="I227" s="87"/>
      <c r="J227" s="87"/>
      <c r="K227" s="87"/>
      <c r="L227" s="87"/>
      <c r="M227" s="87"/>
      <c r="N227" s="87"/>
      <c r="O227" s="87"/>
      <c r="P227" s="88"/>
    </row>
    <row r="228" spans="1:16" ht="12.75" customHeight="1">
      <c r="A228" s="86">
        <v>199</v>
      </c>
      <c r="B228" s="105" t="s">
        <v>300</v>
      </c>
      <c r="C228" s="105" t="s">
        <v>141</v>
      </c>
      <c r="D228" s="106" t="s">
        <v>301</v>
      </c>
      <c r="E228" s="107" t="s">
        <v>211</v>
      </c>
      <c r="F228" s="117">
        <v>0</v>
      </c>
      <c r="G228" s="118"/>
      <c r="H228" s="119"/>
      <c r="I228" s="87"/>
      <c r="J228" s="87"/>
      <c r="K228" s="87"/>
      <c r="L228" s="87"/>
      <c r="M228" s="87"/>
      <c r="N228" s="87"/>
      <c r="O228" s="87"/>
      <c r="P228" s="88"/>
    </row>
    <row r="229" spans="1:16" ht="12.75" customHeight="1">
      <c r="A229" s="86">
        <v>200</v>
      </c>
      <c r="B229" s="105" t="s">
        <v>300</v>
      </c>
      <c r="C229" s="105" t="s">
        <v>141</v>
      </c>
      <c r="D229" s="106" t="s">
        <v>301</v>
      </c>
      <c r="E229" s="107" t="s">
        <v>212</v>
      </c>
      <c r="F229" s="117">
        <v>4</v>
      </c>
      <c r="G229" s="118"/>
      <c r="H229" s="119"/>
      <c r="I229" s="87"/>
      <c r="J229" s="87"/>
      <c r="K229" s="87"/>
      <c r="L229" s="87"/>
      <c r="M229" s="87"/>
      <c r="N229" s="87"/>
      <c r="O229" s="87"/>
      <c r="P229" s="88"/>
    </row>
    <row r="230" spans="1:16" ht="12.75" customHeight="1">
      <c r="A230" s="86">
        <v>201</v>
      </c>
      <c r="B230" s="105" t="s">
        <v>300</v>
      </c>
      <c r="C230" s="105" t="s">
        <v>141</v>
      </c>
      <c r="D230" s="106" t="s">
        <v>301</v>
      </c>
      <c r="E230" s="107" t="s">
        <v>213</v>
      </c>
      <c r="F230" s="117">
        <v>1</v>
      </c>
      <c r="G230" s="118"/>
      <c r="H230" s="119"/>
      <c r="I230" s="87"/>
      <c r="J230" s="87"/>
      <c r="K230" s="87"/>
      <c r="L230" s="87"/>
      <c r="M230" s="87"/>
      <c r="N230" s="87"/>
      <c r="O230" s="87"/>
      <c r="P230" s="88"/>
    </row>
    <row r="231" spans="1:16" ht="12.75" customHeight="1">
      <c r="A231" s="86">
        <v>202</v>
      </c>
      <c r="B231" s="105" t="s">
        <v>300</v>
      </c>
      <c r="C231" s="105" t="s">
        <v>141</v>
      </c>
      <c r="D231" s="106" t="s">
        <v>301</v>
      </c>
      <c r="E231" s="107" t="s">
        <v>214</v>
      </c>
      <c r="F231" s="117">
        <v>4</v>
      </c>
      <c r="G231" s="118"/>
      <c r="H231" s="119"/>
      <c r="I231" s="87"/>
      <c r="J231" s="87"/>
      <c r="K231" s="87"/>
      <c r="L231" s="87"/>
      <c r="M231" s="87"/>
      <c r="N231" s="87"/>
      <c r="O231" s="87"/>
      <c r="P231" s="88"/>
    </row>
    <row r="232" spans="1:16">
      <c r="A232" s="86">
        <v>203</v>
      </c>
      <c r="B232" s="105" t="s">
        <v>300</v>
      </c>
      <c r="C232" s="105" t="s">
        <v>141</v>
      </c>
      <c r="D232" s="106" t="s">
        <v>302</v>
      </c>
      <c r="E232" s="107" t="s">
        <v>215</v>
      </c>
      <c r="F232" s="117">
        <v>2</v>
      </c>
      <c r="G232" s="118"/>
      <c r="H232" s="119"/>
      <c r="I232" s="87"/>
      <c r="J232" s="87"/>
      <c r="K232" s="87"/>
      <c r="L232" s="87"/>
      <c r="M232" s="87"/>
      <c r="N232" s="87"/>
      <c r="O232" s="87"/>
      <c r="P232" s="88"/>
    </row>
    <row r="233" spans="1:16" ht="12.75" customHeight="1">
      <c r="A233" s="86">
        <v>204</v>
      </c>
      <c r="B233" s="105" t="s">
        <v>300</v>
      </c>
      <c r="C233" s="105" t="s">
        <v>141</v>
      </c>
      <c r="D233" s="106" t="s">
        <v>302</v>
      </c>
      <c r="E233" s="107" t="s">
        <v>216</v>
      </c>
      <c r="F233" s="117">
        <v>2</v>
      </c>
      <c r="G233" s="118"/>
      <c r="H233" s="119"/>
      <c r="I233" s="87"/>
      <c r="J233" s="87"/>
      <c r="K233" s="87"/>
      <c r="L233" s="87"/>
      <c r="M233" s="87"/>
      <c r="N233" s="87"/>
      <c r="O233" s="87"/>
      <c r="P233" s="88"/>
    </row>
    <row r="234" spans="1:16">
      <c r="A234" s="86">
        <v>205</v>
      </c>
      <c r="B234" s="105" t="s">
        <v>300</v>
      </c>
      <c r="C234" s="105" t="s">
        <v>141</v>
      </c>
      <c r="D234" s="106" t="s">
        <v>301</v>
      </c>
      <c r="E234" s="107" t="s">
        <v>217</v>
      </c>
      <c r="F234" s="117">
        <v>1</v>
      </c>
      <c r="G234" s="118"/>
      <c r="H234" s="119"/>
      <c r="I234" s="87"/>
      <c r="J234" s="87"/>
      <c r="K234" s="87"/>
      <c r="L234" s="87"/>
      <c r="M234" s="87"/>
      <c r="N234" s="87"/>
      <c r="O234" s="87"/>
      <c r="P234" s="88"/>
    </row>
    <row r="235" spans="1:16" ht="12.75" customHeight="1">
      <c r="A235" s="86">
        <v>206</v>
      </c>
      <c r="B235" s="105" t="s">
        <v>300</v>
      </c>
      <c r="C235" s="105" t="s">
        <v>141</v>
      </c>
      <c r="D235" s="106" t="s">
        <v>302</v>
      </c>
      <c r="E235" s="107" t="s">
        <v>218</v>
      </c>
      <c r="F235" s="117">
        <v>2</v>
      </c>
      <c r="G235" s="118"/>
      <c r="H235" s="119"/>
      <c r="I235" s="87"/>
      <c r="J235" s="87"/>
      <c r="K235" s="87"/>
      <c r="L235" s="87"/>
      <c r="M235" s="87"/>
      <c r="N235" s="87"/>
      <c r="O235" s="87"/>
      <c r="P235" s="88"/>
    </row>
    <row r="236" spans="1:16">
      <c r="A236" s="86">
        <v>207</v>
      </c>
      <c r="B236" s="105" t="s">
        <v>300</v>
      </c>
      <c r="C236" s="105" t="s">
        <v>141</v>
      </c>
      <c r="D236" s="106" t="s">
        <v>301</v>
      </c>
      <c r="E236" s="107" t="s">
        <v>219</v>
      </c>
      <c r="F236" s="117">
        <v>8</v>
      </c>
      <c r="G236" s="118"/>
      <c r="H236" s="119"/>
      <c r="I236" s="87"/>
      <c r="J236" s="87"/>
      <c r="K236" s="87"/>
      <c r="L236" s="87"/>
      <c r="M236" s="87"/>
      <c r="N236" s="87"/>
      <c r="O236" s="87"/>
      <c r="P236" s="88"/>
    </row>
    <row r="237" spans="1:16" ht="12.75" customHeight="1">
      <c r="A237" s="86">
        <v>208</v>
      </c>
      <c r="B237" s="105" t="s">
        <v>300</v>
      </c>
      <c r="C237" s="105" t="s">
        <v>141</v>
      </c>
      <c r="D237" s="106" t="s">
        <v>301</v>
      </c>
      <c r="E237" s="107" t="s">
        <v>220</v>
      </c>
      <c r="F237" s="117">
        <v>2</v>
      </c>
      <c r="G237" s="118"/>
      <c r="H237" s="119"/>
      <c r="I237" s="87"/>
      <c r="J237" s="87"/>
      <c r="K237" s="87"/>
      <c r="L237" s="87"/>
      <c r="M237" s="87"/>
      <c r="N237" s="87"/>
      <c r="O237" s="87"/>
      <c r="P237" s="88"/>
    </row>
    <row r="238" spans="1:16">
      <c r="A238" s="86">
        <v>209</v>
      </c>
      <c r="B238" s="105" t="s">
        <v>300</v>
      </c>
      <c r="C238" s="105" t="s">
        <v>141</v>
      </c>
      <c r="D238" s="106" t="s">
        <v>302</v>
      </c>
      <c r="E238" s="107" t="s">
        <v>221</v>
      </c>
      <c r="F238" s="117">
        <v>1</v>
      </c>
      <c r="G238" s="118"/>
      <c r="H238" s="119"/>
      <c r="I238" s="87"/>
      <c r="J238" s="87"/>
      <c r="K238" s="87"/>
      <c r="L238" s="87"/>
      <c r="M238" s="87"/>
      <c r="N238" s="87"/>
      <c r="O238" s="87"/>
      <c r="P238" s="88"/>
    </row>
    <row r="239" spans="1:16" ht="22.5">
      <c r="A239" s="86">
        <v>210</v>
      </c>
      <c r="B239" s="105" t="s">
        <v>300</v>
      </c>
      <c r="C239" s="105" t="s">
        <v>141</v>
      </c>
      <c r="D239" s="106" t="s">
        <v>302</v>
      </c>
      <c r="E239" s="107" t="s">
        <v>222</v>
      </c>
      <c r="F239" s="117">
        <v>2</v>
      </c>
      <c r="G239" s="118"/>
      <c r="H239" s="119"/>
      <c r="I239" s="87"/>
      <c r="J239" s="87"/>
      <c r="K239" s="87"/>
      <c r="L239" s="87"/>
      <c r="M239" s="87"/>
      <c r="N239" s="87"/>
      <c r="O239" s="87"/>
      <c r="P239" s="88"/>
    </row>
    <row r="240" spans="1:16" ht="12.75" customHeight="1">
      <c r="A240" s="86">
        <v>211</v>
      </c>
      <c r="B240" s="105" t="s">
        <v>300</v>
      </c>
      <c r="C240" s="105" t="s">
        <v>141</v>
      </c>
      <c r="D240" s="106" t="s">
        <v>301</v>
      </c>
      <c r="E240" s="107" t="s">
        <v>223</v>
      </c>
      <c r="F240" s="117">
        <v>2</v>
      </c>
      <c r="G240" s="118"/>
      <c r="H240" s="119"/>
      <c r="I240" s="87"/>
      <c r="J240" s="87"/>
      <c r="K240" s="87"/>
      <c r="L240" s="87"/>
      <c r="M240" s="87"/>
      <c r="N240" s="87"/>
      <c r="O240" s="87"/>
      <c r="P240" s="88"/>
    </row>
    <row r="241" spans="1:16" ht="12.75" customHeight="1">
      <c r="A241" s="86">
        <v>212</v>
      </c>
      <c r="B241" s="105" t="s">
        <v>300</v>
      </c>
      <c r="C241" s="105" t="s">
        <v>141</v>
      </c>
      <c r="D241" s="106" t="s">
        <v>301</v>
      </c>
      <c r="E241" s="107" t="s">
        <v>224</v>
      </c>
      <c r="F241" s="117">
        <v>2</v>
      </c>
      <c r="G241" s="118"/>
      <c r="H241" s="119"/>
      <c r="I241" s="87"/>
      <c r="J241" s="87"/>
      <c r="K241" s="87"/>
      <c r="L241" s="87"/>
      <c r="M241" s="87"/>
      <c r="N241" s="87"/>
      <c r="O241" s="87"/>
      <c r="P241" s="88"/>
    </row>
    <row r="242" spans="1:16" ht="22.5" customHeight="1">
      <c r="A242" s="86">
        <v>213</v>
      </c>
      <c r="B242" s="105" t="s">
        <v>300</v>
      </c>
      <c r="C242" s="105" t="s">
        <v>141</v>
      </c>
      <c r="D242" s="106" t="s">
        <v>301</v>
      </c>
      <c r="E242" s="107" t="s">
        <v>225</v>
      </c>
      <c r="F242" s="117">
        <v>2</v>
      </c>
      <c r="G242" s="118"/>
      <c r="H242" s="119"/>
      <c r="I242" s="87"/>
      <c r="J242" s="87"/>
      <c r="K242" s="87"/>
      <c r="L242" s="87"/>
      <c r="M242" s="87"/>
      <c r="N242" s="87"/>
      <c r="O242" s="87"/>
      <c r="P242" s="88"/>
    </row>
    <row r="243" spans="1:16">
      <c r="A243" s="86">
        <v>214</v>
      </c>
      <c r="B243" s="105" t="s">
        <v>300</v>
      </c>
      <c r="C243" s="105" t="s">
        <v>141</v>
      </c>
      <c r="D243" s="106" t="s">
        <v>301</v>
      </c>
      <c r="E243" s="107" t="s">
        <v>226</v>
      </c>
      <c r="F243" s="117">
        <v>2</v>
      </c>
      <c r="G243" s="118"/>
      <c r="H243" s="119"/>
      <c r="I243" s="87"/>
      <c r="J243" s="87"/>
      <c r="K243" s="87"/>
      <c r="L243" s="87"/>
      <c r="M243" s="87"/>
      <c r="N243" s="87"/>
      <c r="O243" s="87"/>
      <c r="P243" s="88"/>
    </row>
    <row r="244" spans="1:16" ht="12.75" customHeight="1">
      <c r="A244" s="86">
        <v>215</v>
      </c>
      <c r="B244" s="105" t="s">
        <v>300</v>
      </c>
      <c r="C244" s="105" t="s">
        <v>141</v>
      </c>
      <c r="D244" s="106" t="s">
        <v>302</v>
      </c>
      <c r="E244" s="107" t="s">
        <v>227</v>
      </c>
      <c r="F244" s="117">
        <v>2</v>
      </c>
      <c r="G244" s="118"/>
      <c r="H244" s="119"/>
      <c r="I244" s="87"/>
      <c r="J244" s="87"/>
      <c r="K244" s="87"/>
      <c r="L244" s="87"/>
      <c r="M244" s="87"/>
      <c r="N244" s="87"/>
      <c r="O244" s="87"/>
      <c r="P244" s="88"/>
    </row>
    <row r="245" spans="1:16">
      <c r="A245" s="86">
        <v>216</v>
      </c>
      <c r="B245" s="105" t="s">
        <v>300</v>
      </c>
      <c r="C245" s="105" t="s">
        <v>141</v>
      </c>
      <c r="D245" s="106" t="s">
        <v>301</v>
      </c>
      <c r="E245" s="107" t="s">
        <v>228</v>
      </c>
      <c r="F245" s="117">
        <v>2</v>
      </c>
      <c r="G245" s="118"/>
      <c r="H245" s="119"/>
      <c r="I245" s="87"/>
      <c r="J245" s="87"/>
      <c r="K245" s="87"/>
      <c r="L245" s="87"/>
      <c r="M245" s="87"/>
      <c r="N245" s="87"/>
      <c r="O245" s="87"/>
      <c r="P245" s="88"/>
    </row>
    <row r="246" spans="1:16">
      <c r="A246" s="86">
        <v>217</v>
      </c>
      <c r="B246" s="105" t="s">
        <v>300</v>
      </c>
      <c r="C246" s="105" t="s">
        <v>141</v>
      </c>
      <c r="D246" s="106" t="s">
        <v>301</v>
      </c>
      <c r="E246" s="107" t="s">
        <v>229</v>
      </c>
      <c r="F246" s="117">
        <v>2</v>
      </c>
      <c r="G246" s="118"/>
      <c r="H246" s="119"/>
      <c r="I246" s="87"/>
      <c r="J246" s="87"/>
      <c r="K246" s="87"/>
      <c r="L246" s="87"/>
      <c r="M246" s="87"/>
      <c r="N246" s="87"/>
      <c r="O246" s="87"/>
      <c r="P246" s="88"/>
    </row>
    <row r="247" spans="1:16" ht="12.75" customHeight="1">
      <c r="A247" s="86">
        <v>218</v>
      </c>
      <c r="B247" s="105" t="s">
        <v>300</v>
      </c>
      <c r="C247" s="105" t="s">
        <v>141</v>
      </c>
      <c r="D247" s="106" t="s">
        <v>301</v>
      </c>
      <c r="E247" s="107" t="s">
        <v>230</v>
      </c>
      <c r="F247" s="117">
        <v>2</v>
      </c>
      <c r="G247" s="118"/>
      <c r="H247" s="119"/>
      <c r="I247" s="87"/>
      <c r="J247" s="87"/>
      <c r="K247" s="87"/>
      <c r="L247" s="87"/>
      <c r="M247" s="87"/>
      <c r="N247" s="87"/>
      <c r="O247" s="87"/>
      <c r="P247" s="88"/>
    </row>
    <row r="248" spans="1:16">
      <c r="A248" s="86">
        <v>219</v>
      </c>
      <c r="B248" s="105" t="s">
        <v>300</v>
      </c>
      <c r="C248" s="105" t="s">
        <v>141</v>
      </c>
      <c r="D248" s="106" t="s">
        <v>302</v>
      </c>
      <c r="E248" s="107" t="s">
        <v>231</v>
      </c>
      <c r="F248" s="117">
        <v>10</v>
      </c>
      <c r="G248" s="118"/>
      <c r="H248" s="119"/>
      <c r="I248" s="87"/>
      <c r="J248" s="87"/>
      <c r="K248" s="87"/>
      <c r="L248" s="87"/>
      <c r="M248" s="87"/>
      <c r="N248" s="87"/>
      <c r="O248" s="87"/>
      <c r="P248" s="88"/>
    </row>
    <row r="249" spans="1:16" ht="12.75" customHeight="1">
      <c r="A249" s="86">
        <v>220</v>
      </c>
      <c r="B249" s="105" t="s">
        <v>300</v>
      </c>
      <c r="C249" s="105" t="s">
        <v>141</v>
      </c>
      <c r="D249" s="106" t="s">
        <v>302</v>
      </c>
      <c r="E249" s="107" t="s">
        <v>232</v>
      </c>
      <c r="F249" s="117">
        <v>1</v>
      </c>
      <c r="G249" s="118"/>
      <c r="H249" s="119"/>
      <c r="I249" s="87"/>
      <c r="J249" s="87"/>
      <c r="K249" s="87"/>
      <c r="L249" s="87"/>
      <c r="M249" s="87"/>
      <c r="N249" s="87"/>
      <c r="O249" s="87"/>
      <c r="P249" s="88"/>
    </row>
    <row r="250" spans="1:16" ht="12.75" customHeight="1">
      <c r="A250" s="86">
        <v>221</v>
      </c>
      <c r="B250" s="105" t="s">
        <v>300</v>
      </c>
      <c r="C250" s="105" t="s">
        <v>141</v>
      </c>
      <c r="D250" s="106" t="s">
        <v>301</v>
      </c>
      <c r="E250" s="107" t="s">
        <v>233</v>
      </c>
      <c r="F250" s="117">
        <v>2</v>
      </c>
      <c r="G250" s="118"/>
      <c r="H250" s="119"/>
      <c r="I250" s="87"/>
      <c r="J250" s="87"/>
      <c r="K250" s="87"/>
      <c r="L250" s="87"/>
      <c r="M250" s="87"/>
      <c r="N250" s="87"/>
      <c r="O250" s="87"/>
      <c r="P250" s="88"/>
    </row>
    <row r="251" spans="1:16">
      <c r="A251" s="86">
        <v>222</v>
      </c>
      <c r="B251" s="105" t="s">
        <v>300</v>
      </c>
      <c r="C251" s="105" t="s">
        <v>141</v>
      </c>
      <c r="D251" s="106" t="s">
        <v>302</v>
      </c>
      <c r="E251" s="107" t="s">
        <v>234</v>
      </c>
      <c r="F251" s="117">
        <v>2</v>
      </c>
      <c r="G251" s="118"/>
      <c r="H251" s="119"/>
      <c r="I251" s="87"/>
      <c r="J251" s="87"/>
      <c r="K251" s="87"/>
      <c r="L251" s="87"/>
      <c r="M251" s="87"/>
      <c r="N251" s="87"/>
      <c r="O251" s="87"/>
      <c r="P251" s="88"/>
    </row>
    <row r="252" spans="1:16">
      <c r="A252" s="86">
        <v>223</v>
      </c>
      <c r="B252" s="105" t="s">
        <v>300</v>
      </c>
      <c r="C252" s="105" t="s">
        <v>141</v>
      </c>
      <c r="D252" s="106" t="s">
        <v>301</v>
      </c>
      <c r="E252" s="107" t="s">
        <v>235</v>
      </c>
      <c r="F252" s="117">
        <v>2</v>
      </c>
      <c r="G252" s="118"/>
      <c r="H252" s="119"/>
      <c r="I252" s="87"/>
      <c r="J252" s="87"/>
      <c r="K252" s="87"/>
      <c r="L252" s="87"/>
      <c r="M252" s="87"/>
      <c r="N252" s="87"/>
      <c r="O252" s="87"/>
      <c r="P252" s="88"/>
    </row>
    <row r="253" spans="1:16" ht="12.75" customHeight="1">
      <c r="A253" s="86">
        <v>224</v>
      </c>
      <c r="B253" s="105" t="s">
        <v>300</v>
      </c>
      <c r="C253" s="105" t="s">
        <v>141</v>
      </c>
      <c r="D253" s="106" t="s">
        <v>301</v>
      </c>
      <c r="E253" s="107" t="s">
        <v>236</v>
      </c>
      <c r="F253" s="117">
        <v>1</v>
      </c>
      <c r="G253" s="118"/>
      <c r="H253" s="119"/>
      <c r="I253" s="87"/>
      <c r="J253" s="87"/>
      <c r="K253" s="87"/>
      <c r="L253" s="87"/>
      <c r="M253" s="87"/>
      <c r="N253" s="87"/>
      <c r="O253" s="87"/>
      <c r="P253" s="88"/>
    </row>
    <row r="254" spans="1:16" ht="12.75" customHeight="1">
      <c r="A254" s="86">
        <v>225</v>
      </c>
      <c r="B254" s="105" t="s">
        <v>300</v>
      </c>
      <c r="C254" s="105" t="s">
        <v>141</v>
      </c>
      <c r="D254" s="106" t="s">
        <v>302</v>
      </c>
      <c r="E254" s="107" t="s">
        <v>237</v>
      </c>
      <c r="F254" s="117">
        <v>1</v>
      </c>
      <c r="G254" s="118"/>
      <c r="H254" s="119"/>
      <c r="I254" s="87"/>
      <c r="J254" s="87"/>
      <c r="K254" s="87"/>
      <c r="L254" s="87"/>
      <c r="M254" s="87"/>
      <c r="N254" s="87"/>
      <c r="O254" s="87"/>
      <c r="P254" s="88"/>
    </row>
    <row r="255" spans="1:16" ht="12.75" customHeight="1">
      <c r="A255" s="86">
        <v>226</v>
      </c>
      <c r="B255" s="105" t="s">
        <v>300</v>
      </c>
      <c r="C255" s="105" t="s">
        <v>141</v>
      </c>
      <c r="D255" s="106" t="s">
        <v>302</v>
      </c>
      <c r="E255" s="107" t="s">
        <v>238</v>
      </c>
      <c r="F255" s="117">
        <v>1</v>
      </c>
      <c r="G255" s="118"/>
      <c r="H255" s="119"/>
      <c r="I255" s="87"/>
      <c r="J255" s="87"/>
      <c r="K255" s="87"/>
      <c r="L255" s="87"/>
      <c r="M255" s="87"/>
      <c r="N255" s="87"/>
      <c r="O255" s="87"/>
      <c r="P255" s="88"/>
    </row>
    <row r="256" spans="1:16" ht="12.75" customHeight="1">
      <c r="A256" s="86">
        <v>227</v>
      </c>
      <c r="B256" s="105" t="s">
        <v>300</v>
      </c>
      <c r="C256" s="105" t="s">
        <v>141</v>
      </c>
      <c r="D256" s="106" t="s">
        <v>301</v>
      </c>
      <c r="E256" s="107" t="s">
        <v>239</v>
      </c>
      <c r="F256" s="117">
        <v>1</v>
      </c>
      <c r="G256" s="118"/>
      <c r="H256" s="119"/>
      <c r="I256" s="87"/>
      <c r="J256" s="87"/>
      <c r="K256" s="87"/>
      <c r="L256" s="87"/>
      <c r="M256" s="87"/>
      <c r="N256" s="87"/>
      <c r="O256" s="87"/>
      <c r="P256" s="88"/>
    </row>
    <row r="257" spans="1:16" ht="12.75" customHeight="1">
      <c r="A257" s="86">
        <v>228</v>
      </c>
      <c r="B257" s="105" t="s">
        <v>300</v>
      </c>
      <c r="C257" s="105" t="s">
        <v>141</v>
      </c>
      <c r="D257" s="106" t="s">
        <v>301</v>
      </c>
      <c r="E257" s="107" t="s">
        <v>240</v>
      </c>
      <c r="F257" s="117">
        <v>1</v>
      </c>
      <c r="G257" s="118"/>
      <c r="H257" s="119"/>
      <c r="I257" s="87"/>
      <c r="J257" s="87"/>
      <c r="K257" s="87"/>
      <c r="L257" s="87"/>
      <c r="M257" s="87"/>
      <c r="N257" s="87"/>
      <c r="O257" s="87"/>
      <c r="P257" s="88"/>
    </row>
    <row r="258" spans="1:16" ht="13.5" customHeight="1">
      <c r="A258" s="86">
        <v>229</v>
      </c>
      <c r="B258" s="105" t="s">
        <v>300</v>
      </c>
      <c r="C258" s="105" t="s">
        <v>141</v>
      </c>
      <c r="D258" s="106" t="s">
        <v>302</v>
      </c>
      <c r="E258" s="107" t="s">
        <v>241</v>
      </c>
      <c r="F258" s="117">
        <v>1</v>
      </c>
      <c r="G258" s="118"/>
      <c r="H258" s="119"/>
      <c r="I258" s="87"/>
      <c r="J258" s="87"/>
      <c r="K258" s="87"/>
      <c r="L258" s="87"/>
      <c r="M258" s="87"/>
      <c r="N258" s="87"/>
      <c r="O258" s="87"/>
      <c r="P258" s="88"/>
    </row>
    <row r="259" spans="1:16">
      <c r="A259" s="86">
        <v>230</v>
      </c>
      <c r="B259" s="105" t="s">
        <v>300</v>
      </c>
      <c r="C259" s="105" t="s">
        <v>141</v>
      </c>
      <c r="D259" s="106" t="s">
        <v>302</v>
      </c>
      <c r="E259" s="107" t="s">
        <v>242</v>
      </c>
      <c r="F259" s="117">
        <v>1</v>
      </c>
      <c r="G259" s="118"/>
      <c r="H259" s="119"/>
      <c r="I259" s="87"/>
      <c r="J259" s="87"/>
      <c r="K259" s="87"/>
      <c r="L259" s="87"/>
      <c r="M259" s="87"/>
      <c r="N259" s="87"/>
      <c r="O259" s="87"/>
      <c r="P259" s="88"/>
    </row>
    <row r="260" spans="1:16">
      <c r="A260" s="86">
        <v>231</v>
      </c>
      <c r="B260" s="105" t="s">
        <v>300</v>
      </c>
      <c r="C260" s="105" t="s">
        <v>141</v>
      </c>
      <c r="D260" s="106" t="s">
        <v>301</v>
      </c>
      <c r="E260" s="107" t="s">
        <v>243</v>
      </c>
      <c r="F260" s="117">
        <v>1</v>
      </c>
      <c r="G260" s="118"/>
      <c r="H260" s="119"/>
      <c r="I260" s="87"/>
      <c r="J260" s="87"/>
      <c r="K260" s="87"/>
      <c r="L260" s="87"/>
      <c r="M260" s="87"/>
      <c r="N260" s="87"/>
      <c r="O260" s="87"/>
      <c r="P260" s="88"/>
    </row>
    <row r="261" spans="1:16" ht="12.75" customHeight="1">
      <c r="A261" s="86">
        <v>232</v>
      </c>
      <c r="B261" s="105" t="s">
        <v>300</v>
      </c>
      <c r="C261" s="105" t="s">
        <v>141</v>
      </c>
      <c r="D261" s="106" t="s">
        <v>301</v>
      </c>
      <c r="E261" s="107" t="s">
        <v>244</v>
      </c>
      <c r="F261" s="117">
        <v>1</v>
      </c>
      <c r="G261" s="118"/>
      <c r="H261" s="119"/>
      <c r="I261" s="87"/>
      <c r="J261" s="87"/>
      <c r="K261" s="87"/>
      <c r="L261" s="87"/>
      <c r="M261" s="87"/>
      <c r="N261" s="87"/>
      <c r="O261" s="87"/>
      <c r="P261" s="88"/>
    </row>
    <row r="262" spans="1:16">
      <c r="A262" s="86">
        <v>233</v>
      </c>
      <c r="B262" s="105" t="s">
        <v>300</v>
      </c>
      <c r="C262" s="105" t="s">
        <v>141</v>
      </c>
      <c r="D262" s="106" t="s">
        <v>301</v>
      </c>
      <c r="E262" s="107" t="s">
        <v>245</v>
      </c>
      <c r="F262" s="117">
        <v>4</v>
      </c>
      <c r="G262" s="118"/>
      <c r="H262" s="119"/>
      <c r="I262" s="87"/>
      <c r="J262" s="87"/>
      <c r="K262" s="87"/>
      <c r="L262" s="87"/>
      <c r="M262" s="87"/>
      <c r="N262" s="87"/>
      <c r="O262" s="87"/>
      <c r="P262" s="88"/>
    </row>
    <row r="263" spans="1:16">
      <c r="A263" s="86">
        <v>234</v>
      </c>
      <c r="B263" s="105" t="s">
        <v>300</v>
      </c>
      <c r="C263" s="105" t="s">
        <v>141</v>
      </c>
      <c r="D263" s="106" t="s">
        <v>301</v>
      </c>
      <c r="E263" s="107" t="s">
        <v>246</v>
      </c>
      <c r="F263" s="117">
        <v>4</v>
      </c>
      <c r="G263" s="118"/>
      <c r="H263" s="119"/>
      <c r="I263" s="87"/>
      <c r="J263" s="87"/>
      <c r="K263" s="87"/>
      <c r="L263" s="87"/>
      <c r="M263" s="87"/>
      <c r="N263" s="87"/>
      <c r="O263" s="87"/>
      <c r="P263" s="88"/>
    </row>
    <row r="264" spans="1:16">
      <c r="A264" s="86">
        <v>235</v>
      </c>
      <c r="B264" s="105" t="s">
        <v>300</v>
      </c>
      <c r="C264" s="105" t="s">
        <v>141</v>
      </c>
      <c r="D264" s="106" t="s">
        <v>301</v>
      </c>
      <c r="E264" s="107" t="s">
        <v>247</v>
      </c>
      <c r="F264" s="117">
        <v>4</v>
      </c>
      <c r="G264" s="118"/>
      <c r="H264" s="119"/>
      <c r="I264" s="87"/>
      <c r="J264" s="87"/>
      <c r="K264" s="87"/>
      <c r="L264" s="87"/>
      <c r="M264" s="87"/>
      <c r="N264" s="87"/>
      <c r="O264" s="87"/>
      <c r="P264" s="88"/>
    </row>
    <row r="265" spans="1:16">
      <c r="A265" s="86">
        <v>236</v>
      </c>
      <c r="B265" s="105" t="s">
        <v>300</v>
      </c>
      <c r="C265" s="105" t="s">
        <v>141</v>
      </c>
      <c r="D265" s="106" t="s">
        <v>301</v>
      </c>
      <c r="E265" s="107" t="s">
        <v>248</v>
      </c>
      <c r="F265" s="117">
        <v>2</v>
      </c>
      <c r="G265" s="118"/>
      <c r="H265" s="119"/>
      <c r="I265" s="87"/>
      <c r="J265" s="87"/>
      <c r="K265" s="87"/>
      <c r="L265" s="87"/>
      <c r="M265" s="87"/>
      <c r="N265" s="87"/>
      <c r="O265" s="87"/>
      <c r="P265" s="88"/>
    </row>
    <row r="266" spans="1:16" ht="12.75" customHeight="1">
      <c r="A266" s="86">
        <v>237</v>
      </c>
      <c r="B266" s="105" t="s">
        <v>300</v>
      </c>
      <c r="C266" s="105" t="s">
        <v>141</v>
      </c>
      <c r="D266" s="106" t="s">
        <v>301</v>
      </c>
      <c r="E266" s="107" t="s">
        <v>249</v>
      </c>
      <c r="F266" s="117">
        <v>2</v>
      </c>
      <c r="G266" s="118"/>
      <c r="H266" s="119"/>
      <c r="I266" s="87"/>
      <c r="J266" s="87"/>
      <c r="K266" s="87"/>
      <c r="L266" s="87"/>
      <c r="M266" s="87"/>
      <c r="N266" s="87"/>
      <c r="O266" s="87"/>
      <c r="P266" s="88"/>
    </row>
    <row r="267" spans="1:16" ht="12.75" customHeight="1">
      <c r="A267" s="86">
        <v>238</v>
      </c>
      <c r="B267" s="105" t="s">
        <v>300</v>
      </c>
      <c r="C267" s="105" t="s">
        <v>141</v>
      </c>
      <c r="D267" s="106" t="s">
        <v>301</v>
      </c>
      <c r="E267" s="107" t="s">
        <v>250</v>
      </c>
      <c r="F267" s="117">
        <v>2</v>
      </c>
      <c r="G267" s="118"/>
      <c r="H267" s="119"/>
      <c r="I267" s="87"/>
      <c r="J267" s="87"/>
      <c r="K267" s="87"/>
      <c r="L267" s="87"/>
      <c r="M267" s="87"/>
      <c r="N267" s="87"/>
      <c r="O267" s="87"/>
      <c r="P267" s="88"/>
    </row>
    <row r="268" spans="1:16" ht="12.75" customHeight="1">
      <c r="A268" s="86">
        <v>239</v>
      </c>
      <c r="B268" s="105" t="s">
        <v>300</v>
      </c>
      <c r="C268" s="105" t="s">
        <v>141</v>
      </c>
      <c r="D268" s="106" t="s">
        <v>301</v>
      </c>
      <c r="E268" s="107" t="s">
        <v>251</v>
      </c>
      <c r="F268" s="117">
        <v>2</v>
      </c>
      <c r="G268" s="118"/>
      <c r="H268" s="119"/>
      <c r="I268" s="87"/>
      <c r="J268" s="87"/>
      <c r="K268" s="87"/>
      <c r="L268" s="87"/>
      <c r="M268" s="87"/>
      <c r="N268" s="87"/>
      <c r="O268" s="87"/>
      <c r="P268" s="88"/>
    </row>
    <row r="269" spans="1:16">
      <c r="A269" s="86">
        <v>240</v>
      </c>
      <c r="B269" s="105" t="s">
        <v>300</v>
      </c>
      <c r="C269" s="105" t="s">
        <v>141</v>
      </c>
      <c r="D269" s="106" t="s">
        <v>301</v>
      </c>
      <c r="E269" s="107" t="s">
        <v>252</v>
      </c>
      <c r="F269" s="117">
        <v>2</v>
      </c>
      <c r="G269" s="118"/>
      <c r="H269" s="119"/>
      <c r="I269" s="87"/>
      <c r="J269" s="87"/>
      <c r="K269" s="87"/>
      <c r="L269" s="87"/>
      <c r="M269" s="87"/>
      <c r="N269" s="87"/>
      <c r="O269" s="87"/>
      <c r="P269" s="88"/>
    </row>
    <row r="270" spans="1:16">
      <c r="A270" s="86">
        <v>241</v>
      </c>
      <c r="B270" s="105" t="s">
        <v>300</v>
      </c>
      <c r="C270" s="105" t="s">
        <v>141</v>
      </c>
      <c r="D270" s="106" t="s">
        <v>301</v>
      </c>
      <c r="E270" s="107" t="s">
        <v>253</v>
      </c>
      <c r="F270" s="117">
        <v>2</v>
      </c>
      <c r="G270" s="118"/>
      <c r="H270" s="119"/>
      <c r="I270" s="87"/>
      <c r="J270" s="87"/>
      <c r="K270" s="87"/>
      <c r="L270" s="87"/>
      <c r="M270" s="87"/>
      <c r="N270" s="87"/>
      <c r="O270" s="87"/>
      <c r="P270" s="88"/>
    </row>
  </sheetData>
  <protectedRanges>
    <protectedRange algorithmName="SHA-512" hashValue="N9rwqAFktqauL5GHfz1OtSLWIkrf996OPwC4DksS5Zj+b0DcloBp7aZea0QagkUtJyZom2uIm8WqWYXSuavxDA==" saltValue="2p0Px0tcXwdGbOtsols3PA==" spinCount="100000" sqref="A5" name="Rango1"/>
    <protectedRange sqref="G10:G15" name="Rango1_2"/>
    <protectedRange sqref="D14:D16" name="Rango1_1"/>
    <protectedRange sqref="H10:H16" name="Rango1_3"/>
  </protectedRanges>
  <mergeCells count="290">
    <mergeCell ref="F270:H270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A26:D26"/>
    <mergeCell ref="E26:H26"/>
    <mergeCell ref="A27:D27"/>
    <mergeCell ref="E27:H27"/>
    <mergeCell ref="A28:O28"/>
    <mergeCell ref="F29:H29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6:C16"/>
    <mergeCell ref="E16:F16"/>
    <mergeCell ref="A17:H17"/>
    <mergeCell ref="A18:D18"/>
    <mergeCell ref="E18:H18"/>
    <mergeCell ref="A19:D19"/>
    <mergeCell ref="E19:H19"/>
    <mergeCell ref="A13:C13"/>
    <mergeCell ref="E13:F13"/>
    <mergeCell ref="A14:C14"/>
    <mergeCell ref="E14:F14"/>
    <mergeCell ref="A15:C15"/>
    <mergeCell ref="E15:F15"/>
    <mergeCell ref="A10:C10"/>
    <mergeCell ref="E10:F10"/>
    <mergeCell ref="A11:C11"/>
    <mergeCell ref="E11:F11"/>
    <mergeCell ref="A12:C12"/>
    <mergeCell ref="E12:F12"/>
    <mergeCell ref="A7:B7"/>
    <mergeCell ref="C7:H7"/>
    <mergeCell ref="A8:D8"/>
    <mergeCell ref="E8:H8"/>
    <mergeCell ref="A9:C9"/>
    <mergeCell ref="E9:F9"/>
    <mergeCell ref="A1:O1"/>
    <mergeCell ref="A2:O2"/>
    <mergeCell ref="A3:O3"/>
    <mergeCell ref="A4:O4"/>
    <mergeCell ref="A5:B6"/>
    <mergeCell ref="C5:O6"/>
  </mergeCells>
  <pageMargins left="0.7" right="0.7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</vt:i4>
      </vt:variant>
    </vt:vector>
  </HeadingPairs>
  <TitlesOfParts>
    <vt:vector size="24" baseType="lpstr">
      <vt:lpstr>GENERAL</vt:lpstr>
      <vt:lpstr>ROVIRA 1</vt:lpstr>
      <vt:lpstr>ROVIRA 2</vt:lpstr>
      <vt:lpstr>ROVIRA 3</vt:lpstr>
      <vt:lpstr>ROVIRA 4</vt:lpstr>
      <vt:lpstr>ROVIRA 5</vt:lpstr>
      <vt:lpstr>ATACO 1</vt:lpstr>
      <vt:lpstr>ATACO 2</vt:lpstr>
      <vt:lpstr>ATACO 3</vt:lpstr>
      <vt:lpstr>CHAPARRAL 1</vt:lpstr>
      <vt:lpstr>CHAPARRAL 2</vt:lpstr>
      <vt:lpstr>CHAPARRAL 3</vt:lpstr>
      <vt:lpstr>CHAPARRAL 4</vt:lpstr>
      <vt:lpstr>CHAPARRAL 5</vt:lpstr>
      <vt:lpstr>CHAPARRAL 6</vt:lpstr>
      <vt:lpstr>ORTEGA</vt:lpstr>
      <vt:lpstr>PLANADAS 1</vt:lpstr>
      <vt:lpstr>PLANADAS 2</vt:lpstr>
      <vt:lpstr>RIOBLANCO 1</vt:lpstr>
      <vt:lpstr>RIOBLANCO 2</vt:lpstr>
      <vt:lpstr>RONCESVALLES</vt:lpstr>
      <vt:lpstr>SAN ANTONIO</vt:lpstr>
      <vt:lpstr>'ROVIRA 2'!Área_de_impresión</vt:lpstr>
      <vt:lpstr>'ROVIRA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Cardona Arango</dc:creator>
  <cp:lastModifiedBy>Andres Felipe Cardona Arango</cp:lastModifiedBy>
  <dcterms:created xsi:type="dcterms:W3CDTF">2022-12-13T20:10:10Z</dcterms:created>
  <dcterms:modified xsi:type="dcterms:W3CDTF">2022-12-13T21:19:45Z</dcterms:modified>
</cp:coreProperties>
</file>