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lsia-my.sharepoint.com/personal/descobar_celsia_com/Documents/OBRAS X IMPUESTOS/Proyectos/2022/ICBF/Cauca/Contratista/"/>
    </mc:Choice>
  </mc:AlternateContent>
  <xr:revisionPtr revIDLastSave="0" documentId="8_{D70F605B-A118-4FD1-A2B6-A4A6B6FE90A3}" xr6:coauthVersionLast="47" xr6:coauthVersionMax="47" xr10:uidLastSave="{00000000-0000-0000-0000-000000000000}"/>
  <bookViews>
    <workbookView xWindow="-120" yWindow="-120" windowWidth="20730" windowHeight="11160" xr2:uid="{678B6067-5D47-4DD5-B151-011DB4899A05}"/>
  </bookViews>
  <sheets>
    <sheet name="General" sheetId="2" r:id="rId1"/>
    <sheet name="MORALES1" sheetId="3" r:id="rId2"/>
    <sheet name="MORALES2" sheetId="4" r:id="rId3"/>
    <sheet name="MORALES3" sheetId="5" r:id="rId4"/>
    <sheet name="SUAREZ" sheetId="6" r:id="rId5"/>
  </sheets>
  <externalReferences>
    <externalReference r:id="rId6"/>
    <externalReference r:id="rId7"/>
  </externalReferences>
  <definedNames>
    <definedName name="_xlnm._FilterDatabase" localSheetId="1" hidden="1">MORALES1!$A$29:$H$270</definedName>
    <definedName name="_xlnm._FilterDatabase" localSheetId="2" hidden="1">MORALES2!$A$29:$H$270</definedName>
    <definedName name="_xlnm._FilterDatabase" localSheetId="3" hidden="1">MORALES3!$A$29:$H$270</definedName>
    <definedName name="Cli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6" l="1"/>
  <c r="E25" i="6"/>
  <c r="E24" i="6"/>
  <c r="E23" i="6"/>
  <c r="E22" i="6"/>
  <c r="E21" i="6"/>
  <c r="E20" i="6"/>
  <c r="E19" i="6"/>
  <c r="D16" i="6"/>
  <c r="H15" i="6"/>
  <c r="G15" i="6"/>
  <c r="D15" i="6"/>
  <c r="H14" i="6"/>
  <c r="G14" i="6"/>
  <c r="D14" i="6"/>
  <c r="H13" i="6"/>
  <c r="G13" i="6"/>
  <c r="D13" i="6"/>
  <c r="H12" i="6"/>
  <c r="G12" i="6"/>
  <c r="D12" i="6"/>
  <c r="H11" i="6"/>
  <c r="G11" i="6"/>
  <c r="D11" i="6"/>
  <c r="H10" i="6"/>
  <c r="G10" i="6"/>
  <c r="D10" i="6"/>
  <c r="D9" i="6"/>
  <c r="C7" i="6"/>
  <c r="E26" i="5"/>
  <c r="E25" i="5"/>
  <c r="E24" i="5"/>
  <c r="E23" i="5"/>
  <c r="E22" i="5"/>
  <c r="E21" i="5"/>
  <c r="E20" i="5"/>
  <c r="E19" i="5"/>
  <c r="D16" i="5"/>
  <c r="H15" i="5"/>
  <c r="G15" i="5"/>
  <c r="D15" i="5"/>
  <c r="H14" i="5"/>
  <c r="G14" i="5"/>
  <c r="D14" i="5"/>
  <c r="H13" i="5"/>
  <c r="G13" i="5"/>
  <c r="D13" i="5"/>
  <c r="H12" i="5"/>
  <c r="G12" i="5"/>
  <c r="D12" i="5"/>
  <c r="H11" i="5"/>
  <c r="G11" i="5"/>
  <c r="D11" i="5"/>
  <c r="H10" i="5"/>
  <c r="G10" i="5"/>
  <c r="D10" i="5"/>
  <c r="D9" i="5"/>
  <c r="C7" i="5"/>
  <c r="E26" i="4"/>
  <c r="E25" i="4"/>
  <c r="E24" i="4"/>
  <c r="E23" i="4"/>
  <c r="E22" i="4"/>
  <c r="E21" i="4"/>
  <c r="E20" i="4"/>
  <c r="E19" i="4"/>
  <c r="D16" i="4"/>
  <c r="H15" i="4"/>
  <c r="G15" i="4"/>
  <c r="D15" i="4"/>
  <c r="H14" i="4"/>
  <c r="G14" i="4"/>
  <c r="D14" i="4"/>
  <c r="H13" i="4"/>
  <c r="G13" i="4"/>
  <c r="D13" i="4"/>
  <c r="H12" i="4"/>
  <c r="G12" i="4"/>
  <c r="D12" i="4"/>
  <c r="H11" i="4"/>
  <c r="G11" i="4"/>
  <c r="D11" i="4"/>
  <c r="H10" i="4"/>
  <c r="G10" i="4"/>
  <c r="D10" i="4"/>
  <c r="D9" i="4"/>
  <c r="C7" i="4"/>
  <c r="E26" i="3"/>
  <c r="E25" i="3"/>
  <c r="E24" i="3"/>
  <c r="E23" i="3"/>
  <c r="E22" i="3"/>
  <c r="E21" i="3"/>
  <c r="E20" i="3"/>
  <c r="E19" i="3"/>
  <c r="D16" i="3"/>
  <c r="H15" i="3"/>
  <c r="G15" i="3"/>
  <c r="D15" i="3"/>
  <c r="H14" i="3"/>
  <c r="G14" i="3"/>
  <c r="D14" i="3"/>
  <c r="H13" i="3"/>
  <c r="G13" i="3"/>
  <c r="D13" i="3"/>
  <c r="H12" i="3"/>
  <c r="G12" i="3"/>
  <c r="D12" i="3"/>
  <c r="H11" i="3"/>
  <c r="G11" i="3"/>
  <c r="D11" i="3"/>
  <c r="H10" i="3"/>
  <c r="G10" i="3"/>
  <c r="D10" i="3"/>
  <c r="D9" i="3"/>
  <c r="C7" i="3"/>
  <c r="G16" i="6" l="1"/>
  <c r="H16" i="6"/>
  <c r="E27" i="6"/>
  <c r="H16" i="5"/>
  <c r="E27" i="5"/>
  <c r="G16" i="5"/>
  <c r="H16" i="4"/>
  <c r="G16" i="4"/>
  <c r="E27" i="4"/>
  <c r="G16" i="3"/>
  <c r="H16" i="3"/>
  <c r="E27" i="3"/>
</calcChain>
</file>

<file path=xl/sharedStrings.xml><?xml version="1.0" encoding="utf-8"?>
<sst xmlns="http://schemas.openxmlformats.org/spreadsheetml/2006/main" count="4519" uniqueCount="299">
  <si>
    <t>ITEM</t>
  </si>
  <si>
    <t>DESCRIPCIÓN</t>
  </si>
  <si>
    <t>CANTIDAD</t>
  </si>
  <si>
    <t>COSTOS DIRECTOS</t>
  </si>
  <si>
    <t>ASEO</t>
  </si>
  <si>
    <t>CANECA PARA ROPA SUCIA</t>
  </si>
  <si>
    <t>PONCHERA LAVANDERÍA</t>
  </si>
  <si>
    <t>BALDE PLÁSTICO GRANDE CON ESCURRIDOR 35 LITROS</t>
  </si>
  <si>
    <t>BALDE PLÁSTICO CON ESCURRIDOR 12 LITROS</t>
  </si>
  <si>
    <t>CANECA PLÁSTICA CON TAPA DE 120 LITROS</t>
  </si>
  <si>
    <t>PAPELERA PARA SANITARIO 10 LITROS</t>
  </si>
  <si>
    <t xml:space="preserve">SET DE 3 PAPALERAS PLÁSTICAS PARA RESIDUOS  CON TAPA </t>
  </si>
  <si>
    <t>SET PAPELERAS PARA ENFERMERÍA</t>
  </si>
  <si>
    <t>SET PUNTO ECOLÓGICO DE 3 PAPELERAS</t>
  </si>
  <si>
    <t>COCINA</t>
  </si>
  <si>
    <t>CALDERO 25 LITROS</t>
  </si>
  <si>
    <t>OLLA # 20 EN ALUMINIO</t>
  </si>
  <si>
    <t>OLLA A PRESIÓN DE 10 LITROS</t>
  </si>
  <si>
    <t>OLLA PARA ZONA DE LACTANCIA</t>
  </si>
  <si>
    <t xml:space="preserve">OLLAS # 24 EN ALUMINIO </t>
  </si>
  <si>
    <t>OLLAS # 32 EN ALUMINIO</t>
  </si>
  <si>
    <t>OLLAS # 36 EN ALUMINIO</t>
  </si>
  <si>
    <t>OLLAS # 50 EN ALUMINIO</t>
  </si>
  <si>
    <t xml:space="preserve">OLLETA EN ALUMINIO GRANDE </t>
  </si>
  <si>
    <t>PAILA EN ALUMINIO</t>
  </si>
  <si>
    <t>SET DE 3 SARTENES</t>
  </si>
  <si>
    <t>CUCHARA SOPERA  EN ACERO INOXIDABLE PARA NIÑOS</t>
  </si>
  <si>
    <t>CUCHARA PARA POSTRE EN ACERO INOXIDABLE PARA NIÑOS</t>
  </si>
  <si>
    <t>CUCHARA  SILICONA PARA BEBE</t>
  </si>
  <si>
    <t>JUEGO DE CUBIERTOS PARA MESA</t>
  </si>
  <si>
    <t xml:space="preserve">ESTUFA ELECTRICA DE 1 PUESTO </t>
  </si>
  <si>
    <t>ESTUFA ENANA 1 PUESTO</t>
  </si>
  <si>
    <t>ESTUFA INDUSTRIAL 4 PUESTO, PLANCHA Y HORNO A GAS</t>
  </si>
  <si>
    <t xml:space="preserve">ESTUFA INDUSTRIAL 6 PUESTO, PLANCHA Y HORNO A GAS </t>
  </si>
  <si>
    <t>CONGELADOR VERTICAL</t>
  </si>
  <si>
    <t>EQUIPO DE REFRIGERACIÓN MIXTO</t>
  </si>
  <si>
    <t>NEVERA TIPO BAR (ZONA DE LACTANCIA)</t>
  </si>
  <si>
    <t xml:space="preserve">NEVERA VERTICAL </t>
  </si>
  <si>
    <t>BALANZA DE ALIMENTOS</t>
  </si>
  <si>
    <t>GRAMERA PARA ALIMENTOS</t>
  </si>
  <si>
    <t>TERMÓMETRO PARA ALIMENTOS</t>
  </si>
  <si>
    <t>LICUADORA INDUSTRIAL GRANDE</t>
  </si>
  <si>
    <t>LICUADORA INDUSTRIAL MEDIANA</t>
  </si>
  <si>
    <t>LICUADORA PEQUEÑA 1,5 LITROS</t>
  </si>
  <si>
    <t>PROCESADOR DE ALIMENTOS</t>
  </si>
  <si>
    <t>CANECA PLÁSTICA CON TAPA 60 LITROS</t>
  </si>
  <si>
    <t>CANECA PLÁSTICA CON TAPA 20 LITROS</t>
  </si>
  <si>
    <t>JARRA PLÁSTICA 3 LITROS</t>
  </si>
  <si>
    <t>PLATERO PLÁSTICO</t>
  </si>
  <si>
    <t>PONCHERA COCINA</t>
  </si>
  <si>
    <t>RECIPIENTE ALMACENADOR 7 LITROS</t>
  </si>
  <si>
    <t>RECIPIENTE PARA ALMACENAMIENTO DE CUBIERTOS</t>
  </si>
  <si>
    <t>BANDEJA PARA ZONA DE LACTANCIA</t>
  </si>
  <si>
    <t>BANDEJAS EN ACERO INOXIDABLE RECTANGULARES</t>
  </si>
  <si>
    <t>CUCHARA PARA SERVIR</t>
  </si>
  <si>
    <t>CUCHARON DE ESPAGUETI</t>
  </si>
  <si>
    <t>ESPUMADERA TIPO HOGAR</t>
  </si>
  <si>
    <t>ESPUMADERA TIPO INDUSTRIAL</t>
  </si>
  <si>
    <t>JUEGO DE COLADORES EN ACERO INOXIDABLE</t>
  </si>
  <si>
    <t>JUEGO DE CUCHARAS MEDIDORAS</t>
  </si>
  <si>
    <t xml:space="preserve">JUEGO DE TAZAS DOSIFICADORAS </t>
  </si>
  <si>
    <t>JUEGO DE CUCHARONES EN ACERO INOXIDABLE</t>
  </si>
  <si>
    <t>SET DE CUCHILLOS PARA COCINA</t>
  </si>
  <si>
    <t>JUEGO DE TABLAS PARA PICAR</t>
  </si>
  <si>
    <t>JUEGO DE TAZONES</t>
  </si>
  <si>
    <t>MACERADOR DE CARNES</t>
  </si>
  <si>
    <t>JUEGO DE MOLDES PARA HORNEAR</t>
  </si>
  <si>
    <t>MOLINILLO DE PLASTICO</t>
  </si>
  <si>
    <t>PALA PARA TORTAS</t>
  </si>
  <si>
    <t>PINZA DE ALIMENTOS</t>
  </si>
  <si>
    <t>RALLADOR</t>
  </si>
  <si>
    <t>TENEDOR DE MANGO LARGO</t>
  </si>
  <si>
    <t>TIJERAS PARA COCINA</t>
  </si>
  <si>
    <t>VAJILLA DE 4 PUESTOS CERAMICA</t>
  </si>
  <si>
    <t>VAJILLA PLASTICA PARA NIÑOS</t>
  </si>
  <si>
    <t>EQUIPO ANTROPOMETRICO</t>
  </si>
  <si>
    <t>BALANZA PARA NIÑOS MAYORES DE DOS AÑOS</t>
  </si>
  <si>
    <t>BALANZA PARA NIÑOS MENORES DE DOS AÑOS</t>
  </si>
  <si>
    <t>INFANTÓMETRO</t>
  </si>
  <si>
    <t>TALLÍMETRO</t>
  </si>
  <si>
    <t>EQUIPOS DE APOYO</t>
  </si>
  <si>
    <t>REPRODUCTOR DE AUDIO</t>
  </si>
  <si>
    <t>REPRODUCTOR DE VIDEO</t>
  </si>
  <si>
    <t>SOPORTE PARA TV Y RESPRODUCTOR DE VIDEO</t>
  </si>
  <si>
    <t xml:space="preserve">TELEVISOR </t>
  </si>
  <si>
    <t xml:space="preserve">VENTILADOR DE PARED DE 3 VELOCIDADES </t>
  </si>
  <si>
    <t>LAVADORA SECADORA</t>
  </si>
  <si>
    <t>LENCERIA</t>
  </si>
  <si>
    <t>COLCHON ANTIREFLUJO PARA CUNA</t>
  </si>
  <si>
    <t>COLCHONETAS</t>
  </si>
  <si>
    <t>COLCHONETA PARA CAMBIO DE PAÑAL</t>
  </si>
  <si>
    <t>COJIN DE LACTANCIA MATERNA</t>
  </si>
  <si>
    <t>HAMACA</t>
  </si>
  <si>
    <t>TOALLA PARA BEBÉ</t>
  </si>
  <si>
    <t>BORDE CUNA</t>
  </si>
  <si>
    <t>COBIJA TÉRMICA PARA CAMA APILABLE Y/O COLCHONETA</t>
  </si>
  <si>
    <t>COBIJA TÉRMICA PARA CUNA Y  NIDO</t>
  </si>
  <si>
    <t>SÁBANAS PARA CAMA APILABLES</t>
  </si>
  <si>
    <t>SÁBANAS PARA CUNAS</t>
  </si>
  <si>
    <t>MOBILIARIO</t>
  </si>
  <si>
    <t>BACINILLAS</t>
  </si>
  <si>
    <t>CAMA APILABLE CICLO INICIAL</t>
  </si>
  <si>
    <t>CAMBIADOR</t>
  </si>
  <si>
    <t>CUNA DE MADERA</t>
  </si>
  <si>
    <t>ESTANTE PARA LIBROS</t>
  </si>
  <si>
    <t>MUEBLE HORIZONTAL DE ALMACENAMIENTO</t>
  </si>
  <si>
    <t xml:space="preserve">MUEBLE VERTICAL DE ALMACENAMIENTO CON PUERTAS </t>
  </si>
  <si>
    <t>NIDO</t>
  </si>
  <si>
    <t>PERCHERO</t>
  </si>
  <si>
    <t>SILLA RECLINABLE PARA BEBE</t>
  </si>
  <si>
    <t>JUEGO DE CANASTAS (PLÁSTICAS RECTANGULARES)</t>
  </si>
  <si>
    <t>ESTANTERÍA EN ACERO INOXIDABLE PARA ZONAS HÚMEDAS</t>
  </si>
  <si>
    <t xml:space="preserve">ESTIBAS PLÁSTICAS </t>
  </si>
  <si>
    <t>MESA DE TRABAJO EN ACERO INOXIDABLE</t>
  </si>
  <si>
    <t>MESA PLÁSTICA DE CUATRO CUPOS PARA ADULTOS</t>
  </si>
  <si>
    <t xml:space="preserve">MESA PLÁSTICA INFANTILES TIPO KÍNDER </t>
  </si>
  <si>
    <t>SILLA COMEDOR PARA BEBÉ</t>
  </si>
  <si>
    <t>SILLA INFANTIL DE PLÁSTICO</t>
  </si>
  <si>
    <t>CAMILLA PEDIÁTRICA</t>
  </si>
  <si>
    <t>GRADA DE DOS PASOS</t>
  </si>
  <si>
    <t>MESA AUXILIAR PLÁSTICA</t>
  </si>
  <si>
    <t>LEVANTAPIES PARA ZONA DE LACTANCIA</t>
  </si>
  <si>
    <t>SILLA CON BRAZOS PARA ADULTOS</t>
  </si>
  <si>
    <t>ARCHIVADOR DE CUATRO GAVETAS</t>
  </si>
  <si>
    <t>ESCRITORIO OFICINA</t>
  </si>
  <si>
    <t>CASILLEROS DE TRES CUERPOS CON NUEVE PUERTAS</t>
  </si>
  <si>
    <t>SILLA NEUMATICA</t>
  </si>
  <si>
    <t>SILLA INTERLOCUTOR</t>
  </si>
  <si>
    <t>SILLAS SIN BRAZOS PARA ADULTOS</t>
  </si>
  <si>
    <t>RECURSOS PARA LA EMERGENCIA</t>
  </si>
  <si>
    <t>EXTINTOR DE POLVO QUÍMICO SECO CLASE ABC</t>
  </si>
  <si>
    <t>EXTINTOR PORTÁTIL AGENTE LIMPIO</t>
  </si>
  <si>
    <t>BOTIQUÍN TIPO A DOTADO CON GABINETE</t>
  </si>
  <si>
    <t>BOTIQUÍN TIPO B DOTADO CON GABINETE</t>
  </si>
  <si>
    <t>BOTIQUIN  PORTATIL</t>
  </si>
  <si>
    <t>CUERDA DE EVACUACIÓN</t>
  </si>
  <si>
    <t>JUEGO DE TARROS EN ACERO INOXIDABLE (ENFERMERÍA)</t>
  </si>
  <si>
    <t>LINTERNA</t>
  </si>
  <si>
    <t>MEGAFONO</t>
  </si>
  <si>
    <t>TABLA ESPINAL PARA EMERGENCIAS</t>
  </si>
  <si>
    <t>MATERIAL PEDAGÓGICO</t>
  </si>
  <si>
    <t>ANIMALES PARA ENHEBRAR</t>
  </si>
  <si>
    <t>JUEGO DE ARO HULA HULA</t>
  </si>
  <si>
    <t>JUEGO DE BALONES CANGURO</t>
  </si>
  <si>
    <t>JUEGO DE BALONES EN ESPUMA</t>
  </si>
  <si>
    <t>BANDEJA DE PRISMAS RECTANGULARES PARA ENCAJAR</t>
  </si>
  <si>
    <t>BOMBA PARA INFLAR</t>
  </si>
  <si>
    <t>CAJA PLASTICA PARA ALMACENAMIENTO</t>
  </si>
  <si>
    <t>CARPA DE PLASTICO PLEGABLE</t>
  </si>
  <si>
    <t>FIGURAS PARA ENHEBRAR</t>
  </si>
  <si>
    <t>COLCHONETA DE TEXTURAS</t>
  </si>
  <si>
    <t>SET DE CORREPASILLO - ANDADOR</t>
  </si>
  <si>
    <t>CUBO DE ACTIVIDADES DE VESTIR</t>
  </si>
  <si>
    <t>CUBO DE ACTIVIDADES MULTIPLES</t>
  </si>
  <si>
    <t>JUEGO DE ENCAJABLES</t>
  </si>
  <si>
    <t>EQUIPO PSICOMOTOR</t>
  </si>
  <si>
    <t>ESPEJO CUERPO ENTERO</t>
  </si>
  <si>
    <t>GIMNASIO DE ESPUMA POLIMOTOR 1</t>
  </si>
  <si>
    <t>GIMNASIO DE ESPUMA POLIMOTOR 2</t>
  </si>
  <si>
    <t>GUANTE DE TEXTURAS Y ACTIVIDADES</t>
  </si>
  <si>
    <t>JUEGO DE PESOS</t>
  </si>
  <si>
    <t>JUEGOS DE ARRASTRE</t>
  </si>
  <si>
    <t>JUEGOS DE EMPUJE</t>
  </si>
  <si>
    <t>KIT DE PERCEPCION PEQUEÑO</t>
  </si>
  <si>
    <t>KIT DE TELAS</t>
  </si>
  <si>
    <t>MESA DE AGUA Y ARENA</t>
  </si>
  <si>
    <t>MESA DE LUZ</t>
  </si>
  <si>
    <t>MOVILES</t>
  </si>
  <si>
    <t>PARQUE INFANTIL TIPO A</t>
  </si>
  <si>
    <t>PARQUE INFANTIL TIPO B</t>
  </si>
  <si>
    <t>CASA INFANTIL DE MUÑECAS</t>
  </si>
  <si>
    <t>PELOTA O BALÓN ORTOPÉDICO</t>
  </si>
  <si>
    <t>JUEGO DE PELOTAS</t>
  </si>
  <si>
    <t>JUEGO DE PELOTAS GRANDES TIPO ERIZO</t>
  </si>
  <si>
    <t>JUEGO DE PELOTAS PEQUEÑAS TIPO ERIZO</t>
  </si>
  <si>
    <t>RECIPIENTE PARA ENCAJAR FIGURAS</t>
  </si>
  <si>
    <t>RODILLO GRANDE EN ESPUMA</t>
  </si>
  <si>
    <t>RODILLO MEDIANO EN ESPUMA</t>
  </si>
  <si>
    <t>SALTARIN GRANDE</t>
  </si>
  <si>
    <t>SALTARIN PEQUEÑO</t>
  </si>
  <si>
    <t>SET MESA DE LUZ</t>
  </si>
  <si>
    <t>TAPETE DE TEXTURAS</t>
  </si>
  <si>
    <t>TAPETE PARA EJERCICIOS TIPO PUZZLE</t>
  </si>
  <si>
    <t>CAJA CHINA</t>
  </si>
  <si>
    <t>CLAVES</t>
  </si>
  <si>
    <t>FLAUTA DE EMBOLO</t>
  </si>
  <si>
    <t>GALLINA</t>
  </si>
  <si>
    <t>GÜIRO PEQUEÑO</t>
  </si>
  <si>
    <t>JUEGO DE CAMPANAS AFINADAS</t>
  </si>
  <si>
    <t>JUEGO DE MARACAS</t>
  </si>
  <si>
    <t>MARACAS PEQUEÑAS</t>
  </si>
  <si>
    <t>MARACATAN</t>
  </si>
  <si>
    <t>OCEANO</t>
  </si>
  <si>
    <t>PAJARO CARPINTERO</t>
  </si>
  <si>
    <t>PALO DE LLUVIA</t>
  </si>
  <si>
    <t>PALO DE LLUVIA PEQUEÑO</t>
  </si>
  <si>
    <t>PANDERETA</t>
  </si>
  <si>
    <t>PANDERETA PEQUEÑA</t>
  </si>
  <si>
    <t>PANDERO</t>
  </si>
  <si>
    <t>RANA</t>
  </si>
  <si>
    <t>PAR DE SONAJEROS CASCABEL</t>
  </si>
  <si>
    <t>TAMBOR</t>
  </si>
  <si>
    <t>TAMBOR PEQUEÑO</t>
  </si>
  <si>
    <t>TRIÁNGULO</t>
  </si>
  <si>
    <t>XILÓFONO</t>
  </si>
  <si>
    <t>XILÓFONO PEQUEÑO</t>
  </si>
  <si>
    <t>ANIMAL ARMABLE</t>
  </si>
  <si>
    <t>BLOQUES GRANDES DE CONSTRUCCION</t>
  </si>
  <si>
    <t>BLOQUES LOGICOS FIGURAS GEOMETRICAS</t>
  </si>
  <si>
    <t>CAMION BLOQUES DE CONTRUCCIÓN</t>
  </si>
  <si>
    <t>ROMPECABEZAS 2 A 4 PIEZAS</t>
  </si>
  <si>
    <t>ROMPECABEZAS 5 A 9 PIEZAS</t>
  </si>
  <si>
    <t>ROMPECABEZAS CUBOS EN ESPUMA</t>
  </si>
  <si>
    <t>ROMPECABEZAS DE TRES NIVELES</t>
  </si>
  <si>
    <t>SET DE ENCADENABLES</t>
  </si>
  <si>
    <t>SET DE ENCADENABLES DE GRAN TAMAÑO</t>
  </si>
  <si>
    <t>TORRE DE ENSARTE</t>
  </si>
  <si>
    <t>ACCESORIOS PARA VESTUARIO</t>
  </si>
  <si>
    <t>CABALLITO DE PALO</t>
  </si>
  <si>
    <t>CINTURON DE HERRAMIENTAS CON CASCO</t>
  </si>
  <si>
    <t>DISFRACES DE CAPA</t>
  </si>
  <si>
    <t>DISFRACES DE
VESTIDO - ANIMALES</t>
  </si>
  <si>
    <t>DISFRACES DE VESTIDO - PROFESIONES</t>
  </si>
  <si>
    <t>JUEGO DE COCINA (ESTUFA, LAVAPLATOS Y NEVERA)</t>
  </si>
  <si>
    <t>JUEGO DE GRANJA (CARRETILLA, BALDE, RASTRILLO, PALA Y REGADERA)</t>
  </si>
  <si>
    <t>JUEGO DE VAJILLA</t>
  </si>
  <si>
    <t>JUEGO TIENDA DE MERCADO</t>
  </si>
  <si>
    <t>KIT DE MEDICO</t>
  </si>
  <si>
    <t>KIT DEL EXPLORADOR</t>
  </si>
  <si>
    <t>MUÑECAS DE TRAPO DE VESTIR</t>
  </si>
  <si>
    <t>PELUCHES</t>
  </si>
  <si>
    <t>PESEBRERA CABALLITO DE PALO</t>
  </si>
  <si>
    <t>SET BARRILES DE FRUTAS Y VERDURAS</t>
  </si>
  <si>
    <t>SET DE EXPERIMENTOS</t>
  </si>
  <si>
    <t>SET DE MERCADO</t>
  </si>
  <si>
    <t>TEATRINO MODULAR DE PISO</t>
  </si>
  <si>
    <t>TITERES DE GUANTE - SET ANIMALES DE GRANJA</t>
  </si>
  <si>
    <t>TITERES DE GUANTE - SET ANIMALES DE LA SELVA</t>
  </si>
  <si>
    <t>TITERES DE GUANTE - SET DE ETNIAS COLOMBIANAS</t>
  </si>
  <si>
    <t>TITERES DE GUANTE - SET FAMILIA</t>
  </si>
  <si>
    <t>TITERES DEDILES - SET PERSONAJES PARA LITERATURA</t>
  </si>
  <si>
    <t>TRAJES TIPICOS</t>
  </si>
  <si>
    <t>COMPILADO DVD</t>
  </si>
  <si>
    <t>COMPILADO MUSICAL PARA NIÑOS Y NIÑAS</t>
  </si>
  <si>
    <t>JUEGO DE HABILIDAD 1</t>
  </si>
  <si>
    <t>JUEGO DE HABILIDAD 2</t>
  </si>
  <si>
    <t>JUEGO DE HABILIDAD 3</t>
  </si>
  <si>
    <t>TABLERO DE CREACIÓN</t>
  </si>
  <si>
    <t>PLATAFORMA DE CONSTRUCCIÓN</t>
  </si>
  <si>
    <t>BLOQUES DE MADERA GRANDE</t>
  </si>
  <si>
    <t>BLOQUES DE MADERA PEQUEÑOS</t>
  </si>
  <si>
    <t>TITERES</t>
  </si>
  <si>
    <t>JUEGO DE PUNTERIA</t>
  </si>
  <si>
    <t>DISFRACES DE VESTIDO - ANIMALES</t>
  </si>
  <si>
    <r>
      <t xml:space="preserve">LISTADO ELEMENTOS A ENTREGAR
</t>
    </r>
    <r>
      <rPr>
        <sz val="10"/>
        <rFont val="Helvetica"/>
        <family val="2"/>
      </rPr>
      <t>Dotación no fungibles para modalidad institucional de Centro de Desarrollo Infantil para el Desarrollo Integral
de los niños y niñas de la primera infancia en los Morales y Suarez municipios PDET y ZOMAC en el departamento de Cauca</t>
    </r>
  </si>
  <si>
    <t>INSTITUTO COLOMBIANO DE BIENESTAR FAMILIAR</t>
  </si>
  <si>
    <t>Dirección de Primera Infancia</t>
  </si>
  <si>
    <t>Guía Orientadora para la compra de dotación para las modalidades de Educación Inicial en el marco de una Atención Integral. Versión 5</t>
  </si>
  <si>
    <t>Formato Listado de mínimos de dotación requeridos por UDS</t>
  </si>
  <si>
    <t>FECHA:</t>
  </si>
  <si>
    <t>1. INFORMACION GENERAL</t>
  </si>
  <si>
    <t>2. INFORMACION CUPOS Y AULAS</t>
  </si>
  <si>
    <t>Regional:</t>
  </si>
  <si>
    <t>Grupo de edad</t>
  </si>
  <si>
    <t>Cupos</t>
  </si>
  <si>
    <t>N° Aulas</t>
  </si>
  <si>
    <t>Municipio/Localidad:</t>
  </si>
  <si>
    <t>0 a 1 año</t>
  </si>
  <si>
    <t>Nombre Entidad Administradora del Servicio (EAS):</t>
  </si>
  <si>
    <t>1 a 2 años</t>
  </si>
  <si>
    <t>Nombre de la Unidad de Servicio (UDS):</t>
  </si>
  <si>
    <t>2 a 3 años</t>
  </si>
  <si>
    <t>Codigo de UDS:</t>
  </si>
  <si>
    <t>3 a 4 años</t>
  </si>
  <si>
    <t>Tipo de clima:</t>
  </si>
  <si>
    <t>4 a 5 años</t>
  </si>
  <si>
    <t>Área recreativa exterior (m²):</t>
  </si>
  <si>
    <t>5 a menores 6 años</t>
  </si>
  <si>
    <t>Área construida total UDS (m²):</t>
  </si>
  <si>
    <t>Total</t>
  </si>
  <si>
    <t>3. INFORMACIÓN DOTACIÓN</t>
  </si>
  <si>
    <t>CATEGORIA</t>
  </si>
  <si>
    <t>Subtotal - Aseo</t>
  </si>
  <si>
    <t>Subtotal - Cocina</t>
  </si>
  <si>
    <t>Subtotal - Equipos Antropométricos</t>
  </si>
  <si>
    <t>Subtotal - Equipos de apoyo</t>
  </si>
  <si>
    <t>Subtotal - Lencería</t>
  </si>
  <si>
    <t>Subtotal - Material Pedagógico</t>
  </si>
  <si>
    <t>Subtotal - Mobiliario</t>
  </si>
  <si>
    <t>Subtotal - Recursos para la emergencia</t>
  </si>
  <si>
    <t>TOTAL</t>
  </si>
  <si>
    <t>4. LISTADO DE MÍNIMOS DE DOTACIÓN REQUERIDOS</t>
  </si>
  <si>
    <t>MODALIDAD</t>
  </si>
  <si>
    <t>CATEGORIA GENERAL</t>
  </si>
  <si>
    <t>DOTACION BASICA</t>
  </si>
  <si>
    <t>ELEMENTO</t>
  </si>
  <si>
    <t>INSTITUCIONAL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</si>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</sst>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4"/>
      <color rgb="FFD5752D"/>
      <name val="Helvetica"/>
      <family val="2"/>
    </font>
    <font>
      <sz val="10"/>
      <name val="Helvetica"/>
      <family val="2"/>
    </font>
    <font>
      <b/>
      <sz val="11"/>
      <color theme="1"/>
      <name val="Helvetic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499984740745262"/>
      <name val="Arial"/>
      <family val="2"/>
    </font>
    <font>
      <b/>
      <sz val="10"/>
      <color theme="0" tint="-0.34998626667073579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7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3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right" vertical="center"/>
    </xf>
    <xf numFmtId="164" fontId="2" fillId="0" borderId="0" xfId="0" applyNumberFormat="1" applyFont="1"/>
    <xf numFmtId="0" fontId="6" fillId="0" borderId="0" xfId="0" applyFont="1"/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14" fontId="7" fillId="4" borderId="11" xfId="0" applyNumberFormat="1" applyFont="1" applyFill="1" applyBorder="1" applyAlignment="1">
      <alignment horizontal="left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7" fillId="5" borderId="15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9" xfId="0" applyFont="1" applyFill="1" applyBorder="1" applyAlignment="1">
      <alignment horizontal="left" vertical="center"/>
    </xf>
    <xf numFmtId="0" fontId="12" fillId="5" borderId="20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0" fontId="13" fillId="5" borderId="19" xfId="0" applyFont="1" applyFill="1" applyBorder="1" applyAlignment="1">
      <alignment horizontal="left" vertical="center"/>
    </xf>
    <xf numFmtId="0" fontId="13" fillId="5" borderId="20" xfId="0" applyFont="1" applyFill="1" applyBorder="1" applyAlignment="1">
      <alignment horizontal="center" vertical="center" wrapText="1"/>
    </xf>
    <xf numFmtId="1" fontId="12" fillId="5" borderId="20" xfId="0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7" fillId="5" borderId="22" xfId="0" applyFont="1" applyFill="1" applyBorder="1" applyAlignment="1">
      <alignment horizontal="left" vertical="center"/>
    </xf>
    <xf numFmtId="0" fontId="12" fillId="5" borderId="23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7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1" fontId="7" fillId="8" borderId="25" xfId="0" applyNumberFormat="1" applyFont="1" applyFill="1" applyBorder="1" applyAlignment="1">
      <alignment horizontal="center" vertical="center"/>
    </xf>
    <xf numFmtId="1" fontId="7" fillId="8" borderId="3" xfId="0" applyNumberFormat="1" applyFont="1" applyFill="1" applyBorder="1" applyAlignment="1">
      <alignment horizontal="center" vertical="center"/>
    </xf>
    <xf numFmtId="1" fontId="7" fillId="8" borderId="4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7" fillId="8" borderId="24" xfId="0" applyFont="1" applyFill="1" applyBorder="1" applyAlignment="1">
      <alignment horizontal="center"/>
    </xf>
    <xf numFmtId="1" fontId="7" fillId="8" borderId="25" xfId="0" applyNumberFormat="1" applyFont="1" applyFill="1" applyBorder="1" applyAlignment="1">
      <alignment horizontal="center"/>
    </xf>
    <xf numFmtId="1" fontId="7" fillId="8" borderId="3" xfId="0" applyNumberFormat="1" applyFont="1" applyFill="1" applyBorder="1" applyAlignment="1">
      <alignment horizontal="center"/>
    </xf>
    <xf numFmtId="1" fontId="7" fillId="8" borderId="4" xfId="0" applyNumberFormat="1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9" borderId="27" xfId="0" applyFont="1" applyFill="1" applyBorder="1" applyAlignment="1">
      <alignment horizontal="center" vertical="center" wrapText="1"/>
    </xf>
    <xf numFmtId="0" fontId="11" fillId="9" borderId="28" xfId="0" applyFont="1" applyFill="1" applyBorder="1" applyAlignment="1">
      <alignment horizontal="center" vertical="center" wrapText="1"/>
    </xf>
    <xf numFmtId="0" fontId="11" fillId="9" borderId="29" xfId="0" applyFont="1" applyFill="1" applyBorder="1" applyAlignment="1">
      <alignment horizontal="center" vertical="center"/>
    </xf>
    <xf numFmtId="0" fontId="11" fillId="9" borderId="30" xfId="0" applyFont="1" applyFill="1" applyBorder="1" applyAlignment="1">
      <alignment horizontal="center" vertical="center"/>
    </xf>
    <xf numFmtId="0" fontId="11" fillId="9" borderId="31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4" fontId="7" fillId="4" borderId="3" xfId="0" applyNumberFormat="1" applyFont="1" applyFill="1" applyBorder="1" applyAlignment="1">
      <alignment horizontal="left"/>
    </xf>
    <xf numFmtId="0" fontId="6" fillId="0" borderId="0" xfId="0" applyFont="1" applyBorder="1"/>
    <xf numFmtId="0" fontId="6" fillId="0" borderId="8" xfId="0" applyFont="1" applyBorder="1"/>
    <xf numFmtId="0" fontId="6" fillId="4" borderId="8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19" xfId="0" applyFont="1" applyFill="1" applyBorder="1" applyAlignment="1">
      <alignment horizontal="left"/>
    </xf>
    <xf numFmtId="1" fontId="6" fillId="4" borderId="26" xfId="0" applyNumberFormat="1" applyFont="1" applyFill="1" applyBorder="1" applyAlignment="1">
      <alignment horizontal="center" vertical="center"/>
    </xf>
    <xf numFmtId="1" fontId="6" fillId="4" borderId="0" xfId="0" applyNumberFormat="1" applyFont="1" applyFill="1" applyAlignment="1">
      <alignment horizontal="center" vertical="center"/>
    </xf>
    <xf numFmtId="1" fontId="6" fillId="4" borderId="9" xfId="0" applyNumberFormat="1" applyFont="1" applyFill="1" applyBorder="1" applyAlignment="1">
      <alignment horizontal="center" vertical="center"/>
    </xf>
    <xf numFmtId="165" fontId="6" fillId="4" borderId="26" xfId="0" applyNumberFormat="1" applyFont="1" applyFill="1" applyBorder="1" applyAlignment="1">
      <alignment horizontal="center"/>
    </xf>
    <xf numFmtId="165" fontId="6" fillId="4" borderId="0" xfId="0" applyNumberFormat="1" applyFont="1" applyFill="1" applyAlignment="1">
      <alignment horizontal="center"/>
    </xf>
    <xf numFmtId="165" fontId="6" fillId="4" borderId="9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15" fillId="10" borderId="33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left" vertical="center" wrapText="1"/>
    </xf>
    <xf numFmtId="1" fontId="16" fillId="10" borderId="34" xfId="0" applyNumberFormat="1" applyFont="1" applyFill="1" applyBorder="1" applyAlignment="1">
      <alignment horizontal="center" vertical="top" shrinkToFit="1"/>
    </xf>
    <xf numFmtId="1" fontId="16" fillId="10" borderId="35" xfId="0" applyNumberFormat="1" applyFont="1" applyFill="1" applyBorder="1" applyAlignment="1">
      <alignment horizontal="center" vertical="top" shrinkToFit="1"/>
    </xf>
    <xf numFmtId="1" fontId="16" fillId="10" borderId="36" xfId="0" applyNumberFormat="1" applyFont="1" applyFill="1" applyBorder="1" applyAlignment="1">
      <alignment horizontal="center" vertical="top" shrinkToFit="1"/>
    </xf>
    <xf numFmtId="0" fontId="16" fillId="11" borderId="37" xfId="0" applyFont="1" applyFill="1" applyBorder="1" applyAlignment="1">
      <alignment horizontal="left" vertical="center" wrapText="1"/>
    </xf>
    <xf numFmtId="0" fontId="16" fillId="12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33" xfId="0" applyFont="1" applyFill="1" applyBorder="1" applyAlignment="1">
      <alignment horizontal="center" vertical="top" wrapText="1"/>
    </xf>
    <xf numFmtId="1" fontId="16" fillId="4" borderId="34" xfId="0" applyNumberFormat="1" applyFont="1" applyFill="1" applyBorder="1" applyAlignment="1">
      <alignment horizontal="center" vertical="top" shrinkToFit="1"/>
    </xf>
    <xf numFmtId="1" fontId="16" fillId="4" borderId="35" xfId="0" applyNumberFormat="1" applyFont="1" applyFill="1" applyBorder="1" applyAlignment="1">
      <alignment horizontal="center" vertical="top" shrinkToFit="1"/>
    </xf>
    <xf numFmtId="1" fontId="16" fillId="4" borderId="36" xfId="0" applyNumberFormat="1" applyFont="1" applyFill="1" applyBorder="1" applyAlignment="1">
      <alignment horizontal="center" vertical="top" shrinkToFit="1"/>
    </xf>
    <xf numFmtId="0" fontId="17" fillId="4" borderId="1" xfId="0" applyFont="1" applyFill="1" applyBorder="1" applyAlignment="1">
      <alignment horizontal="center" vertical="center" wrapText="1"/>
    </xf>
    <xf numFmtId="1" fontId="16" fillId="4" borderId="34" xfId="0" applyNumberFormat="1" applyFont="1" applyFill="1" applyBorder="1" applyAlignment="1">
      <alignment horizontal="right" vertical="top" indent="9" shrinkToFit="1"/>
    </xf>
    <xf numFmtId="1" fontId="16" fillId="4" borderId="35" xfId="0" applyNumberFormat="1" applyFont="1" applyFill="1" applyBorder="1" applyAlignment="1">
      <alignment horizontal="right" vertical="top" indent="9" shrinkToFit="1"/>
    </xf>
    <xf numFmtId="1" fontId="16" fillId="4" borderId="36" xfId="0" applyNumberFormat="1" applyFont="1" applyFill="1" applyBorder="1" applyAlignment="1">
      <alignment horizontal="right" vertical="top" indent="9" shrinkToFit="1"/>
    </xf>
    <xf numFmtId="0" fontId="15" fillId="4" borderId="33" xfId="0" applyFont="1" applyFill="1" applyBorder="1" applyAlignment="1">
      <alignment horizontal="center" vertical="center" wrapText="1"/>
    </xf>
    <xf numFmtId="1" fontId="16" fillId="4" borderId="34" xfId="0" applyNumberFormat="1" applyFont="1" applyFill="1" applyBorder="1" applyAlignment="1">
      <alignment horizontal="right" vertical="center" indent="9" shrinkToFit="1"/>
    </xf>
    <xf numFmtId="1" fontId="16" fillId="4" borderId="35" xfId="0" applyNumberFormat="1" applyFont="1" applyFill="1" applyBorder="1" applyAlignment="1">
      <alignment horizontal="right" vertical="center" indent="9" shrinkToFit="1"/>
    </xf>
    <xf numFmtId="1" fontId="16" fillId="4" borderId="36" xfId="0" applyNumberFormat="1" applyFont="1" applyFill="1" applyBorder="1" applyAlignment="1">
      <alignment horizontal="right" vertical="center" indent="9" shrinkToFit="1"/>
    </xf>
    <xf numFmtId="1" fontId="16" fillId="4" borderId="34" xfId="0" applyNumberFormat="1" applyFont="1" applyFill="1" applyBorder="1" applyAlignment="1">
      <alignment horizontal="center" vertical="center" shrinkToFit="1"/>
    </xf>
    <xf numFmtId="1" fontId="16" fillId="4" borderId="35" xfId="0" applyNumberFormat="1" applyFont="1" applyFill="1" applyBorder="1" applyAlignment="1">
      <alignment horizontal="center" vertical="center" shrinkToFit="1"/>
    </xf>
    <xf numFmtId="1" fontId="16" fillId="4" borderId="36" xfId="0" applyNumberFormat="1" applyFont="1" applyFill="1" applyBorder="1" applyAlignment="1">
      <alignment horizontal="center" vertical="center" shrinkToFit="1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14" fontId="7" fillId="4" borderId="4" xfId="0" applyNumberFormat="1" applyFont="1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</xdr:colOff>
      <xdr:row>1</xdr:row>
      <xdr:rowOff>79376</xdr:rowOff>
    </xdr:from>
    <xdr:to>
      <xdr:col>2</xdr:col>
      <xdr:colOff>34309</xdr:colOff>
      <xdr:row>1</xdr:row>
      <xdr:rowOff>523876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7F00AB-31DF-4458-A878-2AE55F856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" y="260351"/>
          <a:ext cx="420072" cy="44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402166</xdr:colOff>
      <xdr:row>0</xdr:row>
      <xdr:rowOff>164184</xdr:rowOff>
    </xdr:from>
    <xdr:to>
      <xdr:col>7</xdr:col>
      <xdr:colOff>449636</xdr:colOff>
      <xdr:row>2</xdr:row>
      <xdr:rowOff>105833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CB135C-78FB-42A3-BA03-959421966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3416" y="164184"/>
          <a:ext cx="491970" cy="5025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221192</xdr:colOff>
      <xdr:row>0</xdr:row>
      <xdr:rowOff>100683</xdr:rowOff>
    </xdr:from>
    <xdr:to>
      <xdr:col>7</xdr:col>
      <xdr:colOff>413706</xdr:colOff>
      <xdr:row>2</xdr:row>
      <xdr:rowOff>201084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C86405-F917-4CF5-B5F5-5CA3529BC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2442" y="100683"/>
          <a:ext cx="637014" cy="6507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94191</xdr:colOff>
      <xdr:row>0</xdr:row>
      <xdr:rowOff>121850</xdr:rowOff>
    </xdr:from>
    <xdr:to>
      <xdr:col>7</xdr:col>
      <xdr:colOff>658683</xdr:colOff>
      <xdr:row>2</xdr:row>
      <xdr:rowOff>169333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BEC127-FC9F-471D-B37F-7DC95756B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9941" y="121850"/>
          <a:ext cx="564492" cy="576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264584</xdr:colOff>
      <xdr:row>0</xdr:row>
      <xdr:rowOff>132433</xdr:rowOff>
    </xdr:from>
    <xdr:to>
      <xdr:col>7</xdr:col>
      <xdr:colOff>498538</xdr:colOff>
      <xdr:row>2</xdr:row>
      <xdr:rowOff>158749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665763-1814-49EB-B966-DD4636019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5834" y="132433"/>
          <a:ext cx="678454" cy="693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escobar_celsia_com/Documents/OBRAS%20X%20IMPUESTOS/Proyectos/2022/ICBF/Presupuesto/PRESUPUESTO%20GENERAL%20ICBF%20CAU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escobar_celsia_com/Documents/OBRAS%20X%20IMPUESTOS/Proyectos/2022/ICBF/Presupuesto/PRESUPUESTO%20MORALES%20SUAREZ%20%20_%2019%2006%2021%20alixvf%20-%20AjustadoC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General (2)"/>
      <sheetName val="Gerencia"/>
      <sheetName val="Interventoría"/>
      <sheetName val="Fiducia"/>
      <sheetName val="Promedio CD"/>
      <sheetName val="MORALES1"/>
      <sheetName val="MORALES2"/>
      <sheetName val="MORALES3"/>
      <sheetName val="SUARE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AREZ"/>
      <sheetName val="MORALES3"/>
      <sheetName val="MORALES2"/>
      <sheetName val="MORALES1"/>
      <sheetName val="BASE"/>
      <sheetName val="FORMULACION"/>
      <sheetName val="Hoja1"/>
      <sheetName val="PROYECTO_1"/>
      <sheetName val="CRON_PROY_1"/>
      <sheetName val="INTER_PROY_1"/>
    </sheetNames>
    <sheetDataSet>
      <sheetData sheetId="0"/>
      <sheetData sheetId="1"/>
      <sheetData sheetId="2"/>
      <sheetData sheetId="3"/>
      <sheetData sheetId="4">
        <row r="3">
          <cell r="A3">
            <v>55</v>
          </cell>
          <cell r="B3" t="str">
            <v>Cauca</v>
          </cell>
          <cell r="C3" t="str">
            <v>Cauca</v>
          </cell>
          <cell r="D3" t="str">
            <v>Morales</v>
          </cell>
          <cell r="E3" t="str">
            <v>ASOCIACION DE PADRES DE FAMILIA DE LOS HOGARES COMUNITARIOS DE BIENESTAR MORALES</v>
          </cell>
          <cell r="F3" t="str">
            <v>CDI INSTITUCIONAL MIS ANGELITOS_SEDE PRINCIPAL</v>
          </cell>
          <cell r="G3">
            <v>1947300102078</v>
          </cell>
          <cell r="H3"/>
          <cell r="I3"/>
          <cell r="J3"/>
          <cell r="K3"/>
          <cell r="L3" t="str">
            <v>BARRIO SIMON BOLIVAR</v>
          </cell>
          <cell r="M3" t="str">
            <v>2.45.1,54. N</v>
          </cell>
          <cell r="N3" t="str">
            <v>76.37.35,41. O</v>
          </cell>
          <cell r="O3" t="str">
            <v>CDI SIN ARRIENDO  - INSTITUCIONAL</v>
          </cell>
          <cell r="P3">
            <v>148</v>
          </cell>
          <cell r="Q3">
            <v>24</v>
          </cell>
          <cell r="R3">
            <v>0</v>
          </cell>
          <cell r="S3">
            <v>0</v>
          </cell>
          <cell r="T3">
            <v>11</v>
          </cell>
          <cell r="U3">
            <v>1</v>
          </cell>
          <cell r="V3">
            <v>24</v>
          </cell>
          <cell r="W3">
            <v>2</v>
          </cell>
          <cell r="X3">
            <v>61</v>
          </cell>
          <cell r="Y3">
            <v>61</v>
          </cell>
          <cell r="Z3">
            <v>2</v>
          </cell>
          <cell r="AA3">
            <v>52</v>
          </cell>
          <cell r="AB3">
            <v>2</v>
          </cell>
          <cell r="AC3">
            <v>0</v>
          </cell>
          <cell r="AD3">
            <v>0</v>
          </cell>
          <cell r="AE3">
            <v>124</v>
          </cell>
          <cell r="AF3">
            <v>148</v>
          </cell>
          <cell r="AG3">
            <v>124</v>
          </cell>
          <cell r="AH3">
            <v>148</v>
          </cell>
          <cell r="AI3">
            <v>0</v>
          </cell>
        </row>
        <row r="4">
          <cell r="A4">
            <v>56</v>
          </cell>
          <cell r="B4" t="str">
            <v>Cauca</v>
          </cell>
          <cell r="C4" t="str">
            <v>Cauca</v>
          </cell>
          <cell r="D4" t="str">
            <v>Morales</v>
          </cell>
          <cell r="E4" t="str">
            <v>ASOCIACION DE PADRES DE FAMILIA DE LOS HOGARES COMUNITARIOS DE BIENESTAR MORALES</v>
          </cell>
          <cell r="F4" t="str">
            <v>CDI INSTITUCIONAL MIS ANGELITOS_SEDE PRINCIPAL</v>
          </cell>
          <cell r="G4">
            <v>1947300102078</v>
          </cell>
          <cell r="H4"/>
          <cell r="I4"/>
          <cell r="J4"/>
          <cell r="K4"/>
          <cell r="L4" t="str">
            <v>BARRIO SIMON BOLIVAR</v>
          </cell>
          <cell r="M4" t="str">
            <v>2.45.1,54. N</v>
          </cell>
          <cell r="N4" t="str">
            <v>76.37.35,41. O</v>
          </cell>
          <cell r="O4" t="str">
            <v>CDI SIN ARRIENDO  - INSTITUCIONAL</v>
          </cell>
          <cell r="P4">
            <v>148</v>
          </cell>
          <cell r="Q4">
            <v>61</v>
          </cell>
          <cell r="R4"/>
          <cell r="S4"/>
          <cell r="T4"/>
          <cell r="U4"/>
          <cell r="V4"/>
          <cell r="W4"/>
          <cell r="X4"/>
          <cell r="Y4"/>
          <cell r="Z4"/>
          <cell r="AA4"/>
          <cell r="AB4"/>
          <cell r="AC4"/>
          <cell r="AD4"/>
          <cell r="AE4">
            <v>87</v>
          </cell>
          <cell r="AF4">
            <v>0</v>
          </cell>
          <cell r="AG4">
            <v>-61</v>
          </cell>
          <cell r="AH4">
            <v>0</v>
          </cell>
          <cell r="AI4">
            <v>148</v>
          </cell>
        </row>
        <row r="5">
          <cell r="A5">
            <v>57</v>
          </cell>
          <cell r="B5" t="str">
            <v>Cauca</v>
          </cell>
          <cell r="C5" t="str">
            <v>Cauca</v>
          </cell>
          <cell r="D5" t="str">
            <v>Morales</v>
          </cell>
          <cell r="E5" t="str">
            <v>ASOCIACION DE PADRES DE FAMILIA DE LOS HOGARES COMUNITARIOS DE BIENESTAR MORALES</v>
          </cell>
          <cell r="F5" t="str">
            <v>CDI MIS ANGELITOS_SEDE SAN RAFAEL</v>
          </cell>
          <cell r="G5">
            <v>1947300114905</v>
          </cell>
          <cell r="H5"/>
          <cell r="I5"/>
          <cell r="J5"/>
          <cell r="K5"/>
          <cell r="L5" t="str">
            <v>VEREDA SAN RAFAEL SE DESVIA POR LA IGLESIA CATOLICA A MANO  IZQUIERDA</v>
          </cell>
          <cell r="M5" t="str">
            <v>2.44.12,77. N</v>
          </cell>
          <cell r="N5" t="str">
            <v>76.38.13,27. O</v>
          </cell>
          <cell r="O5" t="str">
            <v>CDI SIN ARRIENDO  - INSTITUCIONAL</v>
          </cell>
          <cell r="P5">
            <v>33</v>
          </cell>
          <cell r="Q5">
            <v>2</v>
          </cell>
          <cell r="R5">
            <v>0</v>
          </cell>
          <cell r="S5">
            <v>0</v>
          </cell>
          <cell r="T5">
            <v>2</v>
          </cell>
          <cell r="U5">
            <v>0</v>
          </cell>
          <cell r="V5">
            <v>13</v>
          </cell>
          <cell r="W5">
            <v>1</v>
          </cell>
          <cell r="X5">
            <v>7</v>
          </cell>
          <cell r="Y5">
            <v>7</v>
          </cell>
          <cell r="Z5">
            <v>0</v>
          </cell>
          <cell r="AA5">
            <v>11</v>
          </cell>
          <cell r="AB5">
            <v>1</v>
          </cell>
          <cell r="AC5">
            <v>0</v>
          </cell>
          <cell r="AD5">
            <v>0</v>
          </cell>
          <cell r="AE5">
            <v>31</v>
          </cell>
          <cell r="AF5">
            <v>33</v>
          </cell>
          <cell r="AG5">
            <v>31</v>
          </cell>
          <cell r="AH5">
            <v>33</v>
          </cell>
          <cell r="AI5">
            <v>0</v>
          </cell>
        </row>
        <row r="6">
          <cell r="A6">
            <v>58</v>
          </cell>
          <cell r="B6" t="str">
            <v>Cauca</v>
          </cell>
          <cell r="C6" t="str">
            <v>Cauca</v>
          </cell>
          <cell r="D6" t="str">
            <v>Morales</v>
          </cell>
          <cell r="E6" t="str">
            <v>ASOCIACION DE PADRES DE FAMILIA DE LOS HOGARES COMUNITARIOS DE BIENESTAR MORALES</v>
          </cell>
          <cell r="F6" t="str">
            <v>CDI MIS ANGELITOS_SEDE SAN RAFAEL</v>
          </cell>
          <cell r="G6">
            <v>1947300114905</v>
          </cell>
          <cell r="H6"/>
          <cell r="I6"/>
          <cell r="J6"/>
          <cell r="K6"/>
          <cell r="L6" t="str">
            <v>VEREDA SAN RAFAEL SE DESVIA POR LA IGLESIA CATOLICA A MANO  IZQUIERDA</v>
          </cell>
          <cell r="M6" t="str">
            <v>2.44.12,77. N</v>
          </cell>
          <cell r="N6" t="str">
            <v>76.38.13,27. O</v>
          </cell>
          <cell r="O6" t="str">
            <v>CDI SIN ARRIENDO  - INSTITUCIONAL</v>
          </cell>
          <cell r="P6">
            <v>33</v>
          </cell>
          <cell r="Q6">
            <v>11</v>
          </cell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>
            <v>22</v>
          </cell>
          <cell r="AF6">
            <v>0</v>
          </cell>
          <cell r="AG6">
            <v>-11</v>
          </cell>
          <cell r="AH6">
            <v>0</v>
          </cell>
          <cell r="AI6">
            <v>33</v>
          </cell>
        </row>
        <row r="7">
          <cell r="A7">
            <v>59</v>
          </cell>
          <cell r="B7" t="str">
            <v>Cauca</v>
          </cell>
          <cell r="C7" t="str">
            <v>Cauca</v>
          </cell>
          <cell r="D7" t="str">
            <v>Morales</v>
          </cell>
          <cell r="E7" t="str">
            <v>ASOCIACION DE PADRES DE FAMILIA DE LOS HOGARES COMUNITARIOS DE BIENESTAR MORALES</v>
          </cell>
          <cell r="F7" t="str">
            <v>CDI MIS ANGELITOS_SEDE CARPINTERO</v>
          </cell>
          <cell r="G7">
            <v>1947300114906</v>
          </cell>
          <cell r="H7"/>
          <cell r="I7"/>
          <cell r="J7"/>
          <cell r="K7"/>
          <cell r="L7" t="str">
            <v>VEREDA CARPINTERO SALIDA SUAREZ, SE DESVIA A MANO DERECHA EL ESCUELA LA ESTACION</v>
          </cell>
          <cell r="M7" t="str">
            <v>2.46.07. N</v>
          </cell>
          <cell r="N7" t="str">
            <v>76.36.51. O</v>
          </cell>
          <cell r="O7" t="str">
            <v>CDI SIN ARRIENDO  - INSTITUCIONAL</v>
          </cell>
          <cell r="P7">
            <v>29</v>
          </cell>
          <cell r="Q7">
            <v>2</v>
          </cell>
          <cell r="R7">
            <v>0</v>
          </cell>
          <cell r="S7">
            <v>0</v>
          </cell>
          <cell r="T7">
            <v>2</v>
          </cell>
          <cell r="U7">
            <v>1</v>
          </cell>
          <cell r="V7">
            <v>9</v>
          </cell>
          <cell r="W7">
            <v>0</v>
          </cell>
          <cell r="X7">
            <v>13</v>
          </cell>
          <cell r="Y7">
            <v>13</v>
          </cell>
          <cell r="Z7">
            <v>1</v>
          </cell>
          <cell r="AA7">
            <v>5</v>
          </cell>
          <cell r="AB7">
            <v>0</v>
          </cell>
          <cell r="AC7">
            <v>0</v>
          </cell>
          <cell r="AD7">
            <v>0</v>
          </cell>
          <cell r="AE7">
            <v>27</v>
          </cell>
          <cell r="AF7">
            <v>29</v>
          </cell>
          <cell r="AG7">
            <v>27</v>
          </cell>
          <cell r="AH7">
            <v>29</v>
          </cell>
          <cell r="AI7">
            <v>0</v>
          </cell>
        </row>
        <row r="8">
          <cell r="A8">
            <v>60</v>
          </cell>
          <cell r="B8" t="str">
            <v>Cauca</v>
          </cell>
          <cell r="C8" t="str">
            <v>Cauca</v>
          </cell>
          <cell r="D8" t="str">
            <v>Morales</v>
          </cell>
          <cell r="E8" t="str">
            <v>ASOCIACION DE PADRES DE FAMILIA DE LOS HOGARES COMUNITARIOS DE BIENESTAR MORALES</v>
          </cell>
          <cell r="F8" t="str">
            <v>CDI MIS ANGELITOS_SEDE CARPINTERO</v>
          </cell>
          <cell r="G8">
            <v>1947300114906</v>
          </cell>
          <cell r="H8"/>
          <cell r="I8"/>
          <cell r="J8"/>
          <cell r="K8"/>
          <cell r="L8" t="str">
            <v>VEREDA CARPINTERO SALIDA SUAREZ, SE DESVIA A MANO DERECHA EL ESCUELA LA ESTACION</v>
          </cell>
          <cell r="M8" t="str">
            <v>2.46.07. N</v>
          </cell>
          <cell r="N8" t="str">
            <v>76.36.51. O</v>
          </cell>
          <cell r="O8" t="str">
            <v>CDI SIN ARRIENDO  - INSTITUCIONAL</v>
          </cell>
          <cell r="P8">
            <v>29</v>
          </cell>
          <cell r="Q8">
            <v>5</v>
          </cell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>
            <v>24</v>
          </cell>
          <cell r="AF8">
            <v>0</v>
          </cell>
          <cell r="AG8">
            <v>-5</v>
          </cell>
          <cell r="AH8">
            <v>0</v>
          </cell>
          <cell r="AI8">
            <v>29</v>
          </cell>
        </row>
        <row r="9">
          <cell r="A9">
            <v>61</v>
          </cell>
          <cell r="B9" t="str">
            <v>Cauca</v>
          </cell>
          <cell r="C9" t="str">
            <v>Cauca</v>
          </cell>
          <cell r="D9" t="str">
            <v>Morales</v>
          </cell>
          <cell r="E9" t="str">
            <v>ASOCIACION DE PADRES DE FAMILIA DE LOS HOGARES COMUNITARIOS DE BIENESTAR MORALES</v>
          </cell>
          <cell r="F9" t="str">
            <v>CDI MIS ANGELITOS_SEDE SAN RAFAEL</v>
          </cell>
          <cell r="G9">
            <v>1947300114905</v>
          </cell>
          <cell r="H9"/>
          <cell r="I9"/>
          <cell r="J9"/>
          <cell r="K9"/>
          <cell r="L9" t="str">
            <v>VEREDA SAN RAFAEL SE DESVIA POR LA IGLESIA CATOLICA A MANO  IZQUIERDA</v>
          </cell>
          <cell r="M9" t="str">
            <v>2.44.12,77. N</v>
          </cell>
          <cell r="N9" t="str">
            <v>76.38.13,27. O</v>
          </cell>
          <cell r="O9" t="str">
            <v>CDI SIN ARRIENDO  - INSTITUCIONAL</v>
          </cell>
          <cell r="P9">
            <v>33</v>
          </cell>
          <cell r="Q9">
            <v>7</v>
          </cell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>
            <v>26</v>
          </cell>
          <cell r="AF9">
            <v>0</v>
          </cell>
          <cell r="AG9">
            <v>-7</v>
          </cell>
          <cell r="AH9">
            <v>0</v>
          </cell>
          <cell r="AI9">
            <v>33</v>
          </cell>
        </row>
        <row r="10">
          <cell r="A10">
            <v>62</v>
          </cell>
          <cell r="B10" t="str">
            <v>Cauca</v>
          </cell>
          <cell r="C10" t="str">
            <v>Cauca</v>
          </cell>
          <cell r="D10" t="str">
            <v>Morales</v>
          </cell>
          <cell r="E10" t="str">
            <v>ASOCIACION DE PADRES DE FAMILIA DE LOS HOGARES COMUNITARIOS DE BIENESTAR MORALES</v>
          </cell>
          <cell r="F10" t="str">
            <v>CDI MIS ANGELITOS_SEDE CARPINTERO</v>
          </cell>
          <cell r="G10">
            <v>1947300114906</v>
          </cell>
          <cell r="H10"/>
          <cell r="I10"/>
          <cell r="J10"/>
          <cell r="K10"/>
          <cell r="L10" t="str">
            <v>VEREDA CARPINTERO SALIDA SUAREZ, SE DESVIA A MANO DERECHA EL ESCUELA LA ESTACION</v>
          </cell>
          <cell r="M10" t="str">
            <v>2.46.07. N</v>
          </cell>
          <cell r="N10" t="str">
            <v>76.36.51. O</v>
          </cell>
          <cell r="O10" t="str">
            <v>CDI SIN ARRIENDO  - INSTITUCIONAL</v>
          </cell>
          <cell r="P10">
            <v>29</v>
          </cell>
          <cell r="Q10">
            <v>9</v>
          </cell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>
            <v>20</v>
          </cell>
          <cell r="AF10">
            <v>0</v>
          </cell>
          <cell r="AG10">
            <v>-9</v>
          </cell>
          <cell r="AH10">
            <v>0</v>
          </cell>
          <cell r="AI10">
            <v>29</v>
          </cell>
        </row>
        <row r="11">
          <cell r="A11">
            <v>63</v>
          </cell>
          <cell r="B11" t="str">
            <v>Cauca</v>
          </cell>
          <cell r="C11" t="str">
            <v>Cauca</v>
          </cell>
          <cell r="D11" t="str">
            <v>Morales</v>
          </cell>
          <cell r="E11" t="str">
            <v>ASOCIACION DE PADRES DE FAMILIA DE LOS HOGARES COMUNITARIOS DE BIENESTAR MORALES</v>
          </cell>
          <cell r="F11" t="str">
            <v>CDI INSTITUCIONAL MIS ANGELITOS_SEDE PRINCIPAL</v>
          </cell>
          <cell r="G11">
            <v>1947300102078</v>
          </cell>
          <cell r="H11"/>
          <cell r="I11"/>
          <cell r="J11"/>
          <cell r="K11"/>
          <cell r="L11" t="str">
            <v>BARRIO SIMON BOLIVAR</v>
          </cell>
          <cell r="M11" t="str">
            <v>2.45.1,54. N</v>
          </cell>
          <cell r="N11" t="str">
            <v>76.37.35,41. O</v>
          </cell>
          <cell r="O11" t="str">
            <v>CDI SIN ARRIENDO  - INSTITUCIONAL</v>
          </cell>
          <cell r="P11">
            <v>148</v>
          </cell>
          <cell r="Q11">
            <v>52</v>
          </cell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>
            <v>96</v>
          </cell>
          <cell r="AF11">
            <v>0</v>
          </cell>
          <cell r="AG11">
            <v>-52</v>
          </cell>
          <cell r="AH11">
            <v>0</v>
          </cell>
          <cell r="AI11">
            <v>148</v>
          </cell>
        </row>
        <row r="12">
          <cell r="A12">
            <v>64</v>
          </cell>
          <cell r="B12" t="str">
            <v>Cauca</v>
          </cell>
          <cell r="C12" t="str">
            <v>Cauca</v>
          </cell>
          <cell r="D12" t="str">
            <v>Morales</v>
          </cell>
          <cell r="E12" t="str">
            <v>ASOCIACION DE PADRES DE FAMILIA DE LOS HOGARES COMUNITARIOS DE BIENESTAR MORALES</v>
          </cell>
          <cell r="F12" t="str">
            <v>CDI MIS ANGELITOS_SEDE SAN RAFAEL</v>
          </cell>
          <cell r="G12">
            <v>1947300114905</v>
          </cell>
          <cell r="H12"/>
          <cell r="I12"/>
          <cell r="J12"/>
          <cell r="K12"/>
          <cell r="L12" t="str">
            <v>VEREDA SAN RAFAEL SE DESVIA POR LA IGLESIA CATOLICA A MANO  IZQUIERDA</v>
          </cell>
          <cell r="M12" t="str">
            <v>2.44.12,77. N</v>
          </cell>
          <cell r="N12" t="str">
            <v>76.38.13,27. O</v>
          </cell>
          <cell r="O12" t="str">
            <v>CDI SIN ARRIENDO  - INSTITUCIONAL</v>
          </cell>
          <cell r="P12">
            <v>33</v>
          </cell>
          <cell r="Q12">
            <v>13</v>
          </cell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>
            <v>20</v>
          </cell>
          <cell r="AF12">
            <v>0</v>
          </cell>
          <cell r="AG12">
            <v>-13</v>
          </cell>
          <cell r="AH12">
            <v>0</v>
          </cell>
          <cell r="AI12">
            <v>33</v>
          </cell>
        </row>
        <row r="13">
          <cell r="A13">
            <v>67</v>
          </cell>
          <cell r="B13" t="str">
            <v>Cauca</v>
          </cell>
          <cell r="C13" t="str">
            <v>Cauca</v>
          </cell>
          <cell r="D13" t="str">
            <v>Morales</v>
          </cell>
          <cell r="E13" t="str">
            <v>ASOCIACION DE PADRES DE FAMILIA DE LOS HOGARES COMUNITARIOS DE BIENESTAR MORALES</v>
          </cell>
          <cell r="F13" t="str">
            <v>CDI INSTITUCIONAL MIS ANGELITOS_SEDE PRINCIPAL</v>
          </cell>
          <cell r="G13">
            <v>1947300102078</v>
          </cell>
          <cell r="H13"/>
          <cell r="I13"/>
          <cell r="J13"/>
          <cell r="K13"/>
          <cell r="L13" t="str">
            <v>BARRIO SIMON BOLIVAR</v>
          </cell>
          <cell r="M13" t="str">
            <v>2.45.1,54. N</v>
          </cell>
          <cell r="N13" t="str">
            <v>76.37.35,41. O</v>
          </cell>
          <cell r="O13" t="str">
            <v>CDI SIN ARRIENDO  - INSTITUCIONAL</v>
          </cell>
          <cell r="P13">
            <v>148</v>
          </cell>
          <cell r="Q13">
            <v>11</v>
          </cell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>
            <v>137</v>
          </cell>
          <cell r="AF13">
            <v>0</v>
          </cell>
          <cell r="AG13">
            <v>-11</v>
          </cell>
          <cell r="AH13">
            <v>0</v>
          </cell>
          <cell r="AI13">
            <v>148</v>
          </cell>
        </row>
        <row r="14">
          <cell r="A14">
            <v>68</v>
          </cell>
          <cell r="B14" t="str">
            <v>Cauca</v>
          </cell>
          <cell r="C14" t="str">
            <v>Cauca</v>
          </cell>
          <cell r="D14" t="str">
            <v>Morales</v>
          </cell>
          <cell r="E14" t="str">
            <v>ASOCIACION DE PADRES DE FAMILIA DE LOS HOGARES COMUNITARIOS DE BIENESTAR MORALES</v>
          </cell>
          <cell r="F14" t="str">
            <v>CDI MIS ANGELITOS_SEDE CARPINTERO</v>
          </cell>
          <cell r="G14">
            <v>1947300114906</v>
          </cell>
          <cell r="H14"/>
          <cell r="I14"/>
          <cell r="J14"/>
          <cell r="K14"/>
          <cell r="L14" t="str">
            <v>VEREDA CARPINTERO SALIDA SUAREZ, SE DESVIA A MANO DERECHA EL ESCUELA LA ESTACION</v>
          </cell>
          <cell r="M14" t="str">
            <v>2.46.07. N</v>
          </cell>
          <cell r="N14" t="str">
            <v>76.36.51. O</v>
          </cell>
          <cell r="O14" t="str">
            <v>CDI SIN ARRIENDO  - INSTITUCIONAL</v>
          </cell>
          <cell r="P14">
            <v>29</v>
          </cell>
          <cell r="Q14">
            <v>13</v>
          </cell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>
            <v>16</v>
          </cell>
          <cell r="AF14">
            <v>0</v>
          </cell>
          <cell r="AG14">
            <v>-13</v>
          </cell>
          <cell r="AH14">
            <v>0</v>
          </cell>
          <cell r="AI14">
            <v>29</v>
          </cell>
        </row>
        <row r="15">
          <cell r="A15">
            <v>98</v>
          </cell>
          <cell r="B15" t="str">
            <v>Cauca</v>
          </cell>
          <cell r="C15" t="str">
            <v>Cauca</v>
          </cell>
          <cell r="D15" t="str">
            <v xml:space="preserve">Suarez </v>
          </cell>
          <cell r="E15" t="str">
            <v>COOPERATIVA MULTIACTIVA DE USUARIOS DEL PROGRAMA SOCIAL HOGARES COMUNITARIOS DE SANTANDER DE QUILICHAO</v>
          </cell>
          <cell r="F15" t="str">
            <v>CDI INSTITUCIONAL GRANITO DE ORO</v>
          </cell>
          <cell r="G15">
            <v>1978000099578</v>
          </cell>
          <cell r="H15"/>
          <cell r="I15"/>
          <cell r="J15"/>
          <cell r="K15"/>
          <cell r="L15" t="str">
            <v>VEREDA COMUNEROS VIA AL LAGO SALVAJINA</v>
          </cell>
          <cell r="M15" t="str">
            <v>2.57.4,30. N</v>
          </cell>
          <cell r="N15" t="str">
            <v>76.41.54,15. O</v>
          </cell>
          <cell r="O15" t="str">
            <v>CDI SIN ARRIENDO  - INSTITUCIONAL</v>
          </cell>
          <cell r="P15">
            <v>97</v>
          </cell>
          <cell r="Q15">
            <v>23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23</v>
          </cell>
          <cell r="W15">
            <v>1</v>
          </cell>
          <cell r="X15">
            <v>46</v>
          </cell>
          <cell r="Y15">
            <v>46</v>
          </cell>
          <cell r="Z15">
            <v>2</v>
          </cell>
          <cell r="AA15">
            <v>26</v>
          </cell>
          <cell r="AB15">
            <v>1</v>
          </cell>
          <cell r="AC15">
            <v>2</v>
          </cell>
          <cell r="AD15">
            <v>0</v>
          </cell>
          <cell r="AE15">
            <v>74</v>
          </cell>
          <cell r="AF15">
            <v>97</v>
          </cell>
          <cell r="AG15">
            <v>74</v>
          </cell>
          <cell r="AH15">
            <v>97</v>
          </cell>
          <cell r="AI15">
            <v>0</v>
          </cell>
        </row>
        <row r="16">
          <cell r="A16">
            <v>99</v>
          </cell>
          <cell r="B16" t="str">
            <v>Cauca</v>
          </cell>
          <cell r="C16" t="str">
            <v>Cauca</v>
          </cell>
          <cell r="D16" t="str">
            <v xml:space="preserve">Suarez </v>
          </cell>
          <cell r="E16" t="str">
            <v>COOPERATIVA MULTIACTIVA DE USUARIOS DEL PROGRAMA SOCIAL HOGARES COMUNITARIOS DE SANTANDER DE QUILICHAO</v>
          </cell>
          <cell r="F16" t="str">
            <v>CDI INSTITUCIONAL GRANITO DE ORO</v>
          </cell>
          <cell r="G16">
            <v>1978000099578</v>
          </cell>
          <cell r="H16"/>
          <cell r="I16"/>
          <cell r="J16"/>
          <cell r="K16"/>
          <cell r="L16" t="str">
            <v>VEREDA COMUNEROS VIA AL LAGO SALVAJINA</v>
          </cell>
          <cell r="M16" t="str">
            <v>2.57.4,30. N</v>
          </cell>
          <cell r="N16" t="str">
            <v>76.41.54,15. O</v>
          </cell>
          <cell r="O16" t="str">
            <v>CDI SIN ARRIENDO  - INSTITUCIONAL</v>
          </cell>
          <cell r="P16">
            <v>97</v>
          </cell>
          <cell r="Q16">
            <v>46</v>
          </cell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>
            <v>51</v>
          </cell>
          <cell r="AF16">
            <v>0</v>
          </cell>
          <cell r="AG16">
            <v>-46</v>
          </cell>
          <cell r="AH16">
            <v>0</v>
          </cell>
          <cell r="AI16">
            <v>97</v>
          </cell>
        </row>
        <row r="17">
          <cell r="A17">
            <v>100</v>
          </cell>
          <cell r="B17" t="str">
            <v>Cauca</v>
          </cell>
          <cell r="C17" t="str">
            <v>Cauca</v>
          </cell>
          <cell r="D17" t="str">
            <v xml:space="preserve">Suarez </v>
          </cell>
          <cell r="E17" t="str">
            <v>COOPERATIVA MULTIACTIVA DE USUARIOS DEL PROGRAMA SOCIAL HOGARES COMUNITARIOS DE SANTANDER DE QUILICHAO</v>
          </cell>
          <cell r="F17" t="str">
            <v>CDI INSTITUCIONAL GRANITO DE ORO</v>
          </cell>
          <cell r="G17">
            <v>1978000099578</v>
          </cell>
          <cell r="H17"/>
          <cell r="I17"/>
          <cell r="J17"/>
          <cell r="K17"/>
          <cell r="L17" t="str">
            <v>VEREDA COMUNEROS VIA AL LAGO SALVAJINA</v>
          </cell>
          <cell r="M17" t="str">
            <v>2.57.4,30. N</v>
          </cell>
          <cell r="N17" t="str">
            <v>76.41.54,15. O</v>
          </cell>
          <cell r="O17" t="str">
            <v>CDI SIN ARRIENDO  - INSTITUCIONAL</v>
          </cell>
          <cell r="P17">
            <v>97</v>
          </cell>
          <cell r="Q17">
            <v>2</v>
          </cell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>
            <v>95</v>
          </cell>
          <cell r="AF17">
            <v>0</v>
          </cell>
          <cell r="AG17">
            <v>-2</v>
          </cell>
          <cell r="AH17">
            <v>0</v>
          </cell>
          <cell r="AI17">
            <v>97</v>
          </cell>
        </row>
        <row r="18">
          <cell r="A18">
            <v>101</v>
          </cell>
          <cell r="B18" t="str">
            <v>Cauca</v>
          </cell>
          <cell r="C18" t="str">
            <v>Cauca</v>
          </cell>
          <cell r="D18" t="str">
            <v xml:space="preserve">Suarez </v>
          </cell>
          <cell r="E18" t="str">
            <v>COOPERATIVA MULTIACTIVA DE USUARIOS DEL PROGRAMA SOCIAL HOGARES COMUNITARIOS DE SANTANDER DE QUILICHAO</v>
          </cell>
          <cell r="F18" t="str">
            <v>CDI INSTITUCIONAL GRANITO DE ORO</v>
          </cell>
          <cell r="G18">
            <v>1978000099578</v>
          </cell>
          <cell r="H18"/>
          <cell r="I18"/>
          <cell r="J18"/>
          <cell r="K18"/>
          <cell r="L18" t="str">
            <v>VEREDA COMUNEROS VIA AL LAGO SALVAJINA</v>
          </cell>
          <cell r="M18" t="str">
            <v>2.57.4,30. N</v>
          </cell>
          <cell r="N18" t="str">
            <v>76.41.54,15. O</v>
          </cell>
          <cell r="O18" t="str">
            <v>CDI SIN ARRIENDO  - INSTITUCIONAL</v>
          </cell>
          <cell r="P18">
            <v>97</v>
          </cell>
          <cell r="Q18">
            <v>26</v>
          </cell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>
            <v>71</v>
          </cell>
          <cell r="AF18">
            <v>0</v>
          </cell>
          <cell r="AG18">
            <v>-26</v>
          </cell>
          <cell r="AH18">
            <v>0</v>
          </cell>
          <cell r="AI18">
            <v>97</v>
          </cell>
        </row>
        <row r="19">
          <cell r="A19"/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A20"/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A21"/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A22"/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A23"/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</row>
        <row r="24">
          <cell r="A24"/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</row>
        <row r="25">
          <cell r="A25"/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</row>
        <row r="26">
          <cell r="A26"/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</row>
        <row r="27">
          <cell r="A27"/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</row>
        <row r="36">
          <cell r="A36">
            <v>55</v>
          </cell>
          <cell r="B36" t="str">
            <v>Putumayo</v>
          </cell>
          <cell r="C36" t="str">
            <v>Putumayo</v>
          </cell>
          <cell r="D36" t="str">
            <v>Mocoa</v>
          </cell>
          <cell r="E36" t="str">
            <v>ASOCIACION DE VOLUNTADES PARA EL SERVICIO SOCIAL AVOSS</v>
          </cell>
          <cell r="F36" t="str">
            <v>CDI LOS SAUCES</v>
          </cell>
          <cell r="G36" t="str">
            <v>860011150393</v>
          </cell>
          <cell r="H36" t="str">
            <v>Cálido</v>
          </cell>
          <cell r="K36" t="str">
            <v>C</v>
          </cell>
          <cell r="L36" t="str">
            <v>SC B   LOS SAUCES MOCOA</v>
          </cell>
          <cell r="M36" t="str">
            <v>1°08'9" N</v>
          </cell>
          <cell r="N36" t="str">
            <v>76°39'15.5" O</v>
          </cell>
          <cell r="O36" t="str">
            <v>CDI SIN ARRIENDO -  INSTITUCIONAL INTEGRAL</v>
          </cell>
          <cell r="P36" t="str">
            <v>300</v>
          </cell>
          <cell r="Q36">
            <v>301</v>
          </cell>
          <cell r="R36">
            <v>0</v>
          </cell>
          <cell r="S36">
            <v>0</v>
          </cell>
          <cell r="T36">
            <v>26</v>
          </cell>
          <cell r="U36">
            <v>1</v>
          </cell>
          <cell r="V36">
            <v>43</v>
          </cell>
          <cell r="W36">
            <v>2</v>
          </cell>
          <cell r="X36">
            <v>83</v>
          </cell>
          <cell r="Y36">
            <v>82</v>
          </cell>
          <cell r="Z36">
            <v>4</v>
          </cell>
          <cell r="AA36">
            <v>102</v>
          </cell>
          <cell r="AB36">
            <v>5</v>
          </cell>
          <cell r="AC36">
            <v>47</v>
          </cell>
          <cell r="AD36">
            <v>3</v>
          </cell>
          <cell r="AE36">
            <v>-1</v>
          </cell>
          <cell r="AF36">
            <v>301</v>
          </cell>
          <cell r="AG36">
            <v>0</v>
          </cell>
          <cell r="AH36">
            <v>300</v>
          </cell>
          <cell r="AI36">
            <v>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50AD5-492A-4019-9F5C-49F95966094E}">
  <sheetPr>
    <pageSetUpPr fitToPage="1"/>
  </sheetPr>
  <dimension ref="A2:I245"/>
  <sheetViews>
    <sheetView showGridLines="0" tabSelected="1" zoomScaleNormal="100" workbookViewId="0"/>
  </sheetViews>
  <sheetFormatPr baseColWidth="10" defaultRowHeight="14.25" outlineLevelRow="1" x14ac:dyDescent="0.2"/>
  <cols>
    <col min="1" max="1" width="5.140625" style="4" customWidth="1"/>
    <col min="2" max="2" width="7.85546875" style="4" customWidth="1"/>
    <col min="3" max="3" width="30.28515625" style="4" customWidth="1"/>
    <col min="4" max="4" width="66.28515625" style="4" customWidth="1"/>
    <col min="5" max="5" width="15.140625" style="4" customWidth="1"/>
    <col min="6" max="6" width="3.85546875" style="4" customWidth="1"/>
    <col min="7" max="16384" width="11.42578125" style="4"/>
  </cols>
  <sheetData>
    <row r="2" spans="1:9" ht="64.5" customHeight="1" x14ac:dyDescent="0.2">
      <c r="A2" s="1"/>
      <c r="B2" s="2" t="s">
        <v>254</v>
      </c>
      <c r="C2" s="3"/>
      <c r="D2" s="3"/>
      <c r="E2" s="3"/>
    </row>
    <row r="3" spans="1:9" ht="15" x14ac:dyDescent="0.2">
      <c r="B3" s="5"/>
      <c r="C3" s="6" t="s">
        <v>0</v>
      </c>
      <c r="D3" s="6" t="s">
        <v>1</v>
      </c>
      <c r="E3" s="6" t="s">
        <v>2</v>
      </c>
    </row>
    <row r="4" spans="1:9" ht="15" x14ac:dyDescent="0.2">
      <c r="B4" s="7"/>
      <c r="C4" s="8" t="s">
        <v>3</v>
      </c>
      <c r="D4" s="8"/>
      <c r="E4" s="8"/>
    </row>
    <row r="5" spans="1:9" outlineLevel="1" x14ac:dyDescent="0.2">
      <c r="B5" s="9">
        <v>1</v>
      </c>
      <c r="C5" s="10" t="s">
        <v>4</v>
      </c>
      <c r="D5" s="11" t="s">
        <v>5</v>
      </c>
      <c r="E5" s="9">
        <v>5</v>
      </c>
      <c r="I5" s="12"/>
    </row>
    <row r="6" spans="1:9" outlineLevel="1" x14ac:dyDescent="0.2">
      <c r="B6" s="9">
        <v>2</v>
      </c>
      <c r="C6" s="10" t="s">
        <v>4</v>
      </c>
      <c r="D6" s="11" t="s">
        <v>6</v>
      </c>
      <c r="E6" s="9">
        <v>5</v>
      </c>
      <c r="I6" s="12"/>
    </row>
    <row r="7" spans="1:9" outlineLevel="1" x14ac:dyDescent="0.2">
      <c r="B7" s="9">
        <v>3</v>
      </c>
      <c r="C7" s="10" t="s">
        <v>4</v>
      </c>
      <c r="D7" s="11" t="s">
        <v>7</v>
      </c>
      <c r="E7" s="9">
        <v>4</v>
      </c>
      <c r="I7" s="12"/>
    </row>
    <row r="8" spans="1:9" outlineLevel="1" x14ac:dyDescent="0.2">
      <c r="B8" s="9">
        <v>4</v>
      </c>
      <c r="C8" s="10" t="s">
        <v>4</v>
      </c>
      <c r="D8" s="11" t="s">
        <v>8</v>
      </c>
      <c r="E8" s="9">
        <v>4</v>
      </c>
      <c r="I8" s="12"/>
    </row>
    <row r="9" spans="1:9" outlineLevel="1" x14ac:dyDescent="0.2">
      <c r="B9" s="9">
        <v>5</v>
      </c>
      <c r="C9" s="10" t="s">
        <v>4</v>
      </c>
      <c r="D9" s="11" t="s">
        <v>9</v>
      </c>
      <c r="E9" s="9">
        <v>4</v>
      </c>
      <c r="I9" s="12"/>
    </row>
    <row r="10" spans="1:9" outlineLevel="1" x14ac:dyDescent="0.2">
      <c r="B10" s="9">
        <v>6</v>
      </c>
      <c r="C10" s="10" t="s">
        <v>4</v>
      </c>
      <c r="D10" s="11" t="s">
        <v>10</v>
      </c>
      <c r="E10" s="9">
        <v>15</v>
      </c>
      <c r="I10" s="12"/>
    </row>
    <row r="11" spans="1:9" outlineLevel="1" x14ac:dyDescent="0.2">
      <c r="B11" s="9">
        <v>7</v>
      </c>
      <c r="C11" s="10" t="s">
        <v>4</v>
      </c>
      <c r="D11" s="11" t="s">
        <v>11</v>
      </c>
      <c r="E11" s="9">
        <v>15</v>
      </c>
      <c r="I11" s="12"/>
    </row>
    <row r="12" spans="1:9" outlineLevel="1" x14ac:dyDescent="0.2">
      <c r="B12" s="9">
        <v>8</v>
      </c>
      <c r="C12" s="10" t="s">
        <v>4</v>
      </c>
      <c r="D12" s="11" t="s">
        <v>12</v>
      </c>
      <c r="E12" s="9">
        <v>4</v>
      </c>
      <c r="I12" s="12"/>
    </row>
    <row r="13" spans="1:9" outlineLevel="1" x14ac:dyDescent="0.2">
      <c r="B13" s="9">
        <v>9</v>
      </c>
      <c r="C13" s="10" t="s">
        <v>4</v>
      </c>
      <c r="D13" s="11" t="s">
        <v>13</v>
      </c>
      <c r="E13" s="9">
        <v>8</v>
      </c>
      <c r="I13" s="12"/>
    </row>
    <row r="14" spans="1:9" outlineLevel="1" x14ac:dyDescent="0.2">
      <c r="B14" s="9">
        <v>10</v>
      </c>
      <c r="C14" s="10" t="s">
        <v>14</v>
      </c>
      <c r="D14" s="11" t="s">
        <v>15</v>
      </c>
      <c r="E14" s="9">
        <v>4</v>
      </c>
      <c r="I14" s="12"/>
    </row>
    <row r="15" spans="1:9" outlineLevel="1" x14ac:dyDescent="0.2">
      <c r="B15" s="9">
        <v>11</v>
      </c>
      <c r="C15" s="10" t="s">
        <v>14</v>
      </c>
      <c r="D15" s="11" t="s">
        <v>16</v>
      </c>
      <c r="E15" s="9">
        <v>4</v>
      </c>
      <c r="I15" s="12"/>
    </row>
    <row r="16" spans="1:9" outlineLevel="1" x14ac:dyDescent="0.2">
      <c r="B16" s="9">
        <v>12</v>
      </c>
      <c r="C16" s="10" t="s">
        <v>14</v>
      </c>
      <c r="D16" s="11" t="s">
        <v>17</v>
      </c>
      <c r="E16" s="9">
        <v>4</v>
      </c>
      <c r="I16" s="12"/>
    </row>
    <row r="17" spans="2:9" outlineLevel="1" x14ac:dyDescent="0.2">
      <c r="B17" s="9">
        <v>13</v>
      </c>
      <c r="C17" s="10" t="s">
        <v>14</v>
      </c>
      <c r="D17" s="11" t="s">
        <v>18</v>
      </c>
      <c r="E17" s="9">
        <v>3</v>
      </c>
      <c r="I17" s="12"/>
    </row>
    <row r="18" spans="2:9" outlineLevel="1" x14ac:dyDescent="0.2">
      <c r="B18" s="9">
        <v>14</v>
      </c>
      <c r="C18" s="10" t="s">
        <v>14</v>
      </c>
      <c r="D18" s="11" t="s">
        <v>19</v>
      </c>
      <c r="E18" s="9">
        <v>4</v>
      </c>
      <c r="I18" s="12"/>
    </row>
    <row r="19" spans="2:9" outlineLevel="1" x14ac:dyDescent="0.2">
      <c r="B19" s="9">
        <v>15</v>
      </c>
      <c r="C19" s="10" t="s">
        <v>14</v>
      </c>
      <c r="D19" s="11" t="s">
        <v>20</v>
      </c>
      <c r="E19" s="9">
        <v>4</v>
      </c>
      <c r="I19" s="12"/>
    </row>
    <row r="20" spans="2:9" outlineLevel="1" x14ac:dyDescent="0.2">
      <c r="B20" s="9">
        <v>16</v>
      </c>
      <c r="C20" s="10" t="s">
        <v>14</v>
      </c>
      <c r="D20" s="11" t="s">
        <v>21</v>
      </c>
      <c r="E20" s="9">
        <v>4</v>
      </c>
      <c r="I20" s="12"/>
    </row>
    <row r="21" spans="2:9" outlineLevel="1" x14ac:dyDescent="0.2">
      <c r="B21" s="9">
        <v>17</v>
      </c>
      <c r="C21" s="10" t="s">
        <v>14</v>
      </c>
      <c r="D21" s="11" t="s">
        <v>22</v>
      </c>
      <c r="E21" s="9">
        <v>4</v>
      </c>
      <c r="I21" s="12"/>
    </row>
    <row r="22" spans="2:9" outlineLevel="1" x14ac:dyDescent="0.2">
      <c r="B22" s="9">
        <v>18</v>
      </c>
      <c r="C22" s="10" t="s">
        <v>14</v>
      </c>
      <c r="D22" s="11" t="s">
        <v>23</v>
      </c>
      <c r="E22" s="9">
        <v>4</v>
      </c>
      <c r="I22" s="12"/>
    </row>
    <row r="23" spans="2:9" outlineLevel="1" x14ac:dyDescent="0.2">
      <c r="B23" s="9">
        <v>19</v>
      </c>
      <c r="C23" s="10" t="s">
        <v>14</v>
      </c>
      <c r="D23" s="11" t="s">
        <v>24</v>
      </c>
      <c r="E23" s="9">
        <v>4</v>
      </c>
      <c r="I23" s="12"/>
    </row>
    <row r="24" spans="2:9" outlineLevel="1" x14ac:dyDescent="0.2">
      <c r="B24" s="9">
        <v>20</v>
      </c>
      <c r="C24" s="10" t="s">
        <v>14</v>
      </c>
      <c r="D24" s="11" t="s">
        <v>25</v>
      </c>
      <c r="E24" s="9">
        <v>4</v>
      </c>
      <c r="I24" s="12"/>
    </row>
    <row r="25" spans="2:9" outlineLevel="1" x14ac:dyDescent="0.2">
      <c r="B25" s="9">
        <v>21</v>
      </c>
      <c r="C25" s="10" t="s">
        <v>14</v>
      </c>
      <c r="D25" s="11" t="s">
        <v>26</v>
      </c>
      <c r="E25" s="9">
        <v>223</v>
      </c>
      <c r="I25" s="12"/>
    </row>
    <row r="26" spans="2:9" outlineLevel="1" x14ac:dyDescent="0.2">
      <c r="B26" s="9">
        <v>22</v>
      </c>
      <c r="C26" s="10" t="s">
        <v>14</v>
      </c>
      <c r="D26" s="11" t="s">
        <v>27</v>
      </c>
      <c r="E26" s="9">
        <v>84</v>
      </c>
      <c r="I26" s="12"/>
    </row>
    <row r="27" spans="2:9" outlineLevel="1" x14ac:dyDescent="0.2">
      <c r="B27" s="9">
        <v>23</v>
      </c>
      <c r="C27" s="10" t="s">
        <v>14</v>
      </c>
      <c r="D27" s="11" t="s">
        <v>28</v>
      </c>
      <c r="E27" s="9">
        <v>0</v>
      </c>
      <c r="I27" s="12"/>
    </row>
    <row r="28" spans="2:9" outlineLevel="1" x14ac:dyDescent="0.2">
      <c r="B28" s="9">
        <v>24</v>
      </c>
      <c r="C28" s="10" t="s">
        <v>14</v>
      </c>
      <c r="D28" s="11" t="s">
        <v>29</v>
      </c>
      <c r="E28" s="9">
        <v>40</v>
      </c>
      <c r="I28" s="12"/>
    </row>
    <row r="29" spans="2:9" outlineLevel="1" x14ac:dyDescent="0.2">
      <c r="B29" s="9">
        <v>25</v>
      </c>
      <c r="C29" s="10" t="s">
        <v>14</v>
      </c>
      <c r="D29" s="11" t="s">
        <v>30</v>
      </c>
      <c r="E29" s="9">
        <v>3</v>
      </c>
      <c r="I29" s="12"/>
    </row>
    <row r="30" spans="2:9" outlineLevel="1" x14ac:dyDescent="0.2">
      <c r="B30" s="9">
        <v>26</v>
      </c>
      <c r="C30" s="10" t="s">
        <v>14</v>
      </c>
      <c r="D30" s="11" t="s">
        <v>31</v>
      </c>
      <c r="E30" s="9">
        <v>0</v>
      </c>
      <c r="I30" s="12"/>
    </row>
    <row r="31" spans="2:9" outlineLevel="1" x14ac:dyDescent="0.2">
      <c r="B31" s="9">
        <v>27</v>
      </c>
      <c r="C31" s="10" t="s">
        <v>14</v>
      </c>
      <c r="D31" s="11" t="s">
        <v>32</v>
      </c>
      <c r="E31" s="9">
        <v>4</v>
      </c>
      <c r="I31" s="12"/>
    </row>
    <row r="32" spans="2:9" outlineLevel="1" x14ac:dyDescent="0.2">
      <c r="B32" s="9">
        <v>28</v>
      </c>
      <c r="C32" s="10" t="s">
        <v>14</v>
      </c>
      <c r="D32" s="11" t="s">
        <v>33</v>
      </c>
      <c r="E32" s="9">
        <v>0</v>
      </c>
      <c r="I32" s="12"/>
    </row>
    <row r="33" spans="2:9" outlineLevel="1" x14ac:dyDescent="0.2">
      <c r="B33" s="9">
        <v>29</v>
      </c>
      <c r="C33" s="10" t="s">
        <v>14</v>
      </c>
      <c r="D33" s="11" t="s">
        <v>34</v>
      </c>
      <c r="E33" s="9">
        <v>4</v>
      </c>
      <c r="I33" s="12"/>
    </row>
    <row r="34" spans="2:9" outlineLevel="1" x14ac:dyDescent="0.2">
      <c r="B34" s="9">
        <v>30</v>
      </c>
      <c r="C34" s="10" t="s">
        <v>14</v>
      </c>
      <c r="D34" s="11" t="s">
        <v>35</v>
      </c>
      <c r="E34" s="9">
        <v>0</v>
      </c>
      <c r="I34" s="12"/>
    </row>
    <row r="35" spans="2:9" outlineLevel="1" x14ac:dyDescent="0.2">
      <c r="B35" s="9">
        <v>31</v>
      </c>
      <c r="C35" s="10" t="s">
        <v>14</v>
      </c>
      <c r="D35" s="11" t="s">
        <v>36</v>
      </c>
      <c r="E35" s="9">
        <v>3</v>
      </c>
      <c r="I35" s="12"/>
    </row>
    <row r="36" spans="2:9" outlineLevel="1" x14ac:dyDescent="0.2">
      <c r="B36" s="9">
        <v>32</v>
      </c>
      <c r="C36" s="10" t="s">
        <v>14</v>
      </c>
      <c r="D36" s="11" t="s">
        <v>37</v>
      </c>
      <c r="E36" s="9">
        <v>4</v>
      </c>
      <c r="I36" s="12"/>
    </row>
    <row r="37" spans="2:9" outlineLevel="1" x14ac:dyDescent="0.2">
      <c r="B37" s="9">
        <v>33</v>
      </c>
      <c r="C37" s="10" t="s">
        <v>14</v>
      </c>
      <c r="D37" s="11" t="s">
        <v>38</v>
      </c>
      <c r="E37" s="9">
        <v>4</v>
      </c>
      <c r="I37" s="12"/>
    </row>
    <row r="38" spans="2:9" outlineLevel="1" x14ac:dyDescent="0.2">
      <c r="B38" s="9">
        <v>34</v>
      </c>
      <c r="C38" s="10" t="s">
        <v>14</v>
      </c>
      <c r="D38" s="11" t="s">
        <v>39</v>
      </c>
      <c r="E38" s="9">
        <v>4</v>
      </c>
      <c r="I38" s="12"/>
    </row>
    <row r="39" spans="2:9" outlineLevel="1" x14ac:dyDescent="0.2">
      <c r="B39" s="9">
        <v>35</v>
      </c>
      <c r="C39" s="10" t="s">
        <v>14</v>
      </c>
      <c r="D39" s="11" t="s">
        <v>40</v>
      </c>
      <c r="E39" s="9">
        <v>4</v>
      </c>
      <c r="I39" s="12"/>
    </row>
    <row r="40" spans="2:9" outlineLevel="1" x14ac:dyDescent="0.2">
      <c r="B40" s="9">
        <v>36</v>
      </c>
      <c r="C40" s="10" t="s">
        <v>14</v>
      </c>
      <c r="D40" s="11" t="s">
        <v>41</v>
      </c>
      <c r="E40" s="9">
        <v>0</v>
      </c>
      <c r="I40" s="12"/>
    </row>
    <row r="41" spans="2:9" outlineLevel="1" x14ac:dyDescent="0.2">
      <c r="B41" s="9">
        <v>37</v>
      </c>
      <c r="C41" s="10" t="s">
        <v>14</v>
      </c>
      <c r="D41" s="11" t="s">
        <v>42</v>
      </c>
      <c r="E41" s="9">
        <v>4</v>
      </c>
      <c r="I41" s="12"/>
    </row>
    <row r="42" spans="2:9" outlineLevel="1" x14ac:dyDescent="0.2">
      <c r="B42" s="9">
        <v>38</v>
      </c>
      <c r="C42" s="10" t="s">
        <v>14</v>
      </c>
      <c r="D42" s="11" t="s">
        <v>43</v>
      </c>
      <c r="E42" s="9">
        <v>4</v>
      </c>
      <c r="I42" s="12"/>
    </row>
    <row r="43" spans="2:9" outlineLevel="1" x14ac:dyDescent="0.2">
      <c r="B43" s="9">
        <v>39</v>
      </c>
      <c r="C43" s="10" t="s">
        <v>14</v>
      </c>
      <c r="D43" s="11" t="s">
        <v>44</v>
      </c>
      <c r="E43" s="9">
        <v>0</v>
      </c>
      <c r="I43" s="12"/>
    </row>
    <row r="44" spans="2:9" outlineLevel="1" x14ac:dyDescent="0.2">
      <c r="B44" s="9">
        <v>40</v>
      </c>
      <c r="C44" s="10" t="s">
        <v>14</v>
      </c>
      <c r="D44" s="11" t="s">
        <v>45</v>
      </c>
      <c r="E44" s="9">
        <v>4</v>
      </c>
      <c r="I44" s="12"/>
    </row>
    <row r="45" spans="2:9" outlineLevel="1" x14ac:dyDescent="0.2">
      <c r="B45" s="9">
        <v>41</v>
      </c>
      <c r="C45" s="10" t="s">
        <v>14</v>
      </c>
      <c r="D45" s="11" t="s">
        <v>46</v>
      </c>
      <c r="E45" s="9">
        <v>8</v>
      </c>
      <c r="I45" s="12"/>
    </row>
    <row r="46" spans="2:9" outlineLevel="1" x14ac:dyDescent="0.2">
      <c r="B46" s="9">
        <v>42</v>
      </c>
      <c r="C46" s="10" t="s">
        <v>14</v>
      </c>
      <c r="D46" s="11" t="s">
        <v>47</v>
      </c>
      <c r="E46" s="9">
        <v>8</v>
      </c>
      <c r="I46" s="12"/>
    </row>
    <row r="47" spans="2:9" outlineLevel="1" x14ac:dyDescent="0.2">
      <c r="B47" s="9">
        <v>43</v>
      </c>
      <c r="C47" s="10" t="s">
        <v>14</v>
      </c>
      <c r="D47" s="11" t="s">
        <v>48</v>
      </c>
      <c r="E47" s="9">
        <v>4</v>
      </c>
      <c r="I47" s="12"/>
    </row>
    <row r="48" spans="2:9" outlineLevel="1" x14ac:dyDescent="0.2">
      <c r="B48" s="9">
        <v>44</v>
      </c>
      <c r="C48" s="10" t="s">
        <v>14</v>
      </c>
      <c r="D48" s="11" t="s">
        <v>49</v>
      </c>
      <c r="E48" s="9">
        <v>4</v>
      </c>
      <c r="I48" s="12"/>
    </row>
    <row r="49" spans="2:9" outlineLevel="1" x14ac:dyDescent="0.2">
      <c r="B49" s="9">
        <v>45</v>
      </c>
      <c r="C49" s="10" t="s">
        <v>14</v>
      </c>
      <c r="D49" s="11" t="s">
        <v>50</v>
      </c>
      <c r="E49" s="9">
        <v>4</v>
      </c>
      <c r="I49" s="12"/>
    </row>
    <row r="50" spans="2:9" outlineLevel="1" x14ac:dyDescent="0.2">
      <c r="B50" s="9">
        <v>46</v>
      </c>
      <c r="C50" s="10" t="s">
        <v>14</v>
      </c>
      <c r="D50" s="11" t="s">
        <v>51</v>
      </c>
      <c r="E50" s="9">
        <v>4</v>
      </c>
      <c r="I50" s="12"/>
    </row>
    <row r="51" spans="2:9" outlineLevel="1" x14ac:dyDescent="0.2">
      <c r="B51" s="9">
        <v>47</v>
      </c>
      <c r="C51" s="10" t="s">
        <v>14</v>
      </c>
      <c r="D51" s="11" t="s">
        <v>52</v>
      </c>
      <c r="E51" s="9">
        <v>3</v>
      </c>
      <c r="I51" s="12"/>
    </row>
    <row r="52" spans="2:9" outlineLevel="1" x14ac:dyDescent="0.2">
      <c r="B52" s="9">
        <v>48</v>
      </c>
      <c r="C52" s="10" t="s">
        <v>14</v>
      </c>
      <c r="D52" s="11" t="s">
        <v>53</v>
      </c>
      <c r="E52" s="9">
        <v>12</v>
      </c>
      <c r="I52" s="12"/>
    </row>
    <row r="53" spans="2:9" outlineLevel="1" x14ac:dyDescent="0.2">
      <c r="B53" s="9">
        <v>49</v>
      </c>
      <c r="C53" s="10" t="s">
        <v>14</v>
      </c>
      <c r="D53" s="11" t="s">
        <v>54</v>
      </c>
      <c r="E53" s="9">
        <v>8</v>
      </c>
      <c r="I53" s="12"/>
    </row>
    <row r="54" spans="2:9" outlineLevel="1" x14ac:dyDescent="0.2">
      <c r="B54" s="9">
        <v>50</v>
      </c>
      <c r="C54" s="10" t="s">
        <v>14</v>
      </c>
      <c r="D54" s="11" t="s">
        <v>55</v>
      </c>
      <c r="E54" s="9">
        <v>8</v>
      </c>
      <c r="I54" s="12"/>
    </row>
    <row r="55" spans="2:9" outlineLevel="1" x14ac:dyDescent="0.2">
      <c r="B55" s="9">
        <v>51</v>
      </c>
      <c r="C55" s="10" t="s">
        <v>14</v>
      </c>
      <c r="D55" s="11" t="s">
        <v>56</v>
      </c>
      <c r="E55" s="9">
        <v>4</v>
      </c>
      <c r="I55" s="12"/>
    </row>
    <row r="56" spans="2:9" outlineLevel="1" x14ac:dyDescent="0.2">
      <c r="B56" s="9">
        <v>52</v>
      </c>
      <c r="C56" s="10" t="s">
        <v>14</v>
      </c>
      <c r="D56" s="11" t="s">
        <v>57</v>
      </c>
      <c r="E56" s="9">
        <v>4</v>
      </c>
      <c r="I56" s="12"/>
    </row>
    <row r="57" spans="2:9" outlineLevel="1" x14ac:dyDescent="0.2">
      <c r="B57" s="9">
        <v>53</v>
      </c>
      <c r="C57" s="10" t="s">
        <v>14</v>
      </c>
      <c r="D57" s="11" t="s">
        <v>58</v>
      </c>
      <c r="E57" s="9">
        <v>4</v>
      </c>
      <c r="I57" s="12"/>
    </row>
    <row r="58" spans="2:9" outlineLevel="1" x14ac:dyDescent="0.2">
      <c r="B58" s="9">
        <v>54</v>
      </c>
      <c r="C58" s="10" t="s">
        <v>14</v>
      </c>
      <c r="D58" s="11" t="s">
        <v>59</v>
      </c>
      <c r="E58" s="9">
        <v>4</v>
      </c>
      <c r="I58" s="12"/>
    </row>
    <row r="59" spans="2:9" outlineLevel="1" x14ac:dyDescent="0.2">
      <c r="B59" s="9">
        <v>55</v>
      </c>
      <c r="C59" s="10" t="s">
        <v>14</v>
      </c>
      <c r="D59" s="11" t="s">
        <v>60</v>
      </c>
      <c r="E59" s="9">
        <v>4</v>
      </c>
      <c r="I59" s="12"/>
    </row>
    <row r="60" spans="2:9" outlineLevel="1" x14ac:dyDescent="0.2">
      <c r="B60" s="9">
        <v>56</v>
      </c>
      <c r="C60" s="10" t="s">
        <v>14</v>
      </c>
      <c r="D60" s="11" t="s">
        <v>61</v>
      </c>
      <c r="E60" s="9">
        <v>4</v>
      </c>
      <c r="I60" s="12"/>
    </row>
    <row r="61" spans="2:9" outlineLevel="1" x14ac:dyDescent="0.2">
      <c r="B61" s="9">
        <v>57</v>
      </c>
      <c r="C61" s="10" t="s">
        <v>14</v>
      </c>
      <c r="D61" s="11" t="s">
        <v>62</v>
      </c>
      <c r="E61" s="9">
        <v>4</v>
      </c>
      <c r="I61" s="12"/>
    </row>
    <row r="62" spans="2:9" outlineLevel="1" x14ac:dyDescent="0.2">
      <c r="B62" s="9">
        <v>58</v>
      </c>
      <c r="C62" s="10" t="s">
        <v>14</v>
      </c>
      <c r="D62" s="11" t="s">
        <v>63</v>
      </c>
      <c r="E62" s="9">
        <v>4</v>
      </c>
      <c r="I62" s="12"/>
    </row>
    <row r="63" spans="2:9" outlineLevel="1" x14ac:dyDescent="0.2">
      <c r="B63" s="9">
        <v>59</v>
      </c>
      <c r="C63" s="10" t="s">
        <v>14</v>
      </c>
      <c r="D63" s="11" t="s">
        <v>64</v>
      </c>
      <c r="E63" s="9">
        <v>4</v>
      </c>
      <c r="I63" s="12"/>
    </row>
    <row r="64" spans="2:9" outlineLevel="1" x14ac:dyDescent="0.2">
      <c r="B64" s="9">
        <v>60</v>
      </c>
      <c r="C64" s="10" t="s">
        <v>14</v>
      </c>
      <c r="D64" s="11" t="s">
        <v>65</v>
      </c>
      <c r="E64" s="9">
        <v>4</v>
      </c>
      <c r="I64" s="12"/>
    </row>
    <row r="65" spans="2:9" outlineLevel="1" x14ac:dyDescent="0.2">
      <c r="B65" s="9">
        <v>61</v>
      </c>
      <c r="C65" s="10" t="s">
        <v>14</v>
      </c>
      <c r="D65" s="11" t="s">
        <v>66</v>
      </c>
      <c r="E65" s="9">
        <v>4</v>
      </c>
      <c r="I65" s="12"/>
    </row>
    <row r="66" spans="2:9" outlineLevel="1" x14ac:dyDescent="0.2">
      <c r="B66" s="9">
        <v>62</v>
      </c>
      <c r="C66" s="10" t="s">
        <v>14</v>
      </c>
      <c r="D66" s="11" t="s">
        <v>67</v>
      </c>
      <c r="E66" s="9">
        <v>4</v>
      </c>
      <c r="I66" s="12"/>
    </row>
    <row r="67" spans="2:9" outlineLevel="1" x14ac:dyDescent="0.2">
      <c r="B67" s="9">
        <v>63</v>
      </c>
      <c r="C67" s="10" t="s">
        <v>14</v>
      </c>
      <c r="D67" s="11" t="s">
        <v>68</v>
      </c>
      <c r="E67" s="9">
        <v>4</v>
      </c>
      <c r="I67" s="12"/>
    </row>
    <row r="68" spans="2:9" outlineLevel="1" x14ac:dyDescent="0.2">
      <c r="B68" s="9">
        <v>64</v>
      </c>
      <c r="C68" s="10" t="s">
        <v>14</v>
      </c>
      <c r="D68" s="11" t="s">
        <v>69</v>
      </c>
      <c r="E68" s="9">
        <v>4</v>
      </c>
      <c r="I68" s="12"/>
    </row>
    <row r="69" spans="2:9" outlineLevel="1" x14ac:dyDescent="0.2">
      <c r="B69" s="9">
        <v>65</v>
      </c>
      <c r="C69" s="10" t="s">
        <v>14</v>
      </c>
      <c r="D69" s="11" t="s">
        <v>70</v>
      </c>
      <c r="E69" s="9">
        <v>4</v>
      </c>
      <c r="I69" s="12"/>
    </row>
    <row r="70" spans="2:9" outlineLevel="1" x14ac:dyDescent="0.2">
      <c r="B70" s="9">
        <v>66</v>
      </c>
      <c r="C70" s="10" t="s">
        <v>14</v>
      </c>
      <c r="D70" s="11" t="s">
        <v>71</v>
      </c>
      <c r="E70" s="9">
        <v>4</v>
      </c>
      <c r="I70" s="12"/>
    </row>
    <row r="71" spans="2:9" outlineLevel="1" x14ac:dyDescent="0.2">
      <c r="B71" s="9">
        <v>67</v>
      </c>
      <c r="C71" s="10" t="s">
        <v>14</v>
      </c>
      <c r="D71" s="11" t="s">
        <v>72</v>
      </c>
      <c r="E71" s="9">
        <v>4</v>
      </c>
      <c r="I71" s="12"/>
    </row>
    <row r="72" spans="2:9" outlineLevel="1" x14ac:dyDescent="0.2">
      <c r="B72" s="9">
        <v>68</v>
      </c>
      <c r="C72" s="10" t="s">
        <v>14</v>
      </c>
      <c r="D72" s="11" t="s">
        <v>73</v>
      </c>
      <c r="E72" s="9">
        <v>10</v>
      </c>
      <c r="I72" s="12"/>
    </row>
    <row r="73" spans="2:9" outlineLevel="1" x14ac:dyDescent="0.2">
      <c r="B73" s="9">
        <v>69</v>
      </c>
      <c r="C73" s="10" t="s">
        <v>14</v>
      </c>
      <c r="D73" s="11" t="s">
        <v>74</v>
      </c>
      <c r="E73" s="9">
        <v>307</v>
      </c>
      <c r="I73" s="12"/>
    </row>
    <row r="74" spans="2:9" outlineLevel="1" x14ac:dyDescent="0.2">
      <c r="B74" s="9">
        <v>70</v>
      </c>
      <c r="C74" s="11" t="s">
        <v>75</v>
      </c>
      <c r="D74" s="11" t="s">
        <v>76</v>
      </c>
      <c r="E74" s="9">
        <v>4</v>
      </c>
      <c r="I74" s="12"/>
    </row>
    <row r="75" spans="2:9" outlineLevel="1" x14ac:dyDescent="0.2">
      <c r="B75" s="9">
        <v>71</v>
      </c>
      <c r="C75" s="11" t="s">
        <v>75</v>
      </c>
      <c r="D75" s="11" t="s">
        <v>77</v>
      </c>
      <c r="E75" s="9">
        <v>4</v>
      </c>
      <c r="I75" s="12"/>
    </row>
    <row r="76" spans="2:9" outlineLevel="1" x14ac:dyDescent="0.2">
      <c r="B76" s="9">
        <v>72</v>
      </c>
      <c r="C76" s="11" t="s">
        <v>75</v>
      </c>
      <c r="D76" s="11" t="s">
        <v>78</v>
      </c>
      <c r="E76" s="9">
        <v>4</v>
      </c>
      <c r="I76" s="12"/>
    </row>
    <row r="77" spans="2:9" outlineLevel="1" x14ac:dyDescent="0.2">
      <c r="B77" s="9">
        <v>73</v>
      </c>
      <c r="C77" s="11" t="s">
        <v>75</v>
      </c>
      <c r="D77" s="11" t="s">
        <v>79</v>
      </c>
      <c r="E77" s="9">
        <v>4</v>
      </c>
      <c r="I77" s="12"/>
    </row>
    <row r="78" spans="2:9" outlineLevel="1" x14ac:dyDescent="0.2">
      <c r="B78" s="9">
        <v>74</v>
      </c>
      <c r="C78" s="10" t="s">
        <v>80</v>
      </c>
      <c r="D78" s="11" t="s">
        <v>81</v>
      </c>
      <c r="E78" s="9">
        <v>12</v>
      </c>
      <c r="I78" s="12"/>
    </row>
    <row r="79" spans="2:9" outlineLevel="1" x14ac:dyDescent="0.2">
      <c r="B79" s="9">
        <v>75</v>
      </c>
      <c r="C79" s="10" t="s">
        <v>80</v>
      </c>
      <c r="D79" s="11" t="s">
        <v>82</v>
      </c>
      <c r="E79" s="9">
        <v>4</v>
      </c>
      <c r="I79" s="12"/>
    </row>
    <row r="80" spans="2:9" outlineLevel="1" x14ac:dyDescent="0.2">
      <c r="B80" s="9">
        <v>76</v>
      </c>
      <c r="C80" s="10" t="s">
        <v>80</v>
      </c>
      <c r="D80" s="11" t="s">
        <v>83</v>
      </c>
      <c r="E80" s="9">
        <v>4</v>
      </c>
      <c r="I80" s="12"/>
    </row>
    <row r="81" spans="2:9" outlineLevel="1" x14ac:dyDescent="0.2">
      <c r="B81" s="9">
        <v>77</v>
      </c>
      <c r="C81" s="10" t="s">
        <v>80</v>
      </c>
      <c r="D81" s="11" t="s">
        <v>84</v>
      </c>
      <c r="E81" s="9">
        <v>4</v>
      </c>
      <c r="I81" s="12"/>
    </row>
    <row r="82" spans="2:9" outlineLevel="1" x14ac:dyDescent="0.2">
      <c r="B82" s="9">
        <v>78</v>
      </c>
      <c r="C82" s="10" t="s">
        <v>80</v>
      </c>
      <c r="D82" s="11" t="s">
        <v>85</v>
      </c>
      <c r="E82" s="9">
        <v>27</v>
      </c>
      <c r="I82" s="12"/>
    </row>
    <row r="83" spans="2:9" outlineLevel="1" x14ac:dyDescent="0.2">
      <c r="B83" s="9">
        <v>79</v>
      </c>
      <c r="C83" s="10" t="s">
        <v>80</v>
      </c>
      <c r="D83" s="11" t="s">
        <v>86</v>
      </c>
      <c r="E83" s="9">
        <v>4</v>
      </c>
      <c r="I83" s="12"/>
    </row>
    <row r="84" spans="2:9" outlineLevel="1" x14ac:dyDescent="0.2">
      <c r="B84" s="9">
        <v>80</v>
      </c>
      <c r="C84" s="10" t="s">
        <v>87</v>
      </c>
      <c r="D84" s="11" t="s">
        <v>88</v>
      </c>
      <c r="E84" s="9">
        <v>0</v>
      </c>
      <c r="I84" s="12"/>
    </row>
    <row r="85" spans="2:9" outlineLevel="1" x14ac:dyDescent="0.2">
      <c r="B85" s="9">
        <v>81</v>
      </c>
      <c r="C85" s="10" t="s">
        <v>87</v>
      </c>
      <c r="D85" s="11" t="s">
        <v>89</v>
      </c>
      <c r="E85" s="9">
        <v>292</v>
      </c>
      <c r="I85" s="12"/>
    </row>
    <row r="86" spans="2:9" outlineLevel="1" x14ac:dyDescent="0.2">
      <c r="B86" s="9">
        <v>82</v>
      </c>
      <c r="C86" s="10" t="s">
        <v>87</v>
      </c>
      <c r="D86" s="11" t="s">
        <v>90</v>
      </c>
      <c r="E86" s="9">
        <v>4</v>
      </c>
      <c r="I86" s="12"/>
    </row>
    <row r="87" spans="2:9" outlineLevel="1" x14ac:dyDescent="0.2">
      <c r="B87" s="9">
        <v>83</v>
      </c>
      <c r="C87" s="10" t="s">
        <v>87</v>
      </c>
      <c r="D87" s="11" t="s">
        <v>91</v>
      </c>
      <c r="E87" s="9">
        <v>4</v>
      </c>
      <c r="I87" s="12"/>
    </row>
    <row r="88" spans="2:9" outlineLevel="1" x14ac:dyDescent="0.2">
      <c r="B88" s="9">
        <v>84</v>
      </c>
      <c r="C88" s="10" t="s">
        <v>87</v>
      </c>
      <c r="D88" s="11" t="s">
        <v>92</v>
      </c>
      <c r="E88" s="9">
        <v>0</v>
      </c>
      <c r="I88" s="12"/>
    </row>
    <row r="89" spans="2:9" outlineLevel="1" x14ac:dyDescent="0.2">
      <c r="B89" s="9">
        <v>85</v>
      </c>
      <c r="C89" s="10" t="s">
        <v>87</v>
      </c>
      <c r="D89" s="11" t="s">
        <v>93</v>
      </c>
      <c r="E89" s="9">
        <v>0</v>
      </c>
      <c r="I89" s="12"/>
    </row>
    <row r="90" spans="2:9" outlineLevel="1" x14ac:dyDescent="0.2">
      <c r="B90" s="9">
        <v>86</v>
      </c>
      <c r="C90" s="10" t="s">
        <v>87</v>
      </c>
      <c r="D90" s="11" t="s">
        <v>94</v>
      </c>
      <c r="E90" s="9">
        <v>0</v>
      </c>
      <c r="I90" s="12"/>
    </row>
    <row r="91" spans="2:9" outlineLevel="1" x14ac:dyDescent="0.2">
      <c r="B91" s="9">
        <v>87</v>
      </c>
      <c r="C91" s="10" t="s">
        <v>87</v>
      </c>
      <c r="D91" s="11" t="s">
        <v>95</v>
      </c>
      <c r="E91" s="9">
        <v>0</v>
      </c>
      <c r="I91" s="12"/>
    </row>
    <row r="92" spans="2:9" outlineLevel="1" x14ac:dyDescent="0.2">
      <c r="B92" s="9">
        <v>88</v>
      </c>
      <c r="C92" s="10" t="s">
        <v>87</v>
      </c>
      <c r="D92" s="11" t="s">
        <v>96</v>
      </c>
      <c r="E92" s="9">
        <v>0</v>
      </c>
      <c r="I92" s="12"/>
    </row>
    <row r="93" spans="2:9" outlineLevel="1" x14ac:dyDescent="0.2">
      <c r="B93" s="9">
        <v>89</v>
      </c>
      <c r="C93" s="10" t="s">
        <v>87</v>
      </c>
      <c r="D93" s="11" t="s">
        <v>97</v>
      </c>
      <c r="E93" s="9">
        <v>584</v>
      </c>
      <c r="I93" s="12"/>
    </row>
    <row r="94" spans="2:9" outlineLevel="1" x14ac:dyDescent="0.2">
      <c r="B94" s="9">
        <v>90</v>
      </c>
      <c r="C94" s="10" t="s">
        <v>87</v>
      </c>
      <c r="D94" s="11" t="s">
        <v>98</v>
      </c>
      <c r="E94" s="9">
        <v>30</v>
      </c>
      <c r="I94" s="12"/>
    </row>
    <row r="95" spans="2:9" outlineLevel="1" x14ac:dyDescent="0.2">
      <c r="B95" s="9">
        <v>91</v>
      </c>
      <c r="C95" s="10" t="s">
        <v>99</v>
      </c>
      <c r="D95" s="11" t="s">
        <v>100</v>
      </c>
      <c r="E95" s="9">
        <v>84</v>
      </c>
      <c r="I95" s="12"/>
    </row>
    <row r="96" spans="2:9" outlineLevel="1" x14ac:dyDescent="0.2">
      <c r="B96" s="9">
        <v>92</v>
      </c>
      <c r="C96" s="10" t="s">
        <v>99</v>
      </c>
      <c r="D96" s="11" t="s">
        <v>101</v>
      </c>
      <c r="E96" s="9">
        <v>292</v>
      </c>
      <c r="I96" s="12"/>
    </row>
    <row r="97" spans="2:9" outlineLevel="1" x14ac:dyDescent="0.2">
      <c r="B97" s="9">
        <v>93</v>
      </c>
      <c r="C97" s="10" t="s">
        <v>99</v>
      </c>
      <c r="D97" s="11" t="s">
        <v>102</v>
      </c>
      <c r="E97" s="9">
        <v>4</v>
      </c>
      <c r="I97" s="12"/>
    </row>
    <row r="98" spans="2:9" outlineLevel="1" x14ac:dyDescent="0.2">
      <c r="B98" s="9">
        <v>94</v>
      </c>
      <c r="C98" s="10" t="s">
        <v>99</v>
      </c>
      <c r="D98" s="11" t="s">
        <v>103</v>
      </c>
      <c r="E98" s="9">
        <v>0</v>
      </c>
      <c r="I98" s="12"/>
    </row>
    <row r="99" spans="2:9" outlineLevel="1" x14ac:dyDescent="0.2">
      <c r="B99" s="9">
        <v>95</v>
      </c>
      <c r="C99" s="10" t="s">
        <v>99</v>
      </c>
      <c r="D99" s="11" t="s">
        <v>104</v>
      </c>
      <c r="E99" s="9">
        <v>15</v>
      </c>
      <c r="I99" s="12"/>
    </row>
    <row r="100" spans="2:9" outlineLevel="1" x14ac:dyDescent="0.2">
      <c r="B100" s="9">
        <v>96</v>
      </c>
      <c r="C100" s="10" t="s">
        <v>99</v>
      </c>
      <c r="D100" s="11" t="s">
        <v>105</v>
      </c>
      <c r="E100" s="9">
        <v>15</v>
      </c>
      <c r="I100" s="12"/>
    </row>
    <row r="101" spans="2:9" outlineLevel="1" x14ac:dyDescent="0.2">
      <c r="B101" s="9">
        <v>97</v>
      </c>
      <c r="C101" s="10" t="s">
        <v>99</v>
      </c>
      <c r="D101" s="11" t="s">
        <v>106</v>
      </c>
      <c r="E101" s="9">
        <v>15</v>
      </c>
      <c r="I101" s="12"/>
    </row>
    <row r="102" spans="2:9" outlineLevel="1" x14ac:dyDescent="0.2">
      <c r="B102" s="9">
        <v>98</v>
      </c>
      <c r="C102" s="10" t="s">
        <v>99</v>
      </c>
      <c r="D102" s="11" t="s">
        <v>107</v>
      </c>
      <c r="E102" s="9">
        <v>15</v>
      </c>
      <c r="I102" s="12"/>
    </row>
    <row r="103" spans="2:9" outlineLevel="1" x14ac:dyDescent="0.2">
      <c r="B103" s="9">
        <v>99</v>
      </c>
      <c r="C103" s="10" t="s">
        <v>99</v>
      </c>
      <c r="D103" s="11" t="s">
        <v>108</v>
      </c>
      <c r="E103" s="9">
        <v>15</v>
      </c>
      <c r="I103" s="12"/>
    </row>
    <row r="104" spans="2:9" outlineLevel="1" x14ac:dyDescent="0.2">
      <c r="B104" s="9">
        <v>100</v>
      </c>
      <c r="C104" s="10" t="s">
        <v>99</v>
      </c>
      <c r="D104" s="11" t="s">
        <v>109</v>
      </c>
      <c r="E104" s="9">
        <v>0</v>
      </c>
      <c r="I104" s="12"/>
    </row>
    <row r="105" spans="2:9" outlineLevel="1" x14ac:dyDescent="0.2">
      <c r="B105" s="9">
        <v>101</v>
      </c>
      <c r="C105" s="10" t="s">
        <v>99</v>
      </c>
      <c r="D105" s="11" t="s">
        <v>110</v>
      </c>
      <c r="E105" s="9">
        <v>8</v>
      </c>
      <c r="I105" s="12"/>
    </row>
    <row r="106" spans="2:9" outlineLevel="1" x14ac:dyDescent="0.2">
      <c r="B106" s="9">
        <v>102</v>
      </c>
      <c r="C106" s="10" t="s">
        <v>99</v>
      </c>
      <c r="D106" s="11" t="s">
        <v>111</v>
      </c>
      <c r="E106" s="9">
        <v>8</v>
      </c>
      <c r="I106" s="12"/>
    </row>
    <row r="107" spans="2:9" outlineLevel="1" x14ac:dyDescent="0.2">
      <c r="B107" s="9">
        <v>103</v>
      </c>
      <c r="C107" s="10" t="s">
        <v>99</v>
      </c>
      <c r="D107" s="11" t="s">
        <v>112</v>
      </c>
      <c r="E107" s="9">
        <v>8</v>
      </c>
      <c r="I107" s="12"/>
    </row>
    <row r="108" spans="2:9" outlineLevel="1" x14ac:dyDescent="0.2">
      <c r="B108" s="9">
        <v>104</v>
      </c>
      <c r="C108" s="10" t="s">
        <v>99</v>
      </c>
      <c r="D108" s="11" t="s">
        <v>113</v>
      </c>
      <c r="E108" s="9">
        <v>8</v>
      </c>
      <c r="I108" s="12"/>
    </row>
    <row r="109" spans="2:9" outlineLevel="1" x14ac:dyDescent="0.2">
      <c r="B109" s="9">
        <v>105</v>
      </c>
      <c r="C109" s="10" t="s">
        <v>99</v>
      </c>
      <c r="D109" s="11" t="s">
        <v>114</v>
      </c>
      <c r="E109" s="9">
        <v>10</v>
      </c>
      <c r="I109" s="12"/>
    </row>
    <row r="110" spans="2:9" outlineLevel="1" x14ac:dyDescent="0.2">
      <c r="B110" s="9">
        <v>106</v>
      </c>
      <c r="C110" s="10" t="s">
        <v>99</v>
      </c>
      <c r="D110" s="11" t="s">
        <v>115</v>
      </c>
      <c r="E110" s="9">
        <v>81</v>
      </c>
      <c r="I110" s="12"/>
    </row>
    <row r="111" spans="2:9" outlineLevel="1" x14ac:dyDescent="0.2">
      <c r="B111" s="9">
        <v>107</v>
      </c>
      <c r="C111" s="10" t="s">
        <v>99</v>
      </c>
      <c r="D111" s="11" t="s">
        <v>116</v>
      </c>
      <c r="E111" s="9">
        <v>8</v>
      </c>
      <c r="I111" s="12"/>
    </row>
    <row r="112" spans="2:9" outlineLevel="1" x14ac:dyDescent="0.2">
      <c r="B112" s="9">
        <v>108</v>
      </c>
      <c r="C112" s="10" t="s">
        <v>99</v>
      </c>
      <c r="D112" s="11" t="s">
        <v>117</v>
      </c>
      <c r="E112" s="9">
        <v>307</v>
      </c>
      <c r="I112" s="12"/>
    </row>
    <row r="113" spans="2:9" outlineLevel="1" x14ac:dyDescent="0.2">
      <c r="B113" s="9">
        <v>109</v>
      </c>
      <c r="C113" s="10" t="s">
        <v>99</v>
      </c>
      <c r="D113" s="11" t="s">
        <v>118</v>
      </c>
      <c r="E113" s="9">
        <v>4</v>
      </c>
      <c r="I113" s="12"/>
    </row>
    <row r="114" spans="2:9" outlineLevel="1" x14ac:dyDescent="0.2">
      <c r="B114" s="9">
        <v>110</v>
      </c>
      <c r="C114" s="10" t="s">
        <v>99</v>
      </c>
      <c r="D114" s="11" t="s">
        <v>119</v>
      </c>
      <c r="E114" s="9">
        <v>4</v>
      </c>
      <c r="I114" s="12"/>
    </row>
    <row r="115" spans="2:9" outlineLevel="1" x14ac:dyDescent="0.2">
      <c r="B115" s="9">
        <v>111</v>
      </c>
      <c r="C115" s="10" t="s">
        <v>99</v>
      </c>
      <c r="D115" s="11" t="s">
        <v>120</v>
      </c>
      <c r="E115" s="9">
        <v>4</v>
      </c>
      <c r="I115" s="12"/>
    </row>
    <row r="116" spans="2:9" outlineLevel="1" x14ac:dyDescent="0.2">
      <c r="B116" s="9">
        <v>112</v>
      </c>
      <c r="C116" s="10" t="s">
        <v>99</v>
      </c>
      <c r="D116" s="11" t="s">
        <v>121</v>
      </c>
      <c r="E116" s="9">
        <v>12</v>
      </c>
      <c r="I116" s="12"/>
    </row>
    <row r="117" spans="2:9" outlineLevel="1" x14ac:dyDescent="0.2">
      <c r="B117" s="9">
        <v>113</v>
      </c>
      <c r="C117" s="10" t="s">
        <v>99</v>
      </c>
      <c r="D117" s="11" t="s">
        <v>122</v>
      </c>
      <c r="E117" s="9">
        <v>12</v>
      </c>
      <c r="I117" s="12"/>
    </row>
    <row r="118" spans="2:9" outlineLevel="1" x14ac:dyDescent="0.2">
      <c r="B118" s="9">
        <v>114</v>
      </c>
      <c r="C118" s="10" t="s">
        <v>99</v>
      </c>
      <c r="D118" s="11" t="s">
        <v>123</v>
      </c>
      <c r="E118" s="9">
        <v>5</v>
      </c>
      <c r="I118" s="12"/>
    </row>
    <row r="119" spans="2:9" outlineLevel="1" x14ac:dyDescent="0.2">
      <c r="B119" s="9">
        <v>115</v>
      </c>
      <c r="C119" s="10" t="s">
        <v>99</v>
      </c>
      <c r="D119" s="11" t="s">
        <v>124</v>
      </c>
      <c r="E119" s="9">
        <v>4</v>
      </c>
      <c r="I119" s="12"/>
    </row>
    <row r="120" spans="2:9" outlineLevel="1" x14ac:dyDescent="0.2">
      <c r="B120" s="9">
        <v>116</v>
      </c>
      <c r="C120" s="10" t="s">
        <v>99</v>
      </c>
      <c r="D120" s="11" t="s">
        <v>125</v>
      </c>
      <c r="E120" s="9">
        <v>5</v>
      </c>
      <c r="I120" s="12"/>
    </row>
    <row r="121" spans="2:9" outlineLevel="1" x14ac:dyDescent="0.2">
      <c r="B121" s="9">
        <v>117</v>
      </c>
      <c r="C121" s="10" t="s">
        <v>99</v>
      </c>
      <c r="D121" s="11" t="s">
        <v>126</v>
      </c>
      <c r="E121" s="9">
        <v>4</v>
      </c>
      <c r="I121" s="12"/>
    </row>
    <row r="122" spans="2:9" outlineLevel="1" x14ac:dyDescent="0.2">
      <c r="B122" s="9">
        <v>118</v>
      </c>
      <c r="C122" s="10" t="s">
        <v>99</v>
      </c>
      <c r="D122" s="11" t="s">
        <v>127</v>
      </c>
      <c r="E122" s="9">
        <v>8</v>
      </c>
      <c r="I122" s="12"/>
    </row>
    <row r="123" spans="2:9" outlineLevel="1" x14ac:dyDescent="0.2">
      <c r="B123" s="9">
        <v>119</v>
      </c>
      <c r="C123" s="10" t="s">
        <v>99</v>
      </c>
      <c r="D123" s="11" t="s">
        <v>128</v>
      </c>
      <c r="E123" s="9">
        <v>184</v>
      </c>
      <c r="I123" s="12"/>
    </row>
    <row r="124" spans="2:9" ht="28.5" outlineLevel="1" x14ac:dyDescent="0.2">
      <c r="B124" s="9">
        <v>120</v>
      </c>
      <c r="C124" s="11" t="s">
        <v>129</v>
      </c>
      <c r="D124" s="11" t="s">
        <v>130</v>
      </c>
      <c r="E124" s="9">
        <v>4</v>
      </c>
      <c r="I124" s="12"/>
    </row>
    <row r="125" spans="2:9" ht="28.5" outlineLevel="1" x14ac:dyDescent="0.2">
      <c r="B125" s="9">
        <v>121</v>
      </c>
      <c r="C125" s="11" t="s">
        <v>129</v>
      </c>
      <c r="D125" s="11" t="s">
        <v>131</v>
      </c>
      <c r="E125" s="9">
        <v>4</v>
      </c>
      <c r="I125" s="12"/>
    </row>
    <row r="126" spans="2:9" ht="28.5" outlineLevel="1" x14ac:dyDescent="0.2">
      <c r="B126" s="9">
        <v>122</v>
      </c>
      <c r="C126" s="11" t="s">
        <v>129</v>
      </c>
      <c r="D126" s="11" t="s">
        <v>132</v>
      </c>
      <c r="E126" s="9">
        <v>4</v>
      </c>
      <c r="I126" s="12"/>
    </row>
    <row r="127" spans="2:9" ht="28.5" outlineLevel="1" x14ac:dyDescent="0.2">
      <c r="B127" s="9">
        <v>123</v>
      </c>
      <c r="C127" s="11" t="s">
        <v>129</v>
      </c>
      <c r="D127" s="11" t="s">
        <v>133</v>
      </c>
      <c r="E127" s="9">
        <v>0</v>
      </c>
      <c r="I127" s="12"/>
    </row>
    <row r="128" spans="2:9" ht="28.5" outlineLevel="1" x14ac:dyDescent="0.2">
      <c r="B128" s="9">
        <v>124</v>
      </c>
      <c r="C128" s="11" t="s">
        <v>129</v>
      </c>
      <c r="D128" s="11" t="s">
        <v>134</v>
      </c>
      <c r="E128" s="9">
        <v>4</v>
      </c>
      <c r="I128" s="12"/>
    </row>
    <row r="129" spans="2:9" ht="28.5" outlineLevel="1" x14ac:dyDescent="0.2">
      <c r="B129" s="9">
        <v>125</v>
      </c>
      <c r="C129" s="11" t="s">
        <v>129</v>
      </c>
      <c r="D129" s="11" t="s">
        <v>135</v>
      </c>
      <c r="E129" s="9">
        <v>15</v>
      </c>
      <c r="I129" s="12"/>
    </row>
    <row r="130" spans="2:9" ht="28.5" outlineLevel="1" x14ac:dyDescent="0.2">
      <c r="B130" s="9">
        <v>126</v>
      </c>
      <c r="C130" s="11" t="s">
        <v>129</v>
      </c>
      <c r="D130" s="11" t="s">
        <v>136</v>
      </c>
      <c r="E130" s="9">
        <v>4</v>
      </c>
      <c r="I130" s="12"/>
    </row>
    <row r="131" spans="2:9" ht="28.5" outlineLevel="1" x14ac:dyDescent="0.2">
      <c r="B131" s="9">
        <v>127</v>
      </c>
      <c r="C131" s="11" t="s">
        <v>129</v>
      </c>
      <c r="D131" s="11" t="s">
        <v>137</v>
      </c>
      <c r="E131" s="9">
        <v>5</v>
      </c>
      <c r="I131" s="12"/>
    </row>
    <row r="132" spans="2:9" ht="28.5" outlineLevel="1" x14ac:dyDescent="0.2">
      <c r="B132" s="9">
        <v>128</v>
      </c>
      <c r="C132" s="11" t="s">
        <v>129</v>
      </c>
      <c r="D132" s="11" t="s">
        <v>138</v>
      </c>
      <c r="E132" s="9">
        <v>4</v>
      </c>
      <c r="I132" s="12"/>
    </row>
    <row r="133" spans="2:9" ht="28.5" outlineLevel="1" x14ac:dyDescent="0.2">
      <c r="B133" s="9">
        <v>129</v>
      </c>
      <c r="C133" s="11" t="s">
        <v>129</v>
      </c>
      <c r="D133" s="11" t="s">
        <v>139</v>
      </c>
      <c r="E133" s="9">
        <v>4</v>
      </c>
      <c r="I133" s="12"/>
    </row>
    <row r="134" spans="2:9" outlineLevel="1" x14ac:dyDescent="0.2">
      <c r="B134" s="9">
        <v>130</v>
      </c>
      <c r="C134" s="10" t="s">
        <v>140</v>
      </c>
      <c r="D134" s="11" t="s">
        <v>141</v>
      </c>
      <c r="E134" s="9">
        <v>13</v>
      </c>
      <c r="I134" s="12"/>
    </row>
    <row r="135" spans="2:9" outlineLevel="1" x14ac:dyDescent="0.2">
      <c r="B135" s="9">
        <v>131</v>
      </c>
      <c r="C135" s="10" t="s">
        <v>140</v>
      </c>
      <c r="D135" s="11" t="s">
        <v>142</v>
      </c>
      <c r="E135" s="9">
        <v>13</v>
      </c>
      <c r="I135" s="12"/>
    </row>
    <row r="136" spans="2:9" outlineLevel="1" x14ac:dyDescent="0.2">
      <c r="B136" s="9">
        <v>132</v>
      </c>
      <c r="C136" s="10" t="s">
        <v>140</v>
      </c>
      <c r="D136" s="11" t="s">
        <v>143</v>
      </c>
      <c r="E136" s="9">
        <v>26</v>
      </c>
      <c r="I136" s="12"/>
    </row>
    <row r="137" spans="2:9" outlineLevel="1" x14ac:dyDescent="0.2">
      <c r="B137" s="9">
        <v>133</v>
      </c>
      <c r="C137" s="10" t="s">
        <v>140</v>
      </c>
      <c r="D137" s="11" t="s">
        <v>144</v>
      </c>
      <c r="E137" s="9">
        <v>15</v>
      </c>
      <c r="I137" s="12"/>
    </row>
    <row r="138" spans="2:9" outlineLevel="1" x14ac:dyDescent="0.2">
      <c r="B138" s="9">
        <v>134</v>
      </c>
      <c r="C138" s="10" t="s">
        <v>140</v>
      </c>
      <c r="D138" s="11" t="s">
        <v>145</v>
      </c>
      <c r="E138" s="9">
        <v>4</v>
      </c>
      <c r="I138" s="12"/>
    </row>
    <row r="139" spans="2:9" outlineLevel="1" x14ac:dyDescent="0.2">
      <c r="B139" s="9">
        <v>135</v>
      </c>
      <c r="C139" s="10" t="s">
        <v>140</v>
      </c>
      <c r="D139" s="11" t="s">
        <v>146</v>
      </c>
      <c r="E139" s="9">
        <v>4</v>
      </c>
      <c r="I139" s="12"/>
    </row>
    <row r="140" spans="2:9" outlineLevel="1" x14ac:dyDescent="0.2">
      <c r="B140" s="9">
        <v>136</v>
      </c>
      <c r="C140" s="10" t="s">
        <v>140</v>
      </c>
      <c r="D140" s="11" t="s">
        <v>147</v>
      </c>
      <c r="E140" s="9">
        <v>15</v>
      </c>
      <c r="I140" s="12"/>
    </row>
    <row r="141" spans="2:9" outlineLevel="1" x14ac:dyDescent="0.2">
      <c r="B141" s="9">
        <v>137</v>
      </c>
      <c r="C141" s="10" t="s">
        <v>140</v>
      </c>
      <c r="D141" s="11" t="s">
        <v>148</v>
      </c>
      <c r="E141" s="9">
        <v>4</v>
      </c>
      <c r="I141" s="12"/>
    </row>
    <row r="142" spans="2:9" outlineLevel="1" x14ac:dyDescent="0.2">
      <c r="B142" s="9">
        <v>138</v>
      </c>
      <c r="C142" s="10" t="s">
        <v>140</v>
      </c>
      <c r="D142" s="11" t="s">
        <v>149</v>
      </c>
      <c r="E142" s="9">
        <v>15</v>
      </c>
      <c r="I142" s="12"/>
    </row>
    <row r="143" spans="2:9" outlineLevel="1" x14ac:dyDescent="0.2">
      <c r="B143" s="9">
        <v>139</v>
      </c>
      <c r="C143" s="10" t="s">
        <v>140</v>
      </c>
      <c r="D143" s="11" t="s">
        <v>150</v>
      </c>
      <c r="E143" s="9">
        <v>0</v>
      </c>
      <c r="I143" s="12"/>
    </row>
    <row r="144" spans="2:9" outlineLevel="1" x14ac:dyDescent="0.2">
      <c r="B144" s="9">
        <v>140</v>
      </c>
      <c r="C144" s="10" t="s">
        <v>140</v>
      </c>
      <c r="D144" s="11" t="s">
        <v>151</v>
      </c>
      <c r="E144" s="9">
        <v>6</v>
      </c>
      <c r="I144" s="12"/>
    </row>
    <row r="145" spans="2:9" outlineLevel="1" x14ac:dyDescent="0.2">
      <c r="B145" s="9">
        <v>141</v>
      </c>
      <c r="C145" s="10" t="s">
        <v>140</v>
      </c>
      <c r="D145" s="11" t="s">
        <v>152</v>
      </c>
      <c r="E145" s="9">
        <v>13</v>
      </c>
      <c r="I145" s="12"/>
    </row>
    <row r="146" spans="2:9" outlineLevel="1" x14ac:dyDescent="0.2">
      <c r="B146" s="9">
        <v>142</v>
      </c>
      <c r="C146" s="10" t="s">
        <v>140</v>
      </c>
      <c r="D146" s="11" t="s">
        <v>153</v>
      </c>
      <c r="E146" s="9">
        <v>13</v>
      </c>
      <c r="I146" s="12"/>
    </row>
    <row r="147" spans="2:9" outlineLevel="1" x14ac:dyDescent="0.2">
      <c r="B147" s="9">
        <v>143</v>
      </c>
      <c r="C147" s="10" t="s">
        <v>140</v>
      </c>
      <c r="D147" s="11" t="s">
        <v>154</v>
      </c>
      <c r="E147" s="9">
        <v>13</v>
      </c>
      <c r="I147" s="12"/>
    </row>
    <row r="148" spans="2:9" outlineLevel="1" x14ac:dyDescent="0.2">
      <c r="B148" s="9">
        <v>144</v>
      </c>
      <c r="C148" s="10" t="s">
        <v>140</v>
      </c>
      <c r="D148" s="11" t="s">
        <v>155</v>
      </c>
      <c r="E148" s="9">
        <v>4</v>
      </c>
      <c r="I148" s="12"/>
    </row>
    <row r="149" spans="2:9" outlineLevel="1" x14ac:dyDescent="0.2">
      <c r="B149" s="9">
        <v>145</v>
      </c>
      <c r="C149" s="10" t="s">
        <v>140</v>
      </c>
      <c r="D149" s="11" t="s">
        <v>156</v>
      </c>
      <c r="E149" s="9">
        <v>15</v>
      </c>
      <c r="I149" s="12"/>
    </row>
    <row r="150" spans="2:9" outlineLevel="1" x14ac:dyDescent="0.2">
      <c r="B150" s="9">
        <v>146</v>
      </c>
      <c r="C150" s="10" t="s">
        <v>140</v>
      </c>
      <c r="D150" s="11" t="s">
        <v>157</v>
      </c>
      <c r="E150" s="9">
        <v>4</v>
      </c>
      <c r="I150" s="12"/>
    </row>
    <row r="151" spans="2:9" outlineLevel="1" x14ac:dyDescent="0.2">
      <c r="B151" s="9">
        <v>147</v>
      </c>
      <c r="C151" s="10" t="s">
        <v>140</v>
      </c>
      <c r="D151" s="11" t="s">
        <v>158</v>
      </c>
      <c r="E151" s="9">
        <v>4</v>
      </c>
      <c r="I151" s="12"/>
    </row>
    <row r="152" spans="2:9" outlineLevel="1" x14ac:dyDescent="0.2">
      <c r="B152" s="9">
        <v>148</v>
      </c>
      <c r="C152" s="10" t="s">
        <v>140</v>
      </c>
      <c r="D152" s="11" t="s">
        <v>159</v>
      </c>
      <c r="E152" s="9">
        <v>0</v>
      </c>
      <c r="I152" s="12"/>
    </row>
    <row r="153" spans="2:9" outlineLevel="1" x14ac:dyDescent="0.2">
      <c r="B153" s="9">
        <v>149</v>
      </c>
      <c r="C153" s="10" t="s">
        <v>140</v>
      </c>
      <c r="D153" s="11" t="s">
        <v>160</v>
      </c>
      <c r="E153" s="9">
        <v>12</v>
      </c>
      <c r="I153" s="12"/>
    </row>
    <row r="154" spans="2:9" outlineLevel="1" x14ac:dyDescent="0.2">
      <c r="B154" s="9">
        <v>150</v>
      </c>
      <c r="C154" s="10" t="s">
        <v>140</v>
      </c>
      <c r="D154" s="11" t="s">
        <v>161</v>
      </c>
      <c r="E154" s="9">
        <v>6</v>
      </c>
      <c r="I154" s="12"/>
    </row>
    <row r="155" spans="2:9" outlineLevel="1" x14ac:dyDescent="0.2">
      <c r="B155" s="9">
        <v>151</v>
      </c>
      <c r="C155" s="10" t="s">
        <v>140</v>
      </c>
      <c r="D155" s="11" t="s">
        <v>162</v>
      </c>
      <c r="E155" s="9">
        <v>6</v>
      </c>
      <c r="I155" s="12"/>
    </row>
    <row r="156" spans="2:9" outlineLevel="1" x14ac:dyDescent="0.2">
      <c r="B156" s="9">
        <v>152</v>
      </c>
      <c r="C156" s="10" t="s">
        <v>140</v>
      </c>
      <c r="D156" s="11" t="s">
        <v>163</v>
      </c>
      <c r="E156" s="9">
        <v>6</v>
      </c>
      <c r="I156" s="12"/>
    </row>
    <row r="157" spans="2:9" outlineLevel="1" x14ac:dyDescent="0.2">
      <c r="B157" s="9">
        <v>153</v>
      </c>
      <c r="C157" s="10" t="s">
        <v>140</v>
      </c>
      <c r="D157" s="11" t="s">
        <v>164</v>
      </c>
      <c r="E157" s="9">
        <v>15</v>
      </c>
      <c r="I157" s="12"/>
    </row>
    <row r="158" spans="2:9" outlineLevel="1" x14ac:dyDescent="0.2">
      <c r="B158" s="9">
        <v>154</v>
      </c>
      <c r="C158" s="10" t="s">
        <v>140</v>
      </c>
      <c r="D158" s="11" t="s">
        <v>165</v>
      </c>
      <c r="E158" s="9">
        <v>4</v>
      </c>
      <c r="I158" s="12"/>
    </row>
    <row r="159" spans="2:9" outlineLevel="1" x14ac:dyDescent="0.2">
      <c r="B159" s="9">
        <v>155</v>
      </c>
      <c r="C159" s="10" t="s">
        <v>140</v>
      </c>
      <c r="D159" s="11" t="s">
        <v>166</v>
      </c>
      <c r="E159" s="9">
        <v>4</v>
      </c>
      <c r="I159" s="12"/>
    </row>
    <row r="160" spans="2:9" outlineLevel="1" x14ac:dyDescent="0.2">
      <c r="B160" s="9">
        <v>156</v>
      </c>
      <c r="C160" s="10" t="s">
        <v>140</v>
      </c>
      <c r="D160" s="11" t="s">
        <v>167</v>
      </c>
      <c r="E160" s="9">
        <v>0</v>
      </c>
      <c r="I160" s="12"/>
    </row>
    <row r="161" spans="2:9" outlineLevel="1" x14ac:dyDescent="0.2">
      <c r="B161" s="9">
        <v>157</v>
      </c>
      <c r="C161" s="10" t="s">
        <v>140</v>
      </c>
      <c r="D161" s="11" t="s">
        <v>168</v>
      </c>
      <c r="E161" s="9">
        <v>0</v>
      </c>
      <c r="I161" s="12"/>
    </row>
    <row r="162" spans="2:9" outlineLevel="1" x14ac:dyDescent="0.2">
      <c r="B162" s="9">
        <v>158</v>
      </c>
      <c r="C162" s="10" t="s">
        <v>140</v>
      </c>
      <c r="D162" s="11" t="s">
        <v>169</v>
      </c>
      <c r="E162" s="9">
        <v>0</v>
      </c>
      <c r="I162" s="12"/>
    </row>
    <row r="163" spans="2:9" outlineLevel="1" x14ac:dyDescent="0.2">
      <c r="B163" s="9">
        <v>159</v>
      </c>
      <c r="C163" s="10" t="s">
        <v>140</v>
      </c>
      <c r="D163" s="11" t="s">
        <v>170</v>
      </c>
      <c r="E163" s="9">
        <v>0</v>
      </c>
      <c r="I163" s="12"/>
    </row>
    <row r="164" spans="2:9" outlineLevel="1" x14ac:dyDescent="0.2">
      <c r="B164" s="9">
        <v>160</v>
      </c>
      <c r="C164" s="10" t="s">
        <v>140</v>
      </c>
      <c r="D164" s="11" t="s">
        <v>171</v>
      </c>
      <c r="E164" s="9">
        <v>15</v>
      </c>
      <c r="I164" s="12"/>
    </row>
    <row r="165" spans="2:9" outlineLevel="1" x14ac:dyDescent="0.2">
      <c r="B165" s="9">
        <v>161</v>
      </c>
      <c r="C165" s="10" t="s">
        <v>140</v>
      </c>
      <c r="D165" s="11" t="s">
        <v>172</v>
      </c>
      <c r="E165" s="9">
        <v>4</v>
      </c>
      <c r="I165" s="12"/>
    </row>
    <row r="166" spans="2:9" outlineLevel="1" x14ac:dyDescent="0.2">
      <c r="B166" s="9">
        <v>162</v>
      </c>
      <c r="C166" s="10" t="s">
        <v>140</v>
      </c>
      <c r="D166" s="11" t="s">
        <v>173</v>
      </c>
      <c r="E166" s="9">
        <v>4</v>
      </c>
      <c r="I166" s="12"/>
    </row>
    <row r="167" spans="2:9" outlineLevel="1" x14ac:dyDescent="0.2">
      <c r="B167" s="9">
        <v>163</v>
      </c>
      <c r="C167" s="10" t="s">
        <v>140</v>
      </c>
      <c r="D167" s="11" t="s">
        <v>174</v>
      </c>
      <c r="E167" s="9">
        <v>4</v>
      </c>
      <c r="I167" s="12"/>
    </row>
    <row r="168" spans="2:9" outlineLevel="1" x14ac:dyDescent="0.2">
      <c r="B168" s="9">
        <v>164</v>
      </c>
      <c r="C168" s="10" t="s">
        <v>140</v>
      </c>
      <c r="D168" s="11" t="s">
        <v>175</v>
      </c>
      <c r="E168" s="9">
        <v>12</v>
      </c>
      <c r="I168" s="12"/>
    </row>
    <row r="169" spans="2:9" outlineLevel="1" x14ac:dyDescent="0.2">
      <c r="B169" s="9">
        <v>165</v>
      </c>
      <c r="C169" s="10" t="s">
        <v>140</v>
      </c>
      <c r="D169" s="11" t="s">
        <v>176</v>
      </c>
      <c r="E169" s="9">
        <v>0</v>
      </c>
      <c r="I169" s="12"/>
    </row>
    <row r="170" spans="2:9" outlineLevel="1" x14ac:dyDescent="0.2">
      <c r="B170" s="9">
        <v>166</v>
      </c>
      <c r="C170" s="10" t="s">
        <v>140</v>
      </c>
      <c r="D170" s="11" t="s">
        <v>177</v>
      </c>
      <c r="E170" s="9">
        <v>0</v>
      </c>
      <c r="I170" s="12"/>
    </row>
    <row r="171" spans="2:9" outlineLevel="1" x14ac:dyDescent="0.2">
      <c r="B171" s="9">
        <v>167</v>
      </c>
      <c r="C171" s="10" t="s">
        <v>140</v>
      </c>
      <c r="D171" s="11" t="s">
        <v>178</v>
      </c>
      <c r="E171" s="9">
        <v>8</v>
      </c>
      <c r="I171" s="12"/>
    </row>
    <row r="172" spans="2:9" outlineLevel="1" x14ac:dyDescent="0.2">
      <c r="B172" s="9">
        <v>168</v>
      </c>
      <c r="C172" s="10" t="s">
        <v>140</v>
      </c>
      <c r="D172" s="11" t="s">
        <v>179</v>
      </c>
      <c r="E172" s="9">
        <v>8</v>
      </c>
      <c r="I172" s="12"/>
    </row>
    <row r="173" spans="2:9" outlineLevel="1" x14ac:dyDescent="0.2">
      <c r="B173" s="9">
        <v>169</v>
      </c>
      <c r="C173" s="10" t="s">
        <v>140</v>
      </c>
      <c r="D173" s="11" t="s">
        <v>180</v>
      </c>
      <c r="E173" s="9">
        <v>4</v>
      </c>
      <c r="I173" s="12"/>
    </row>
    <row r="174" spans="2:9" outlineLevel="1" x14ac:dyDescent="0.2">
      <c r="B174" s="9">
        <v>170</v>
      </c>
      <c r="C174" s="10" t="s">
        <v>140</v>
      </c>
      <c r="D174" s="11" t="s">
        <v>181</v>
      </c>
      <c r="E174" s="9">
        <v>8</v>
      </c>
      <c r="I174" s="12"/>
    </row>
    <row r="175" spans="2:9" outlineLevel="1" x14ac:dyDescent="0.2">
      <c r="B175" s="9">
        <v>171</v>
      </c>
      <c r="C175" s="10" t="s">
        <v>140</v>
      </c>
      <c r="D175" s="11" t="s">
        <v>182</v>
      </c>
      <c r="E175" s="9">
        <v>15</v>
      </c>
      <c r="I175" s="12"/>
    </row>
    <row r="176" spans="2:9" outlineLevel="1" x14ac:dyDescent="0.2">
      <c r="B176" s="9">
        <v>172</v>
      </c>
      <c r="C176" s="10" t="s">
        <v>140</v>
      </c>
      <c r="D176" s="11" t="s">
        <v>183</v>
      </c>
      <c r="E176" s="9">
        <v>26</v>
      </c>
      <c r="I176" s="12"/>
    </row>
    <row r="177" spans="2:9" outlineLevel="1" x14ac:dyDescent="0.2">
      <c r="B177" s="9">
        <v>173</v>
      </c>
      <c r="C177" s="10" t="s">
        <v>140</v>
      </c>
      <c r="D177" s="11" t="s">
        <v>184</v>
      </c>
      <c r="E177" s="9">
        <v>26</v>
      </c>
      <c r="I177" s="12"/>
    </row>
    <row r="178" spans="2:9" outlineLevel="1" x14ac:dyDescent="0.2">
      <c r="B178" s="9">
        <v>174</v>
      </c>
      <c r="C178" s="10" t="s">
        <v>140</v>
      </c>
      <c r="D178" s="11" t="s">
        <v>185</v>
      </c>
      <c r="E178" s="9">
        <v>26</v>
      </c>
      <c r="I178" s="12"/>
    </row>
    <row r="179" spans="2:9" outlineLevel="1" x14ac:dyDescent="0.2">
      <c r="B179" s="9">
        <v>175</v>
      </c>
      <c r="C179" s="10" t="s">
        <v>140</v>
      </c>
      <c r="D179" s="11" t="s">
        <v>186</v>
      </c>
      <c r="E179" s="9">
        <v>26</v>
      </c>
      <c r="I179" s="12"/>
    </row>
    <row r="180" spans="2:9" outlineLevel="1" x14ac:dyDescent="0.2">
      <c r="B180" s="9">
        <v>176</v>
      </c>
      <c r="C180" s="10" t="s">
        <v>140</v>
      </c>
      <c r="D180" s="11" t="s">
        <v>187</v>
      </c>
      <c r="E180" s="9">
        <v>26</v>
      </c>
      <c r="I180" s="12"/>
    </row>
    <row r="181" spans="2:9" outlineLevel="1" x14ac:dyDescent="0.2">
      <c r="B181" s="9">
        <v>177</v>
      </c>
      <c r="C181" s="10" t="s">
        <v>140</v>
      </c>
      <c r="D181" s="11" t="s">
        <v>188</v>
      </c>
      <c r="E181" s="9">
        <v>30</v>
      </c>
      <c r="I181" s="12"/>
    </row>
    <row r="182" spans="2:9" outlineLevel="1" x14ac:dyDescent="0.2">
      <c r="B182" s="9">
        <v>178</v>
      </c>
      <c r="C182" s="10" t="s">
        <v>140</v>
      </c>
      <c r="D182" s="11" t="s">
        <v>189</v>
      </c>
      <c r="E182" s="9">
        <v>26</v>
      </c>
      <c r="I182" s="12"/>
    </row>
    <row r="183" spans="2:9" outlineLevel="1" x14ac:dyDescent="0.2">
      <c r="B183" s="9">
        <v>179</v>
      </c>
      <c r="C183" s="10" t="s">
        <v>140</v>
      </c>
      <c r="D183" s="11" t="s">
        <v>190</v>
      </c>
      <c r="E183" s="9">
        <v>2</v>
      </c>
      <c r="I183" s="12"/>
    </row>
    <row r="184" spans="2:9" outlineLevel="1" x14ac:dyDescent="0.2">
      <c r="B184" s="9">
        <v>180</v>
      </c>
      <c r="C184" s="10" t="s">
        <v>140</v>
      </c>
      <c r="D184" s="11" t="s">
        <v>191</v>
      </c>
      <c r="E184" s="9">
        <v>26</v>
      </c>
      <c r="I184" s="12"/>
    </row>
    <row r="185" spans="2:9" outlineLevel="1" x14ac:dyDescent="0.2">
      <c r="B185" s="9">
        <v>181</v>
      </c>
      <c r="C185" s="10" t="s">
        <v>140</v>
      </c>
      <c r="D185" s="11" t="s">
        <v>192</v>
      </c>
      <c r="E185" s="9">
        <v>26</v>
      </c>
      <c r="I185" s="12"/>
    </row>
    <row r="186" spans="2:9" outlineLevel="1" x14ac:dyDescent="0.2">
      <c r="B186" s="9">
        <v>182</v>
      </c>
      <c r="C186" s="10" t="s">
        <v>140</v>
      </c>
      <c r="D186" s="11" t="s">
        <v>193</v>
      </c>
      <c r="E186" s="9">
        <v>6</v>
      </c>
      <c r="I186" s="12"/>
    </row>
    <row r="187" spans="2:9" outlineLevel="1" x14ac:dyDescent="0.2">
      <c r="B187" s="9">
        <v>183</v>
      </c>
      <c r="C187" s="10" t="s">
        <v>140</v>
      </c>
      <c r="D187" s="11" t="s">
        <v>194</v>
      </c>
      <c r="E187" s="9">
        <v>26</v>
      </c>
      <c r="I187" s="12"/>
    </row>
    <row r="188" spans="2:9" outlineLevel="1" x14ac:dyDescent="0.2">
      <c r="B188" s="9">
        <v>184</v>
      </c>
      <c r="C188" s="10" t="s">
        <v>140</v>
      </c>
      <c r="D188" s="11" t="s">
        <v>195</v>
      </c>
      <c r="E188" s="9">
        <v>2</v>
      </c>
      <c r="I188" s="12"/>
    </row>
    <row r="189" spans="2:9" outlineLevel="1" x14ac:dyDescent="0.2">
      <c r="B189" s="9">
        <v>185</v>
      </c>
      <c r="C189" s="10" t="s">
        <v>140</v>
      </c>
      <c r="D189" s="11" t="s">
        <v>196</v>
      </c>
      <c r="E189" s="9">
        <v>26</v>
      </c>
      <c r="I189" s="12"/>
    </row>
    <row r="190" spans="2:9" outlineLevel="1" x14ac:dyDescent="0.2">
      <c r="B190" s="9">
        <v>186</v>
      </c>
      <c r="C190" s="10" t="s">
        <v>140</v>
      </c>
      <c r="D190" s="11" t="s">
        <v>197</v>
      </c>
      <c r="E190" s="9">
        <v>2</v>
      </c>
      <c r="I190" s="12"/>
    </row>
    <row r="191" spans="2:9" outlineLevel="1" x14ac:dyDescent="0.2">
      <c r="B191" s="9">
        <v>187</v>
      </c>
      <c r="C191" s="10" t="s">
        <v>140</v>
      </c>
      <c r="D191" s="11" t="s">
        <v>198</v>
      </c>
      <c r="E191" s="9">
        <v>26</v>
      </c>
      <c r="I191" s="12"/>
    </row>
    <row r="192" spans="2:9" outlineLevel="1" x14ac:dyDescent="0.2">
      <c r="B192" s="9">
        <v>188</v>
      </c>
      <c r="C192" s="10" t="s">
        <v>140</v>
      </c>
      <c r="D192" s="11" t="s">
        <v>199</v>
      </c>
      <c r="E192" s="9">
        <v>26</v>
      </c>
      <c r="I192" s="12"/>
    </row>
    <row r="193" spans="2:9" outlineLevel="1" x14ac:dyDescent="0.2">
      <c r="B193" s="9">
        <v>189</v>
      </c>
      <c r="C193" s="10" t="s">
        <v>140</v>
      </c>
      <c r="D193" s="11" t="s">
        <v>200</v>
      </c>
      <c r="E193" s="9">
        <v>0</v>
      </c>
      <c r="I193" s="12"/>
    </row>
    <row r="194" spans="2:9" outlineLevel="1" x14ac:dyDescent="0.2">
      <c r="B194" s="9">
        <v>190</v>
      </c>
      <c r="C194" s="10" t="s">
        <v>140</v>
      </c>
      <c r="D194" s="11" t="s">
        <v>201</v>
      </c>
      <c r="E194" s="9">
        <v>26</v>
      </c>
      <c r="I194" s="12"/>
    </row>
    <row r="195" spans="2:9" outlineLevel="1" x14ac:dyDescent="0.2">
      <c r="B195" s="9">
        <v>191</v>
      </c>
      <c r="C195" s="10" t="s">
        <v>140</v>
      </c>
      <c r="D195" s="11" t="s">
        <v>202</v>
      </c>
      <c r="E195" s="9">
        <v>2</v>
      </c>
      <c r="I195" s="12"/>
    </row>
    <row r="196" spans="2:9" outlineLevel="1" x14ac:dyDescent="0.2">
      <c r="B196" s="9">
        <v>192</v>
      </c>
      <c r="C196" s="10" t="s">
        <v>140</v>
      </c>
      <c r="D196" s="11" t="s">
        <v>203</v>
      </c>
      <c r="E196" s="9">
        <v>26</v>
      </c>
      <c r="I196" s="12"/>
    </row>
    <row r="197" spans="2:9" outlineLevel="1" x14ac:dyDescent="0.2">
      <c r="B197" s="9">
        <v>193</v>
      </c>
      <c r="C197" s="10" t="s">
        <v>140</v>
      </c>
      <c r="D197" s="11" t="s">
        <v>204</v>
      </c>
      <c r="E197" s="9">
        <v>26</v>
      </c>
      <c r="I197" s="12"/>
    </row>
    <row r="198" spans="2:9" outlineLevel="1" x14ac:dyDescent="0.2">
      <c r="B198" s="9">
        <v>194</v>
      </c>
      <c r="C198" s="10" t="s">
        <v>140</v>
      </c>
      <c r="D198" s="11" t="s">
        <v>205</v>
      </c>
      <c r="E198" s="9">
        <v>2</v>
      </c>
      <c r="I198" s="12"/>
    </row>
    <row r="199" spans="2:9" outlineLevel="1" x14ac:dyDescent="0.2">
      <c r="B199" s="9">
        <v>195</v>
      </c>
      <c r="C199" s="10" t="s">
        <v>140</v>
      </c>
      <c r="D199" s="11" t="s">
        <v>206</v>
      </c>
      <c r="E199" s="9">
        <v>26</v>
      </c>
      <c r="I199" s="12"/>
    </row>
    <row r="200" spans="2:9" outlineLevel="1" x14ac:dyDescent="0.2">
      <c r="B200" s="9">
        <v>196</v>
      </c>
      <c r="C200" s="10" t="s">
        <v>140</v>
      </c>
      <c r="D200" s="11" t="s">
        <v>207</v>
      </c>
      <c r="E200" s="9">
        <v>26</v>
      </c>
      <c r="I200" s="12"/>
    </row>
    <row r="201" spans="2:9" outlineLevel="1" x14ac:dyDescent="0.2">
      <c r="B201" s="9">
        <v>197</v>
      </c>
      <c r="C201" s="10" t="s">
        <v>140</v>
      </c>
      <c r="D201" s="11" t="s">
        <v>208</v>
      </c>
      <c r="E201" s="9">
        <v>26</v>
      </c>
      <c r="I201" s="12"/>
    </row>
    <row r="202" spans="2:9" outlineLevel="1" x14ac:dyDescent="0.2">
      <c r="B202" s="9">
        <v>198</v>
      </c>
      <c r="C202" s="10" t="s">
        <v>140</v>
      </c>
      <c r="D202" s="11" t="s">
        <v>209</v>
      </c>
      <c r="E202" s="9">
        <v>2</v>
      </c>
      <c r="I202" s="12"/>
    </row>
    <row r="203" spans="2:9" outlineLevel="1" x14ac:dyDescent="0.2">
      <c r="B203" s="9">
        <v>199</v>
      </c>
      <c r="C203" s="10" t="s">
        <v>140</v>
      </c>
      <c r="D203" s="11" t="s">
        <v>210</v>
      </c>
      <c r="E203" s="9">
        <v>2</v>
      </c>
      <c r="I203" s="12"/>
    </row>
    <row r="204" spans="2:9" outlineLevel="1" x14ac:dyDescent="0.2">
      <c r="B204" s="9">
        <v>200</v>
      </c>
      <c r="C204" s="10" t="s">
        <v>140</v>
      </c>
      <c r="D204" s="11" t="s">
        <v>211</v>
      </c>
      <c r="E204" s="9">
        <v>26</v>
      </c>
      <c r="I204" s="12"/>
    </row>
    <row r="205" spans="2:9" outlineLevel="1" x14ac:dyDescent="0.2">
      <c r="B205" s="9">
        <v>201</v>
      </c>
      <c r="C205" s="10" t="s">
        <v>140</v>
      </c>
      <c r="D205" s="11" t="s">
        <v>212</v>
      </c>
      <c r="E205" s="9">
        <v>0</v>
      </c>
      <c r="I205" s="12"/>
    </row>
    <row r="206" spans="2:9" outlineLevel="1" x14ac:dyDescent="0.2">
      <c r="B206" s="9">
        <v>202</v>
      </c>
      <c r="C206" s="10" t="s">
        <v>140</v>
      </c>
      <c r="D206" s="11" t="s">
        <v>213</v>
      </c>
      <c r="E206" s="9">
        <v>26</v>
      </c>
      <c r="I206" s="12"/>
    </row>
    <row r="207" spans="2:9" outlineLevel="1" x14ac:dyDescent="0.2">
      <c r="B207" s="9">
        <v>203</v>
      </c>
      <c r="C207" s="10" t="s">
        <v>140</v>
      </c>
      <c r="D207" s="11" t="s">
        <v>214</v>
      </c>
      <c r="E207" s="9">
        <v>13</v>
      </c>
      <c r="I207" s="12"/>
    </row>
    <row r="208" spans="2:9" outlineLevel="1" x14ac:dyDescent="0.2">
      <c r="B208" s="9">
        <v>204</v>
      </c>
      <c r="C208" s="10" t="s">
        <v>140</v>
      </c>
      <c r="D208" s="11" t="s">
        <v>215</v>
      </c>
      <c r="E208" s="9">
        <v>13</v>
      </c>
      <c r="I208" s="12"/>
    </row>
    <row r="209" spans="2:9" outlineLevel="1" x14ac:dyDescent="0.2">
      <c r="B209" s="9">
        <v>205</v>
      </c>
      <c r="C209" s="10" t="s">
        <v>140</v>
      </c>
      <c r="D209" s="11" t="s">
        <v>216</v>
      </c>
      <c r="E209" s="9">
        <v>2</v>
      </c>
      <c r="I209" s="12"/>
    </row>
    <row r="210" spans="2:9" outlineLevel="1" x14ac:dyDescent="0.2">
      <c r="B210" s="9">
        <v>206</v>
      </c>
      <c r="C210" s="10" t="s">
        <v>140</v>
      </c>
      <c r="D210" s="11" t="s">
        <v>217</v>
      </c>
      <c r="E210" s="9">
        <v>13</v>
      </c>
      <c r="I210" s="12"/>
    </row>
    <row r="211" spans="2:9" outlineLevel="1" x14ac:dyDescent="0.2">
      <c r="B211" s="9">
        <v>207</v>
      </c>
      <c r="C211" s="10" t="s">
        <v>140</v>
      </c>
      <c r="D211" s="11" t="s">
        <v>218</v>
      </c>
      <c r="E211" s="9">
        <v>52</v>
      </c>
      <c r="I211" s="12"/>
    </row>
    <row r="212" spans="2:9" outlineLevel="1" x14ac:dyDescent="0.2">
      <c r="B212" s="9">
        <v>208</v>
      </c>
      <c r="C212" s="10" t="s">
        <v>140</v>
      </c>
      <c r="D212" s="11" t="s">
        <v>219</v>
      </c>
      <c r="E212" s="9">
        <v>13</v>
      </c>
      <c r="I212" s="12"/>
    </row>
    <row r="213" spans="2:9" outlineLevel="1" x14ac:dyDescent="0.2">
      <c r="B213" s="9">
        <v>209</v>
      </c>
      <c r="C213" s="10" t="s">
        <v>140</v>
      </c>
      <c r="D213" s="11" t="s">
        <v>220</v>
      </c>
      <c r="E213" s="9">
        <v>6</v>
      </c>
      <c r="I213" s="12"/>
    </row>
    <row r="214" spans="2:9" outlineLevel="1" x14ac:dyDescent="0.2">
      <c r="B214" s="9">
        <v>210</v>
      </c>
      <c r="C214" s="10" t="s">
        <v>140</v>
      </c>
      <c r="D214" s="11" t="s">
        <v>253</v>
      </c>
      <c r="E214" s="9">
        <v>13</v>
      </c>
      <c r="I214" s="12"/>
    </row>
    <row r="215" spans="2:9" outlineLevel="1" x14ac:dyDescent="0.2">
      <c r="B215" s="9">
        <v>211</v>
      </c>
      <c r="C215" s="10" t="s">
        <v>140</v>
      </c>
      <c r="D215" s="11" t="s">
        <v>222</v>
      </c>
      <c r="E215" s="9">
        <v>13</v>
      </c>
      <c r="I215" s="12"/>
    </row>
    <row r="216" spans="2:9" outlineLevel="1" x14ac:dyDescent="0.2">
      <c r="B216" s="9">
        <v>212</v>
      </c>
      <c r="C216" s="10" t="s">
        <v>140</v>
      </c>
      <c r="D216" s="11" t="s">
        <v>223</v>
      </c>
      <c r="E216" s="9">
        <v>13</v>
      </c>
      <c r="I216" s="12"/>
    </row>
    <row r="217" spans="2:9" ht="28.5" outlineLevel="1" x14ac:dyDescent="0.2">
      <c r="B217" s="9">
        <v>213</v>
      </c>
      <c r="C217" s="10" t="s">
        <v>140</v>
      </c>
      <c r="D217" s="11" t="s">
        <v>224</v>
      </c>
      <c r="E217" s="9">
        <v>13</v>
      </c>
      <c r="I217" s="12"/>
    </row>
    <row r="218" spans="2:9" outlineLevel="1" x14ac:dyDescent="0.2">
      <c r="B218" s="9">
        <v>214</v>
      </c>
      <c r="C218" s="10" t="s">
        <v>140</v>
      </c>
      <c r="D218" s="11" t="s">
        <v>225</v>
      </c>
      <c r="E218" s="9">
        <v>13</v>
      </c>
      <c r="I218" s="12"/>
    </row>
    <row r="219" spans="2:9" outlineLevel="1" x14ac:dyDescent="0.2">
      <c r="B219" s="9">
        <v>215</v>
      </c>
      <c r="C219" s="10" t="s">
        <v>140</v>
      </c>
      <c r="D219" s="11" t="s">
        <v>226</v>
      </c>
      <c r="E219" s="9">
        <v>13</v>
      </c>
      <c r="I219" s="12"/>
    </row>
    <row r="220" spans="2:9" outlineLevel="1" x14ac:dyDescent="0.2">
      <c r="B220" s="9">
        <v>216</v>
      </c>
      <c r="C220" s="10" t="s">
        <v>140</v>
      </c>
      <c r="D220" s="11" t="s">
        <v>227</v>
      </c>
      <c r="E220" s="9">
        <v>13</v>
      </c>
      <c r="I220" s="12"/>
    </row>
    <row r="221" spans="2:9" outlineLevel="1" x14ac:dyDescent="0.2">
      <c r="B221" s="9">
        <v>217</v>
      </c>
      <c r="C221" s="10" t="s">
        <v>140</v>
      </c>
      <c r="D221" s="11" t="s">
        <v>228</v>
      </c>
      <c r="E221" s="9">
        <v>13</v>
      </c>
      <c r="I221" s="12"/>
    </row>
    <row r="222" spans="2:9" outlineLevel="1" x14ac:dyDescent="0.2">
      <c r="B222" s="9">
        <v>218</v>
      </c>
      <c r="C222" s="10" t="s">
        <v>140</v>
      </c>
      <c r="D222" s="11" t="s">
        <v>229</v>
      </c>
      <c r="E222" s="9">
        <v>13</v>
      </c>
      <c r="I222" s="12"/>
    </row>
    <row r="223" spans="2:9" outlineLevel="1" x14ac:dyDescent="0.2">
      <c r="B223" s="9">
        <v>219</v>
      </c>
      <c r="C223" s="10" t="s">
        <v>140</v>
      </c>
      <c r="D223" s="11" t="s">
        <v>230</v>
      </c>
      <c r="E223" s="9">
        <v>30</v>
      </c>
      <c r="I223" s="12"/>
    </row>
    <row r="224" spans="2:9" outlineLevel="1" x14ac:dyDescent="0.2">
      <c r="B224" s="9">
        <v>220</v>
      </c>
      <c r="C224" s="10" t="s">
        <v>140</v>
      </c>
      <c r="D224" s="11" t="s">
        <v>231</v>
      </c>
      <c r="E224" s="9">
        <v>7</v>
      </c>
      <c r="I224" s="12"/>
    </row>
    <row r="225" spans="2:9" outlineLevel="1" x14ac:dyDescent="0.2">
      <c r="B225" s="9">
        <v>221</v>
      </c>
      <c r="C225" s="10" t="s">
        <v>140</v>
      </c>
      <c r="D225" s="11" t="s">
        <v>232</v>
      </c>
      <c r="E225" s="9">
        <v>13</v>
      </c>
      <c r="I225" s="12"/>
    </row>
    <row r="226" spans="2:9" outlineLevel="1" x14ac:dyDescent="0.2">
      <c r="B226" s="9">
        <v>222</v>
      </c>
      <c r="C226" s="10" t="s">
        <v>140</v>
      </c>
      <c r="D226" s="11" t="s">
        <v>233</v>
      </c>
      <c r="E226" s="9">
        <v>13</v>
      </c>
      <c r="I226" s="12"/>
    </row>
    <row r="227" spans="2:9" outlineLevel="1" x14ac:dyDescent="0.2">
      <c r="B227" s="9">
        <v>223</v>
      </c>
      <c r="C227" s="10" t="s">
        <v>140</v>
      </c>
      <c r="D227" s="11" t="s">
        <v>234</v>
      </c>
      <c r="E227" s="9">
        <v>13</v>
      </c>
      <c r="I227" s="12"/>
    </row>
    <row r="228" spans="2:9" outlineLevel="1" x14ac:dyDescent="0.2">
      <c r="B228" s="9">
        <v>224</v>
      </c>
      <c r="C228" s="10" t="s">
        <v>140</v>
      </c>
      <c r="D228" s="11" t="s">
        <v>235</v>
      </c>
      <c r="E228" s="9">
        <v>4</v>
      </c>
      <c r="I228" s="12"/>
    </row>
    <row r="229" spans="2:9" outlineLevel="1" x14ac:dyDescent="0.2">
      <c r="B229" s="9">
        <v>225</v>
      </c>
      <c r="C229" s="10" t="s">
        <v>140</v>
      </c>
      <c r="D229" s="11" t="s">
        <v>236</v>
      </c>
      <c r="E229" s="9">
        <v>4</v>
      </c>
      <c r="I229" s="12"/>
    </row>
    <row r="230" spans="2:9" outlineLevel="1" x14ac:dyDescent="0.2">
      <c r="B230" s="9">
        <v>226</v>
      </c>
      <c r="C230" s="10" t="s">
        <v>140</v>
      </c>
      <c r="D230" s="11" t="s">
        <v>237</v>
      </c>
      <c r="E230" s="9">
        <v>4</v>
      </c>
      <c r="I230" s="12"/>
    </row>
    <row r="231" spans="2:9" outlineLevel="1" x14ac:dyDescent="0.2">
      <c r="B231" s="9">
        <v>227</v>
      </c>
      <c r="C231" s="10" t="s">
        <v>140</v>
      </c>
      <c r="D231" s="11" t="s">
        <v>238</v>
      </c>
      <c r="E231" s="9">
        <v>4</v>
      </c>
      <c r="I231" s="12"/>
    </row>
    <row r="232" spans="2:9" outlineLevel="1" x14ac:dyDescent="0.2">
      <c r="B232" s="9">
        <v>228</v>
      </c>
      <c r="C232" s="10" t="s">
        <v>140</v>
      </c>
      <c r="D232" s="11" t="s">
        <v>239</v>
      </c>
      <c r="E232" s="9">
        <v>4</v>
      </c>
      <c r="I232" s="12"/>
    </row>
    <row r="233" spans="2:9" outlineLevel="1" x14ac:dyDescent="0.2">
      <c r="B233" s="9">
        <v>229</v>
      </c>
      <c r="C233" s="10" t="s">
        <v>140</v>
      </c>
      <c r="D233" s="11" t="s">
        <v>240</v>
      </c>
      <c r="E233" s="9">
        <v>4</v>
      </c>
      <c r="I233" s="12"/>
    </row>
    <row r="234" spans="2:9" outlineLevel="1" x14ac:dyDescent="0.2">
      <c r="B234" s="9">
        <v>230</v>
      </c>
      <c r="C234" s="10" t="s">
        <v>140</v>
      </c>
      <c r="D234" s="11" t="s">
        <v>241</v>
      </c>
      <c r="E234" s="9">
        <v>4</v>
      </c>
      <c r="G234" s="13"/>
      <c r="I234" s="12"/>
    </row>
    <row r="235" spans="2:9" outlineLevel="1" x14ac:dyDescent="0.2">
      <c r="B235" s="9">
        <v>231</v>
      </c>
      <c r="C235" s="10" t="s">
        <v>140</v>
      </c>
      <c r="D235" s="11" t="s">
        <v>242</v>
      </c>
      <c r="E235" s="9">
        <v>4</v>
      </c>
      <c r="I235" s="12"/>
    </row>
    <row r="236" spans="2:9" outlineLevel="1" x14ac:dyDescent="0.2">
      <c r="B236" s="9">
        <v>232</v>
      </c>
      <c r="C236" s="10" t="s">
        <v>140</v>
      </c>
      <c r="D236" s="11" t="s">
        <v>243</v>
      </c>
      <c r="E236" s="9">
        <v>4</v>
      </c>
      <c r="I236" s="12"/>
    </row>
    <row r="237" spans="2:9" outlineLevel="1" x14ac:dyDescent="0.2">
      <c r="B237" s="9">
        <v>233</v>
      </c>
      <c r="C237" s="10" t="s">
        <v>140</v>
      </c>
      <c r="D237" s="11" t="s">
        <v>244</v>
      </c>
      <c r="E237" s="9">
        <v>26</v>
      </c>
      <c r="I237" s="12"/>
    </row>
    <row r="238" spans="2:9" outlineLevel="1" x14ac:dyDescent="0.2">
      <c r="B238" s="9">
        <v>234</v>
      </c>
      <c r="C238" s="10" t="s">
        <v>140</v>
      </c>
      <c r="D238" s="11" t="s">
        <v>245</v>
      </c>
      <c r="E238" s="9">
        <v>26</v>
      </c>
      <c r="I238" s="12"/>
    </row>
    <row r="239" spans="2:9" outlineLevel="1" x14ac:dyDescent="0.2">
      <c r="B239" s="9">
        <v>235</v>
      </c>
      <c r="C239" s="10" t="s">
        <v>140</v>
      </c>
      <c r="D239" s="11" t="s">
        <v>246</v>
      </c>
      <c r="E239" s="9">
        <v>26</v>
      </c>
      <c r="I239" s="12"/>
    </row>
    <row r="240" spans="2:9" ht="13.5" customHeight="1" outlineLevel="1" x14ac:dyDescent="0.2">
      <c r="B240" s="9">
        <v>236</v>
      </c>
      <c r="C240" s="10" t="s">
        <v>140</v>
      </c>
      <c r="D240" s="11" t="s">
        <v>247</v>
      </c>
      <c r="E240" s="9">
        <v>13</v>
      </c>
      <c r="I240" s="12"/>
    </row>
    <row r="241" spans="2:9" outlineLevel="1" x14ac:dyDescent="0.2">
      <c r="B241" s="9">
        <v>237</v>
      </c>
      <c r="C241" s="10" t="s">
        <v>140</v>
      </c>
      <c r="D241" s="11" t="s">
        <v>248</v>
      </c>
      <c r="E241" s="9">
        <v>13</v>
      </c>
      <c r="I241" s="12"/>
    </row>
    <row r="242" spans="2:9" outlineLevel="1" x14ac:dyDescent="0.2">
      <c r="B242" s="9">
        <v>238</v>
      </c>
      <c r="C242" s="11" t="s">
        <v>140</v>
      </c>
      <c r="D242" s="11" t="s">
        <v>249</v>
      </c>
      <c r="E242" s="9">
        <v>13</v>
      </c>
      <c r="I242" s="12"/>
    </row>
    <row r="243" spans="2:9" outlineLevel="1" x14ac:dyDescent="0.2">
      <c r="B243" s="9">
        <v>239</v>
      </c>
      <c r="C243" s="10" t="s">
        <v>140</v>
      </c>
      <c r="D243" s="11" t="s">
        <v>250</v>
      </c>
      <c r="E243" s="9">
        <v>13</v>
      </c>
      <c r="I243" s="12"/>
    </row>
    <row r="244" spans="2:9" outlineLevel="1" x14ac:dyDescent="0.2">
      <c r="B244" s="9">
        <v>240</v>
      </c>
      <c r="C244" s="10" t="s">
        <v>140</v>
      </c>
      <c r="D244" s="11" t="s">
        <v>251</v>
      </c>
      <c r="E244" s="9">
        <v>13</v>
      </c>
      <c r="I244" s="12"/>
    </row>
    <row r="245" spans="2:9" outlineLevel="1" x14ac:dyDescent="0.2">
      <c r="B245" s="9">
        <v>241</v>
      </c>
      <c r="C245" s="11" t="s">
        <v>140</v>
      </c>
      <c r="D245" s="11" t="s">
        <v>252</v>
      </c>
      <c r="E245" s="9">
        <v>13</v>
      </c>
      <c r="I245" s="12"/>
    </row>
  </sheetData>
  <mergeCells count="2">
    <mergeCell ref="B2:E2"/>
    <mergeCell ref="C4:E4"/>
  </mergeCells>
  <pageMargins left="0.7" right="0.7" top="0.75" bottom="0.75" header="0.3" footer="0.3"/>
  <pageSetup paperSize="8" scale="9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C6D26-528C-4B23-B522-DED4A9E5EB16}">
  <sheetPr>
    <tabColor theme="5"/>
    <pageSetUpPr fitToPage="1"/>
  </sheetPr>
  <dimension ref="A1:I270"/>
  <sheetViews>
    <sheetView zoomScale="90" zoomScaleNormal="90" workbookViewId="0">
      <selection activeCell="C127" sqref="C127"/>
    </sheetView>
  </sheetViews>
  <sheetFormatPr baseColWidth="10" defaultColWidth="11.42578125" defaultRowHeight="12.75" x14ac:dyDescent="0.2"/>
  <cols>
    <col min="1" max="1" width="9" style="14" customWidth="1"/>
    <col min="2" max="2" width="13" style="14" customWidth="1"/>
    <col min="3" max="3" width="25.7109375" style="14" customWidth="1"/>
    <col min="4" max="4" width="29" style="14" customWidth="1"/>
    <col min="5" max="5" width="49" style="84" customWidth="1"/>
    <col min="6" max="6" width="5" style="85" customWidth="1"/>
    <col min="7" max="7" width="6.7109375" style="14" customWidth="1"/>
    <col min="8" max="8" width="12.5703125" style="14" customWidth="1"/>
    <col min="9" max="9" width="11.42578125" style="14" customWidth="1"/>
    <col min="10" max="10" width="11.42578125" style="14"/>
    <col min="11" max="11" width="14.7109375" style="14" bestFit="1" customWidth="1"/>
    <col min="12" max="12" width="18" style="14" customWidth="1"/>
    <col min="13" max="14" width="11.42578125" style="14"/>
    <col min="15" max="15" width="12.42578125" style="14" bestFit="1" customWidth="1"/>
    <col min="16" max="16384" width="11.42578125" style="14"/>
  </cols>
  <sheetData>
    <row r="1" spans="1:9" ht="26.25" customHeight="1" x14ac:dyDescent="0.2">
      <c r="A1" s="15" t="s">
        <v>255</v>
      </c>
      <c r="B1" s="16"/>
      <c r="C1" s="16"/>
      <c r="D1" s="16"/>
      <c r="E1" s="16"/>
      <c r="F1" s="16"/>
      <c r="G1" s="16"/>
      <c r="H1" s="16"/>
      <c r="I1" s="88"/>
    </row>
    <row r="2" spans="1:9" ht="17.25" customHeight="1" x14ac:dyDescent="0.2">
      <c r="A2" s="17" t="s">
        <v>256</v>
      </c>
      <c r="B2" s="18"/>
      <c r="C2" s="18"/>
      <c r="D2" s="18"/>
      <c r="E2" s="18"/>
      <c r="F2" s="18"/>
      <c r="G2" s="18"/>
      <c r="H2" s="18"/>
      <c r="I2" s="88"/>
    </row>
    <row r="3" spans="1:9" ht="21" customHeight="1" thickBot="1" x14ac:dyDescent="0.25">
      <c r="A3" s="19"/>
      <c r="B3" s="20"/>
      <c r="C3" s="20"/>
      <c r="D3" s="20"/>
      <c r="E3" s="20"/>
      <c r="F3" s="20"/>
      <c r="G3" s="20"/>
      <c r="H3" s="20"/>
      <c r="I3" s="88"/>
    </row>
    <row r="4" spans="1:9" ht="15.75" customHeight="1" thickBot="1" x14ac:dyDescent="0.25">
      <c r="A4" s="15" t="s">
        <v>257</v>
      </c>
      <c r="B4" s="16"/>
      <c r="C4" s="16"/>
      <c r="D4" s="16"/>
      <c r="E4" s="16"/>
      <c r="F4" s="16"/>
      <c r="G4" s="16"/>
      <c r="H4" s="16"/>
      <c r="I4" s="88"/>
    </row>
    <row r="5" spans="1:9" ht="16.5" customHeight="1" x14ac:dyDescent="0.2">
      <c r="A5" s="21">
        <v>59</v>
      </c>
      <c r="B5" s="22"/>
      <c r="C5" s="23" t="s">
        <v>258</v>
      </c>
      <c r="D5" s="24"/>
      <c r="E5" s="24"/>
      <c r="F5" s="24"/>
      <c r="G5" s="24"/>
      <c r="H5" s="25"/>
      <c r="I5" s="87"/>
    </row>
    <row r="6" spans="1:9" ht="15.75" customHeight="1" thickBot="1" x14ac:dyDescent="0.25">
      <c r="A6" s="26"/>
      <c r="B6" s="27"/>
      <c r="C6" s="28"/>
      <c r="D6" s="29"/>
      <c r="E6" s="29"/>
      <c r="F6" s="29"/>
      <c r="G6" s="29"/>
      <c r="H6" s="30"/>
      <c r="I6" s="87"/>
    </row>
    <row r="7" spans="1:9" ht="13.5" thickBot="1" x14ac:dyDescent="0.25">
      <c r="A7" s="31" t="s">
        <v>259</v>
      </c>
      <c r="B7" s="32"/>
      <c r="C7" s="86">
        <f ca="1">TODAY()</f>
        <v>44908</v>
      </c>
      <c r="D7" s="86"/>
      <c r="E7" s="86"/>
      <c r="F7" s="86"/>
      <c r="G7" s="86"/>
      <c r="H7" s="86"/>
      <c r="I7" s="88"/>
    </row>
    <row r="8" spans="1:9" ht="13.5" thickBot="1" x14ac:dyDescent="0.25">
      <c r="A8" s="34" t="s">
        <v>260</v>
      </c>
      <c r="B8" s="35"/>
      <c r="C8" s="35"/>
      <c r="D8" s="36"/>
      <c r="E8" s="34" t="s">
        <v>261</v>
      </c>
      <c r="F8" s="35"/>
      <c r="G8" s="35"/>
      <c r="H8" s="36"/>
    </row>
    <row r="9" spans="1:9" ht="15" customHeight="1" thickBot="1" x14ac:dyDescent="0.25">
      <c r="A9" s="37" t="s">
        <v>262</v>
      </c>
      <c r="B9" s="38"/>
      <c r="C9" s="39"/>
      <c r="D9" s="40" t="str">
        <f>VLOOKUP($A$5,[2]BASE!A3:AI1615,3,FALSE)</f>
        <v>Cauca</v>
      </c>
      <c r="E9" s="41" t="s">
        <v>263</v>
      </c>
      <c r="F9" s="42"/>
      <c r="G9" s="43" t="s">
        <v>264</v>
      </c>
      <c r="H9" s="44" t="s">
        <v>265</v>
      </c>
    </row>
    <row r="10" spans="1:9" ht="27" customHeight="1" x14ac:dyDescent="0.2">
      <c r="A10" s="45" t="s">
        <v>266</v>
      </c>
      <c r="B10" s="46"/>
      <c r="C10" s="47"/>
      <c r="D10" s="48" t="str">
        <f>VLOOKUP($A$5,[2]BASE!A3:AH1615,4,FALSE)</f>
        <v>Morales</v>
      </c>
      <c r="E10" s="49" t="s">
        <v>267</v>
      </c>
      <c r="F10" s="50"/>
      <c r="G10" s="51">
        <f>VLOOKUP($A$5,[2]BASE!A3:AI1615,18,FALSE)</f>
        <v>0</v>
      </c>
      <c r="H10" s="52">
        <f>VLOOKUP($A$5,[2]BASE!A3:AI1615,19,FALSE)</f>
        <v>0</v>
      </c>
    </row>
    <row r="11" spans="1:9" ht="46.5" customHeight="1" x14ac:dyDescent="0.2">
      <c r="A11" s="53" t="s">
        <v>268</v>
      </c>
      <c r="B11" s="54"/>
      <c r="C11" s="55"/>
      <c r="D11" s="48" t="str">
        <f>VLOOKUP($A$5,[2]BASE!A3:AH1615,5,FALSE)</f>
        <v>ASOCIACION DE PADRES DE FAMILIA DE LOS HOGARES COMUNITARIOS DE BIENESTAR MORALES</v>
      </c>
      <c r="E11" s="49" t="s">
        <v>269</v>
      </c>
      <c r="F11" s="50"/>
      <c r="G11" s="51">
        <f>VLOOKUP($A$5,[2]BASE!A3:AI1615,20,FALSE)</f>
        <v>2</v>
      </c>
      <c r="H11" s="52">
        <f>VLOOKUP($A$5,[2]BASE!A3:AI1615,21,FALSE)</f>
        <v>1</v>
      </c>
    </row>
    <row r="12" spans="1:9" ht="44.25" customHeight="1" x14ac:dyDescent="0.2">
      <c r="A12" s="45" t="s">
        <v>270</v>
      </c>
      <c r="B12" s="46"/>
      <c r="C12" s="47"/>
      <c r="D12" s="56" t="str">
        <f>VLOOKUP($A$5,[2]BASE!A3:AH1615,6,FALSE)</f>
        <v>CDI MIS ANGELITOS_SEDE CARPINTERO</v>
      </c>
      <c r="E12" s="49" t="s">
        <v>271</v>
      </c>
      <c r="F12" s="50"/>
      <c r="G12" s="51">
        <f>VLOOKUP($A$5,[2]BASE!A3:AI1615,22,FALSE)</f>
        <v>9</v>
      </c>
      <c r="H12" s="52">
        <f>VLOOKUP($A$5,[2]BASE!A3:AI1615,23,FALSE)</f>
        <v>0</v>
      </c>
    </row>
    <row r="13" spans="1:9" x14ac:dyDescent="0.2">
      <c r="A13" s="45" t="s">
        <v>272</v>
      </c>
      <c r="B13" s="46"/>
      <c r="C13" s="47"/>
      <c r="D13" s="57">
        <f>VLOOKUP($A$5,[2]BASE!A3:AH1615,7,FALSE)</f>
        <v>1947300114906</v>
      </c>
      <c r="E13" s="49" t="s">
        <v>273</v>
      </c>
      <c r="F13" s="50"/>
      <c r="G13" s="51">
        <f>VLOOKUP($A$5,[2]BASE!A3:AI1615,25,FALSE)</f>
        <v>13</v>
      </c>
      <c r="H13" s="52">
        <f>VLOOKUP($A$5,[2]BASE!A3:AI1615,26,FALSE)</f>
        <v>1</v>
      </c>
    </row>
    <row r="14" spans="1:9" x14ac:dyDescent="0.2">
      <c r="A14" s="45" t="s">
        <v>274</v>
      </c>
      <c r="B14" s="46"/>
      <c r="C14" s="47"/>
      <c r="D14" s="48">
        <f>VLOOKUP($A$5,[2]BASE!A3:AI1615,8,FALSE)</f>
        <v>0</v>
      </c>
      <c r="E14" s="49" t="s">
        <v>275</v>
      </c>
      <c r="F14" s="50"/>
      <c r="G14" s="51">
        <f>VLOOKUP($A$5,[2]BASE!A3:AI1615,27,FALSE)</f>
        <v>5</v>
      </c>
      <c r="H14" s="52">
        <f>VLOOKUP($A$5,[2]BASE!A3:AI1615,28,FALSE)</f>
        <v>0</v>
      </c>
    </row>
    <row r="15" spans="1:9" ht="13.5" thickBot="1" x14ac:dyDescent="0.25">
      <c r="A15" s="45" t="s">
        <v>276</v>
      </c>
      <c r="B15" s="46"/>
      <c r="C15" s="47"/>
      <c r="D15" s="48">
        <f>VLOOKUP($A$5,[2]BASE!A3:AI1615,9,FALSE)</f>
        <v>0</v>
      </c>
      <c r="E15" s="49" t="s">
        <v>277</v>
      </c>
      <c r="F15" s="50"/>
      <c r="G15" s="51">
        <f>VLOOKUP($A$5,[2]BASE!A3:AI1615,29,FALSE)</f>
        <v>0</v>
      </c>
      <c r="H15" s="52">
        <f>VLOOKUP($A$5,[2]BASE!A3:AI1615,30,FALSE)</f>
        <v>0</v>
      </c>
    </row>
    <row r="16" spans="1:9" ht="16.5" customHeight="1" thickBot="1" x14ac:dyDescent="0.25">
      <c r="A16" s="58" t="s">
        <v>278</v>
      </c>
      <c r="B16" s="59"/>
      <c r="C16" s="60"/>
      <c r="D16" s="61">
        <f>VLOOKUP($A$5,[2]BASE!A3:AI1615,10,FALSE)</f>
        <v>0</v>
      </c>
      <c r="E16" s="62" t="s">
        <v>279</v>
      </c>
      <c r="F16" s="63"/>
      <c r="G16" s="43">
        <f>SUM(G10:G15)</f>
        <v>29</v>
      </c>
      <c r="H16" s="44">
        <f>SUM(H10:H15)</f>
        <v>2</v>
      </c>
    </row>
    <row r="17" spans="1:9" ht="13.5" thickBot="1" x14ac:dyDescent="0.25">
      <c r="A17" s="64" t="s">
        <v>280</v>
      </c>
      <c r="B17" s="64"/>
      <c r="C17" s="64"/>
      <c r="D17" s="64"/>
      <c r="E17" s="64"/>
      <c r="F17" s="64"/>
      <c r="G17" s="64"/>
      <c r="H17" s="64"/>
      <c r="I17" s="88"/>
    </row>
    <row r="18" spans="1:9" ht="15" customHeight="1" thickBot="1" x14ac:dyDescent="0.25">
      <c r="A18" s="65" t="s">
        <v>281</v>
      </c>
      <c r="B18" s="66"/>
      <c r="C18" s="66"/>
      <c r="D18" s="67"/>
      <c r="E18" s="68" t="s">
        <v>2</v>
      </c>
      <c r="F18" s="69"/>
      <c r="G18" s="69"/>
      <c r="H18" s="70"/>
    </row>
    <row r="19" spans="1:9" ht="15" customHeight="1" x14ac:dyDescent="0.2">
      <c r="A19" s="89" t="s">
        <v>282</v>
      </c>
      <c r="B19" s="90"/>
      <c r="C19" s="90"/>
      <c r="D19" s="91"/>
      <c r="E19" s="92">
        <f>SUM(F30:F38)</f>
        <v>11</v>
      </c>
      <c r="F19" s="93"/>
      <c r="G19" s="93"/>
      <c r="H19" s="94"/>
    </row>
    <row r="20" spans="1:9" ht="15" customHeight="1" x14ac:dyDescent="0.2">
      <c r="A20" s="89" t="s">
        <v>283</v>
      </c>
      <c r="B20" s="90"/>
      <c r="C20" s="90"/>
      <c r="D20" s="91"/>
      <c r="E20" s="95">
        <f>SUM(F39:F98)</f>
        <v>123</v>
      </c>
      <c r="F20" s="96"/>
      <c r="G20" s="96"/>
      <c r="H20" s="97"/>
    </row>
    <row r="21" spans="1:9" ht="15" customHeight="1" x14ac:dyDescent="0.2">
      <c r="A21" s="89" t="s">
        <v>284</v>
      </c>
      <c r="B21" s="90"/>
      <c r="C21" s="90"/>
      <c r="D21" s="91"/>
      <c r="E21" s="95">
        <f>SUM(F99:F102)</f>
        <v>4</v>
      </c>
      <c r="F21" s="96"/>
      <c r="G21" s="96"/>
      <c r="H21" s="97"/>
    </row>
    <row r="22" spans="1:9" ht="15" customHeight="1" x14ac:dyDescent="0.2">
      <c r="A22" s="89" t="s">
        <v>285</v>
      </c>
      <c r="B22" s="90"/>
      <c r="C22" s="90"/>
      <c r="D22" s="91"/>
      <c r="E22" s="95">
        <f>SUM(F103:F108)</f>
        <v>12</v>
      </c>
      <c r="F22" s="96"/>
      <c r="G22" s="96"/>
      <c r="H22" s="97"/>
    </row>
    <row r="23" spans="1:9" ht="15" customHeight="1" x14ac:dyDescent="0.2">
      <c r="A23" s="89" t="s">
        <v>286</v>
      </c>
      <c r="B23" s="90"/>
      <c r="C23" s="90"/>
      <c r="D23" s="91"/>
      <c r="E23" s="95">
        <f>SUM(F109:F119)</f>
        <v>87</v>
      </c>
      <c r="F23" s="96"/>
      <c r="G23" s="96"/>
      <c r="H23" s="97"/>
    </row>
    <row r="24" spans="1:9" ht="15" customHeight="1" x14ac:dyDescent="0.2">
      <c r="A24" s="89" t="s">
        <v>287</v>
      </c>
      <c r="B24" s="90"/>
      <c r="C24" s="90"/>
      <c r="D24" s="91"/>
      <c r="E24" s="95">
        <f>SUM(F159:F270)</f>
        <v>148</v>
      </c>
      <c r="F24" s="96"/>
      <c r="G24" s="96"/>
      <c r="H24" s="97"/>
    </row>
    <row r="25" spans="1:9" ht="15" customHeight="1" x14ac:dyDescent="0.2">
      <c r="A25" s="89" t="s">
        <v>288</v>
      </c>
      <c r="B25" s="90"/>
      <c r="C25" s="90"/>
      <c r="D25" s="91"/>
      <c r="E25" s="95">
        <f>SUM(F120:H148)</f>
        <v>130</v>
      </c>
      <c r="F25" s="96"/>
      <c r="G25" s="96"/>
      <c r="H25" s="97"/>
    </row>
    <row r="26" spans="1:9" ht="15" customHeight="1" thickBot="1" x14ac:dyDescent="0.25">
      <c r="A26" s="89" t="s">
        <v>289</v>
      </c>
      <c r="B26" s="90"/>
      <c r="C26" s="90"/>
      <c r="D26" s="91"/>
      <c r="E26" s="95">
        <f>SUM(F149:F158)</f>
        <v>10</v>
      </c>
      <c r="F26" s="96"/>
      <c r="G26" s="96"/>
      <c r="H26" s="97"/>
    </row>
    <row r="27" spans="1:9" ht="15" customHeight="1" thickBot="1" x14ac:dyDescent="0.25">
      <c r="A27" s="71" t="s">
        <v>290</v>
      </c>
      <c r="B27" s="72"/>
      <c r="C27" s="72"/>
      <c r="D27" s="73"/>
      <c r="E27" s="74">
        <f>SUM(E19:E26)</f>
        <v>525</v>
      </c>
      <c r="F27" s="75"/>
      <c r="G27" s="75"/>
      <c r="H27" s="76"/>
    </row>
    <row r="28" spans="1:9" ht="15.75" customHeight="1" thickBot="1" x14ac:dyDescent="0.25">
      <c r="A28" s="77" t="s">
        <v>291</v>
      </c>
      <c r="B28" s="64"/>
      <c r="C28" s="64"/>
      <c r="D28" s="64"/>
      <c r="E28" s="64"/>
      <c r="F28" s="64"/>
      <c r="G28" s="64"/>
      <c r="H28" s="64"/>
      <c r="I28" s="88"/>
    </row>
    <row r="29" spans="1:9" ht="22.5" customHeight="1" x14ac:dyDescent="0.2">
      <c r="A29" s="78" t="s">
        <v>0</v>
      </c>
      <c r="B29" s="79" t="s">
        <v>292</v>
      </c>
      <c r="C29" s="79" t="s">
        <v>293</v>
      </c>
      <c r="D29" s="79" t="s">
        <v>294</v>
      </c>
      <c r="E29" s="79" t="s">
        <v>295</v>
      </c>
      <c r="F29" s="80" t="s">
        <v>2</v>
      </c>
      <c r="G29" s="81"/>
      <c r="H29" s="82"/>
    </row>
    <row r="30" spans="1:9" ht="12.75" customHeight="1" x14ac:dyDescent="0.2">
      <c r="A30" s="83">
        <v>1</v>
      </c>
      <c r="B30" s="98" t="s">
        <v>296</v>
      </c>
      <c r="C30" s="98" t="s">
        <v>4</v>
      </c>
      <c r="D30" s="99" t="s">
        <v>297</v>
      </c>
      <c r="E30" s="100" t="s">
        <v>5</v>
      </c>
      <c r="F30" s="101">
        <v>1</v>
      </c>
      <c r="G30" s="102"/>
      <c r="H30" s="103"/>
    </row>
    <row r="31" spans="1:9" x14ac:dyDescent="0.2">
      <c r="A31" s="83">
        <v>2</v>
      </c>
      <c r="B31" s="98" t="s">
        <v>296</v>
      </c>
      <c r="C31" s="98" t="s">
        <v>4</v>
      </c>
      <c r="D31" s="99" t="s">
        <v>297</v>
      </c>
      <c r="E31" s="100" t="s">
        <v>6</v>
      </c>
      <c r="F31" s="101">
        <v>1</v>
      </c>
      <c r="G31" s="102"/>
      <c r="H31" s="103"/>
    </row>
    <row r="32" spans="1:9" ht="13.5" customHeight="1" x14ac:dyDescent="0.2">
      <c r="A32" s="83">
        <v>3</v>
      </c>
      <c r="B32" s="98" t="s">
        <v>296</v>
      </c>
      <c r="C32" s="98" t="s">
        <v>4</v>
      </c>
      <c r="D32" s="99" t="s">
        <v>297</v>
      </c>
      <c r="E32" s="100" t="s">
        <v>7</v>
      </c>
      <c r="F32" s="101">
        <v>1</v>
      </c>
      <c r="G32" s="102"/>
      <c r="H32" s="103"/>
    </row>
    <row r="33" spans="1:8" ht="12.75" customHeight="1" x14ac:dyDescent="0.2">
      <c r="A33" s="83">
        <v>4</v>
      </c>
      <c r="B33" s="98" t="s">
        <v>296</v>
      </c>
      <c r="C33" s="98" t="s">
        <v>4</v>
      </c>
      <c r="D33" s="99" t="s">
        <v>297</v>
      </c>
      <c r="E33" s="100" t="s">
        <v>8</v>
      </c>
      <c r="F33" s="101">
        <v>1</v>
      </c>
      <c r="G33" s="102"/>
      <c r="H33" s="103"/>
    </row>
    <row r="34" spans="1:8" ht="12.75" customHeight="1" x14ac:dyDescent="0.2">
      <c r="A34" s="83">
        <v>5</v>
      </c>
      <c r="B34" s="98" t="s">
        <v>296</v>
      </c>
      <c r="C34" s="98" t="s">
        <v>4</v>
      </c>
      <c r="D34" s="99" t="s">
        <v>297</v>
      </c>
      <c r="E34" s="100" t="s">
        <v>9</v>
      </c>
      <c r="F34" s="101">
        <v>1</v>
      </c>
      <c r="G34" s="102"/>
      <c r="H34" s="103"/>
    </row>
    <row r="35" spans="1:8" ht="12.75" customHeight="1" x14ac:dyDescent="0.2">
      <c r="A35" s="83">
        <v>6</v>
      </c>
      <c r="B35" s="98" t="s">
        <v>296</v>
      </c>
      <c r="C35" s="98" t="s">
        <v>4</v>
      </c>
      <c r="D35" s="99" t="s">
        <v>297</v>
      </c>
      <c r="E35" s="100" t="s">
        <v>10</v>
      </c>
      <c r="F35" s="101">
        <v>1</v>
      </c>
      <c r="G35" s="102"/>
      <c r="H35" s="103"/>
    </row>
    <row r="36" spans="1:8" ht="13.5" customHeight="1" x14ac:dyDescent="0.2">
      <c r="A36" s="83">
        <v>7</v>
      </c>
      <c r="B36" s="98" t="s">
        <v>296</v>
      </c>
      <c r="C36" s="98" t="s">
        <v>4</v>
      </c>
      <c r="D36" s="99" t="s">
        <v>297</v>
      </c>
      <c r="E36" s="100" t="s">
        <v>11</v>
      </c>
      <c r="F36" s="101">
        <v>2</v>
      </c>
      <c r="G36" s="102"/>
      <c r="H36" s="103"/>
    </row>
    <row r="37" spans="1:8" ht="12.75" customHeight="1" x14ac:dyDescent="0.2">
      <c r="A37" s="83">
        <v>8</v>
      </c>
      <c r="B37" s="98" t="s">
        <v>296</v>
      </c>
      <c r="C37" s="98" t="s">
        <v>4</v>
      </c>
      <c r="D37" s="99" t="s">
        <v>297</v>
      </c>
      <c r="E37" s="100" t="s">
        <v>12</v>
      </c>
      <c r="F37" s="101">
        <v>1</v>
      </c>
      <c r="G37" s="102"/>
      <c r="H37" s="103"/>
    </row>
    <row r="38" spans="1:8" ht="12.75" customHeight="1" x14ac:dyDescent="0.2">
      <c r="A38" s="83">
        <v>9</v>
      </c>
      <c r="B38" s="98" t="s">
        <v>296</v>
      </c>
      <c r="C38" s="98" t="s">
        <v>4</v>
      </c>
      <c r="D38" s="99" t="s">
        <v>297</v>
      </c>
      <c r="E38" s="100" t="s">
        <v>13</v>
      </c>
      <c r="F38" s="101">
        <v>2</v>
      </c>
      <c r="G38" s="102"/>
      <c r="H38" s="103"/>
    </row>
    <row r="39" spans="1:8" x14ac:dyDescent="0.2">
      <c r="A39" s="83">
        <v>10</v>
      </c>
      <c r="B39" s="98" t="s">
        <v>296</v>
      </c>
      <c r="C39" s="98" t="s">
        <v>14</v>
      </c>
      <c r="D39" s="99" t="s">
        <v>297</v>
      </c>
      <c r="E39" s="100" t="s">
        <v>15</v>
      </c>
      <c r="F39" s="101">
        <v>1</v>
      </c>
      <c r="G39" s="102"/>
      <c r="H39" s="103"/>
    </row>
    <row r="40" spans="1:8" x14ac:dyDescent="0.2">
      <c r="A40" s="83">
        <v>11</v>
      </c>
      <c r="B40" s="98" t="s">
        <v>296</v>
      </c>
      <c r="C40" s="98" t="s">
        <v>14</v>
      </c>
      <c r="D40" s="99" t="s">
        <v>297</v>
      </c>
      <c r="E40" s="100" t="s">
        <v>16</v>
      </c>
      <c r="F40" s="101">
        <v>1</v>
      </c>
      <c r="G40" s="102"/>
      <c r="H40" s="103"/>
    </row>
    <row r="41" spans="1:8" ht="12.75" customHeight="1" x14ac:dyDescent="0.2">
      <c r="A41" s="83">
        <v>12</v>
      </c>
      <c r="B41" s="98" t="s">
        <v>296</v>
      </c>
      <c r="C41" s="98" t="s">
        <v>14</v>
      </c>
      <c r="D41" s="99" t="s">
        <v>297</v>
      </c>
      <c r="E41" s="100" t="s">
        <v>17</v>
      </c>
      <c r="F41" s="101">
        <v>1</v>
      </c>
      <c r="G41" s="102"/>
      <c r="H41" s="103"/>
    </row>
    <row r="42" spans="1:8" ht="12.75" customHeight="1" x14ac:dyDescent="0.2">
      <c r="A42" s="83">
        <v>13</v>
      </c>
      <c r="B42" s="98" t="s">
        <v>296</v>
      </c>
      <c r="C42" s="98" t="s">
        <v>14</v>
      </c>
      <c r="D42" s="99" t="s">
        <v>297</v>
      </c>
      <c r="E42" s="100" t="s">
        <v>18</v>
      </c>
      <c r="F42" s="101">
        <v>1</v>
      </c>
      <c r="G42" s="102"/>
      <c r="H42" s="103"/>
    </row>
    <row r="43" spans="1:8" x14ac:dyDescent="0.2">
      <c r="A43" s="83">
        <v>14</v>
      </c>
      <c r="B43" s="98" t="s">
        <v>296</v>
      </c>
      <c r="C43" s="98" t="s">
        <v>14</v>
      </c>
      <c r="D43" s="99" t="s">
        <v>297</v>
      </c>
      <c r="E43" s="100" t="s">
        <v>19</v>
      </c>
      <c r="F43" s="101">
        <v>1</v>
      </c>
      <c r="G43" s="102"/>
      <c r="H43" s="103"/>
    </row>
    <row r="44" spans="1:8" x14ac:dyDescent="0.2">
      <c r="A44" s="83">
        <v>15</v>
      </c>
      <c r="B44" s="98" t="s">
        <v>296</v>
      </c>
      <c r="C44" s="98" t="s">
        <v>14</v>
      </c>
      <c r="D44" s="99" t="s">
        <v>297</v>
      </c>
      <c r="E44" s="100" t="s">
        <v>20</v>
      </c>
      <c r="F44" s="101">
        <v>1</v>
      </c>
      <c r="G44" s="102"/>
      <c r="H44" s="103"/>
    </row>
    <row r="45" spans="1:8" x14ac:dyDescent="0.2">
      <c r="A45" s="83">
        <v>16</v>
      </c>
      <c r="B45" s="98" t="s">
        <v>296</v>
      </c>
      <c r="C45" s="98" t="s">
        <v>14</v>
      </c>
      <c r="D45" s="99" t="s">
        <v>297</v>
      </c>
      <c r="E45" s="100" t="s">
        <v>21</v>
      </c>
      <c r="F45" s="101">
        <v>1</v>
      </c>
      <c r="G45" s="102"/>
      <c r="H45" s="103"/>
    </row>
    <row r="46" spans="1:8" x14ac:dyDescent="0.2">
      <c r="A46" s="83">
        <v>17</v>
      </c>
      <c r="B46" s="98" t="s">
        <v>296</v>
      </c>
      <c r="C46" s="98" t="s">
        <v>14</v>
      </c>
      <c r="D46" s="99" t="s">
        <v>297</v>
      </c>
      <c r="E46" s="100" t="s">
        <v>22</v>
      </c>
      <c r="F46" s="101">
        <v>1</v>
      </c>
      <c r="G46" s="102"/>
      <c r="H46" s="103"/>
    </row>
    <row r="47" spans="1:8" ht="12.75" customHeight="1" x14ac:dyDescent="0.2">
      <c r="A47" s="83">
        <v>18</v>
      </c>
      <c r="B47" s="98" t="s">
        <v>296</v>
      </c>
      <c r="C47" s="98" t="s">
        <v>14</v>
      </c>
      <c r="D47" s="99" t="s">
        <v>297</v>
      </c>
      <c r="E47" s="100" t="s">
        <v>23</v>
      </c>
      <c r="F47" s="101">
        <v>1</v>
      </c>
      <c r="G47" s="102"/>
      <c r="H47" s="103"/>
    </row>
    <row r="48" spans="1:8" x14ac:dyDescent="0.2">
      <c r="A48" s="83">
        <v>19</v>
      </c>
      <c r="B48" s="98" t="s">
        <v>296</v>
      </c>
      <c r="C48" s="98" t="s">
        <v>14</v>
      </c>
      <c r="D48" s="99" t="s">
        <v>297</v>
      </c>
      <c r="E48" s="100" t="s">
        <v>24</v>
      </c>
      <c r="F48" s="101">
        <v>1</v>
      </c>
      <c r="G48" s="102"/>
      <c r="H48" s="103"/>
    </row>
    <row r="49" spans="1:8" x14ac:dyDescent="0.2">
      <c r="A49" s="83">
        <v>20</v>
      </c>
      <c r="B49" s="98" t="s">
        <v>296</v>
      </c>
      <c r="C49" s="98" t="s">
        <v>14</v>
      </c>
      <c r="D49" s="99" t="s">
        <v>297</v>
      </c>
      <c r="E49" s="100" t="s">
        <v>25</v>
      </c>
      <c r="F49" s="101">
        <v>1</v>
      </c>
      <c r="G49" s="102"/>
      <c r="H49" s="103"/>
    </row>
    <row r="50" spans="1:8" ht="13.5" customHeight="1" x14ac:dyDescent="0.2">
      <c r="A50" s="83">
        <v>21</v>
      </c>
      <c r="B50" s="98" t="s">
        <v>296</v>
      </c>
      <c r="C50" s="98" t="s">
        <v>14</v>
      </c>
      <c r="D50" s="99" t="s">
        <v>297</v>
      </c>
      <c r="E50" s="100" t="s">
        <v>26</v>
      </c>
      <c r="F50" s="101">
        <v>18</v>
      </c>
      <c r="G50" s="102"/>
      <c r="H50" s="103"/>
    </row>
    <row r="51" spans="1:8" ht="13.5" customHeight="1" x14ac:dyDescent="0.2">
      <c r="A51" s="83">
        <v>22</v>
      </c>
      <c r="B51" s="98" t="s">
        <v>296</v>
      </c>
      <c r="C51" s="98" t="s">
        <v>14</v>
      </c>
      <c r="D51" s="99" t="s">
        <v>297</v>
      </c>
      <c r="E51" s="104" t="s">
        <v>27</v>
      </c>
      <c r="F51" s="101">
        <v>11</v>
      </c>
      <c r="G51" s="102"/>
      <c r="H51" s="103"/>
    </row>
    <row r="52" spans="1:8" ht="12.75" customHeight="1" x14ac:dyDescent="0.2">
      <c r="A52" s="83">
        <v>23</v>
      </c>
      <c r="B52" s="98" t="s">
        <v>296</v>
      </c>
      <c r="C52" s="98" t="s">
        <v>14</v>
      </c>
      <c r="D52" s="99" t="s">
        <v>297</v>
      </c>
      <c r="E52" s="105" t="s">
        <v>28</v>
      </c>
      <c r="F52" s="101">
        <v>0</v>
      </c>
      <c r="G52" s="102"/>
      <c r="H52" s="103"/>
    </row>
    <row r="53" spans="1:8" ht="12.75" customHeight="1" x14ac:dyDescent="0.2">
      <c r="A53" s="83">
        <v>24</v>
      </c>
      <c r="B53" s="98" t="s">
        <v>296</v>
      </c>
      <c r="C53" s="98" t="s">
        <v>14</v>
      </c>
      <c r="D53" s="99" t="s">
        <v>297</v>
      </c>
      <c r="E53" s="100" t="s">
        <v>29</v>
      </c>
      <c r="F53" s="101">
        <v>8</v>
      </c>
      <c r="G53" s="102"/>
      <c r="H53" s="103"/>
    </row>
    <row r="54" spans="1:8" ht="12.75" customHeight="1" x14ac:dyDescent="0.2">
      <c r="A54" s="83">
        <v>25</v>
      </c>
      <c r="B54" s="98" t="s">
        <v>296</v>
      </c>
      <c r="C54" s="98" t="s">
        <v>14</v>
      </c>
      <c r="D54" s="99" t="s">
        <v>297</v>
      </c>
      <c r="E54" s="104" t="s">
        <v>30</v>
      </c>
      <c r="F54" s="101">
        <v>1</v>
      </c>
      <c r="G54" s="102"/>
      <c r="H54" s="103"/>
    </row>
    <row r="55" spans="1:8" x14ac:dyDescent="0.2">
      <c r="A55" s="83">
        <v>26</v>
      </c>
      <c r="B55" s="106" t="s">
        <v>296</v>
      </c>
      <c r="C55" s="106" t="s">
        <v>14</v>
      </c>
      <c r="D55" s="99" t="s">
        <v>297</v>
      </c>
      <c r="E55" s="104" t="s">
        <v>31</v>
      </c>
      <c r="F55" s="101">
        <v>0</v>
      </c>
      <c r="G55" s="102"/>
      <c r="H55" s="103"/>
    </row>
    <row r="56" spans="1:8" ht="13.5" customHeight="1" x14ac:dyDescent="0.2">
      <c r="A56" s="83">
        <v>27</v>
      </c>
      <c r="B56" s="98" t="s">
        <v>296</v>
      </c>
      <c r="C56" s="98" t="s">
        <v>14</v>
      </c>
      <c r="D56" s="99" t="s">
        <v>297</v>
      </c>
      <c r="E56" s="104" t="s">
        <v>32</v>
      </c>
      <c r="F56" s="101">
        <v>1</v>
      </c>
      <c r="G56" s="102"/>
      <c r="H56" s="103"/>
    </row>
    <row r="57" spans="1:8" ht="13.5" customHeight="1" x14ac:dyDescent="0.2">
      <c r="A57" s="83">
        <v>28</v>
      </c>
      <c r="B57" s="98" t="s">
        <v>296</v>
      </c>
      <c r="C57" s="98" t="s">
        <v>14</v>
      </c>
      <c r="D57" s="99" t="s">
        <v>297</v>
      </c>
      <c r="E57" s="104" t="s">
        <v>33</v>
      </c>
      <c r="F57" s="101">
        <v>0</v>
      </c>
      <c r="G57" s="102"/>
      <c r="H57" s="103"/>
    </row>
    <row r="58" spans="1:8" x14ac:dyDescent="0.2">
      <c r="A58" s="83">
        <v>29</v>
      </c>
      <c r="B58" s="98" t="s">
        <v>296</v>
      </c>
      <c r="C58" s="98" t="s">
        <v>14</v>
      </c>
      <c r="D58" s="99" t="s">
        <v>297</v>
      </c>
      <c r="E58" s="100" t="s">
        <v>34</v>
      </c>
      <c r="F58" s="101">
        <v>1</v>
      </c>
      <c r="G58" s="102"/>
      <c r="H58" s="103"/>
    </row>
    <row r="59" spans="1:8" ht="12.75" customHeight="1" x14ac:dyDescent="0.2">
      <c r="A59" s="83">
        <v>30</v>
      </c>
      <c r="B59" s="98" t="s">
        <v>296</v>
      </c>
      <c r="C59" s="98" t="s">
        <v>14</v>
      </c>
      <c r="D59" s="99" t="s">
        <v>297</v>
      </c>
      <c r="E59" s="100" t="s">
        <v>35</v>
      </c>
      <c r="F59" s="101">
        <v>0</v>
      </c>
      <c r="G59" s="102"/>
      <c r="H59" s="103"/>
    </row>
    <row r="60" spans="1:8" ht="12.75" customHeight="1" x14ac:dyDescent="0.2">
      <c r="A60" s="83">
        <v>31</v>
      </c>
      <c r="B60" s="98" t="s">
        <v>296</v>
      </c>
      <c r="C60" s="98" t="s">
        <v>14</v>
      </c>
      <c r="D60" s="99" t="s">
        <v>297</v>
      </c>
      <c r="E60" s="100" t="s">
        <v>36</v>
      </c>
      <c r="F60" s="101">
        <v>1</v>
      </c>
      <c r="G60" s="102"/>
      <c r="H60" s="103"/>
    </row>
    <row r="61" spans="1:8" x14ac:dyDescent="0.2">
      <c r="A61" s="83">
        <v>32</v>
      </c>
      <c r="B61" s="98" t="s">
        <v>296</v>
      </c>
      <c r="C61" s="98" t="s">
        <v>14</v>
      </c>
      <c r="D61" s="99" t="s">
        <v>297</v>
      </c>
      <c r="E61" s="100" t="s">
        <v>37</v>
      </c>
      <c r="F61" s="101">
        <v>1</v>
      </c>
      <c r="G61" s="102"/>
      <c r="H61" s="103"/>
    </row>
    <row r="62" spans="1:8" x14ac:dyDescent="0.2">
      <c r="A62" s="83">
        <v>33</v>
      </c>
      <c r="B62" s="98" t="s">
        <v>296</v>
      </c>
      <c r="C62" s="98" t="s">
        <v>14</v>
      </c>
      <c r="D62" s="99" t="s">
        <v>298</v>
      </c>
      <c r="E62" s="100" t="s">
        <v>38</v>
      </c>
      <c r="F62" s="101">
        <v>1</v>
      </c>
      <c r="G62" s="102"/>
      <c r="H62" s="103"/>
    </row>
    <row r="63" spans="1:8" ht="12.75" customHeight="1" x14ac:dyDescent="0.2">
      <c r="A63" s="83">
        <v>34</v>
      </c>
      <c r="B63" s="98" t="s">
        <v>296</v>
      </c>
      <c r="C63" s="98" t="s">
        <v>14</v>
      </c>
      <c r="D63" s="99" t="s">
        <v>297</v>
      </c>
      <c r="E63" s="100" t="s">
        <v>39</v>
      </c>
      <c r="F63" s="101">
        <v>1</v>
      </c>
      <c r="G63" s="102"/>
      <c r="H63" s="103"/>
    </row>
    <row r="64" spans="1:8" ht="12.75" customHeight="1" x14ac:dyDescent="0.2">
      <c r="A64" s="83">
        <v>35</v>
      </c>
      <c r="B64" s="98" t="s">
        <v>296</v>
      </c>
      <c r="C64" s="98" t="s">
        <v>14</v>
      </c>
      <c r="D64" s="99" t="s">
        <v>297</v>
      </c>
      <c r="E64" s="100" t="s">
        <v>40</v>
      </c>
      <c r="F64" s="101">
        <v>1</v>
      </c>
      <c r="G64" s="102"/>
      <c r="H64" s="103"/>
    </row>
    <row r="65" spans="1:8" ht="12.75" customHeight="1" x14ac:dyDescent="0.2">
      <c r="A65" s="83">
        <v>36</v>
      </c>
      <c r="B65" s="98" t="s">
        <v>296</v>
      </c>
      <c r="C65" s="98" t="s">
        <v>14</v>
      </c>
      <c r="D65" s="99" t="s">
        <v>297</v>
      </c>
      <c r="E65" s="100" t="s">
        <v>41</v>
      </c>
      <c r="F65" s="101">
        <v>0</v>
      </c>
      <c r="G65" s="102"/>
      <c r="H65" s="103"/>
    </row>
    <row r="66" spans="1:8" ht="12.75" customHeight="1" x14ac:dyDescent="0.2">
      <c r="A66" s="83">
        <v>37</v>
      </c>
      <c r="B66" s="98" t="s">
        <v>296</v>
      </c>
      <c r="C66" s="98" t="s">
        <v>14</v>
      </c>
      <c r="D66" s="99" t="s">
        <v>297</v>
      </c>
      <c r="E66" s="100" t="s">
        <v>42</v>
      </c>
      <c r="F66" s="101">
        <v>1</v>
      </c>
      <c r="G66" s="102"/>
      <c r="H66" s="103"/>
    </row>
    <row r="67" spans="1:8" ht="12.75" customHeight="1" x14ac:dyDescent="0.2">
      <c r="A67" s="83">
        <v>38</v>
      </c>
      <c r="B67" s="98" t="s">
        <v>296</v>
      </c>
      <c r="C67" s="98" t="s">
        <v>14</v>
      </c>
      <c r="D67" s="99" t="s">
        <v>297</v>
      </c>
      <c r="E67" s="100" t="s">
        <v>43</v>
      </c>
      <c r="F67" s="101">
        <v>1</v>
      </c>
      <c r="G67" s="102"/>
      <c r="H67" s="103"/>
    </row>
    <row r="68" spans="1:8" ht="12.75" customHeight="1" x14ac:dyDescent="0.2">
      <c r="A68" s="83">
        <v>39</v>
      </c>
      <c r="B68" s="98" t="s">
        <v>296</v>
      </c>
      <c r="C68" s="98" t="s">
        <v>14</v>
      </c>
      <c r="D68" s="99" t="s">
        <v>297</v>
      </c>
      <c r="E68" s="100" t="s">
        <v>44</v>
      </c>
      <c r="F68" s="101">
        <v>0</v>
      </c>
      <c r="G68" s="102"/>
      <c r="H68" s="103"/>
    </row>
    <row r="69" spans="1:8" ht="12.75" customHeight="1" x14ac:dyDescent="0.2">
      <c r="A69" s="83">
        <v>40</v>
      </c>
      <c r="B69" s="98" t="s">
        <v>296</v>
      </c>
      <c r="C69" s="98" t="s">
        <v>14</v>
      </c>
      <c r="D69" s="99" t="s">
        <v>297</v>
      </c>
      <c r="E69" s="100" t="s">
        <v>45</v>
      </c>
      <c r="F69" s="101">
        <v>1</v>
      </c>
      <c r="G69" s="102"/>
      <c r="H69" s="103"/>
    </row>
    <row r="70" spans="1:8" ht="12.75" customHeight="1" x14ac:dyDescent="0.2">
      <c r="A70" s="83">
        <v>41</v>
      </c>
      <c r="B70" s="98" t="s">
        <v>296</v>
      </c>
      <c r="C70" s="98" t="s">
        <v>14</v>
      </c>
      <c r="D70" s="99" t="s">
        <v>297</v>
      </c>
      <c r="E70" s="100" t="s">
        <v>46</v>
      </c>
      <c r="F70" s="101">
        <v>2</v>
      </c>
      <c r="G70" s="102"/>
      <c r="H70" s="103"/>
    </row>
    <row r="71" spans="1:8" x14ac:dyDescent="0.2">
      <c r="A71" s="83">
        <v>42</v>
      </c>
      <c r="B71" s="98" t="s">
        <v>296</v>
      </c>
      <c r="C71" s="98" t="s">
        <v>14</v>
      </c>
      <c r="D71" s="99" t="s">
        <v>297</v>
      </c>
      <c r="E71" s="100" t="s">
        <v>47</v>
      </c>
      <c r="F71" s="101">
        <v>2</v>
      </c>
      <c r="G71" s="102"/>
      <c r="H71" s="103"/>
    </row>
    <row r="72" spans="1:8" x14ac:dyDescent="0.2">
      <c r="A72" s="83">
        <v>43</v>
      </c>
      <c r="B72" s="98" t="s">
        <v>296</v>
      </c>
      <c r="C72" s="98" t="s">
        <v>14</v>
      </c>
      <c r="D72" s="99" t="s">
        <v>298</v>
      </c>
      <c r="E72" s="100" t="s">
        <v>48</v>
      </c>
      <c r="F72" s="101">
        <v>1</v>
      </c>
      <c r="G72" s="102"/>
      <c r="H72" s="103"/>
    </row>
    <row r="73" spans="1:8" x14ac:dyDescent="0.2">
      <c r="A73" s="83">
        <v>44</v>
      </c>
      <c r="B73" s="98" t="s">
        <v>296</v>
      </c>
      <c r="C73" s="98" t="s">
        <v>14</v>
      </c>
      <c r="D73" s="99" t="s">
        <v>298</v>
      </c>
      <c r="E73" s="100" t="s">
        <v>49</v>
      </c>
      <c r="F73" s="101">
        <v>1</v>
      </c>
      <c r="G73" s="102"/>
      <c r="H73" s="103"/>
    </row>
    <row r="74" spans="1:8" ht="12.75" customHeight="1" x14ac:dyDescent="0.2">
      <c r="A74" s="83">
        <v>45</v>
      </c>
      <c r="B74" s="98" t="s">
        <v>296</v>
      </c>
      <c r="C74" s="98" t="s">
        <v>14</v>
      </c>
      <c r="D74" s="99" t="s">
        <v>298</v>
      </c>
      <c r="E74" s="100" t="s">
        <v>50</v>
      </c>
      <c r="F74" s="101">
        <v>1</v>
      </c>
      <c r="G74" s="102"/>
      <c r="H74" s="103"/>
    </row>
    <row r="75" spans="1:8" ht="13.5" customHeight="1" x14ac:dyDescent="0.2">
      <c r="A75" s="83">
        <v>46</v>
      </c>
      <c r="B75" s="98" t="s">
        <v>296</v>
      </c>
      <c r="C75" s="98" t="s">
        <v>14</v>
      </c>
      <c r="D75" s="99" t="s">
        <v>298</v>
      </c>
      <c r="E75" s="100" t="s">
        <v>51</v>
      </c>
      <c r="F75" s="101">
        <v>1</v>
      </c>
      <c r="G75" s="102"/>
      <c r="H75" s="103"/>
    </row>
    <row r="76" spans="1:8" ht="12.75" customHeight="1" x14ac:dyDescent="0.2">
      <c r="A76" s="83">
        <v>47</v>
      </c>
      <c r="B76" s="98" t="s">
        <v>296</v>
      </c>
      <c r="C76" s="98" t="s">
        <v>14</v>
      </c>
      <c r="D76" s="99" t="s">
        <v>297</v>
      </c>
      <c r="E76" s="100" t="s">
        <v>52</v>
      </c>
      <c r="F76" s="101">
        <v>1</v>
      </c>
      <c r="G76" s="102"/>
      <c r="H76" s="103"/>
    </row>
    <row r="77" spans="1:8" ht="12.75" customHeight="1" x14ac:dyDescent="0.2">
      <c r="A77" s="83">
        <v>48</v>
      </c>
      <c r="B77" s="98" t="s">
        <v>296</v>
      </c>
      <c r="C77" s="98" t="s">
        <v>14</v>
      </c>
      <c r="D77" s="99" t="s">
        <v>297</v>
      </c>
      <c r="E77" s="100" t="s">
        <v>53</v>
      </c>
      <c r="F77" s="101">
        <v>3</v>
      </c>
      <c r="G77" s="102"/>
      <c r="H77" s="103"/>
    </row>
    <row r="78" spans="1:8" x14ac:dyDescent="0.2">
      <c r="A78" s="83">
        <v>49</v>
      </c>
      <c r="B78" s="98" t="s">
        <v>296</v>
      </c>
      <c r="C78" s="98" t="s">
        <v>14</v>
      </c>
      <c r="D78" s="99" t="s">
        <v>297</v>
      </c>
      <c r="E78" s="100" t="s">
        <v>54</v>
      </c>
      <c r="F78" s="101">
        <v>2</v>
      </c>
      <c r="G78" s="102"/>
      <c r="H78" s="103"/>
    </row>
    <row r="79" spans="1:8" x14ac:dyDescent="0.2">
      <c r="A79" s="83">
        <v>50</v>
      </c>
      <c r="B79" s="98" t="s">
        <v>296</v>
      </c>
      <c r="C79" s="98" t="s">
        <v>14</v>
      </c>
      <c r="D79" s="99" t="s">
        <v>297</v>
      </c>
      <c r="E79" s="100" t="s">
        <v>55</v>
      </c>
      <c r="F79" s="101">
        <v>2</v>
      </c>
      <c r="G79" s="102"/>
      <c r="H79" s="103"/>
    </row>
    <row r="80" spans="1:8" ht="12.75" customHeight="1" x14ac:dyDescent="0.2">
      <c r="A80" s="83">
        <v>51</v>
      </c>
      <c r="B80" s="98" t="s">
        <v>296</v>
      </c>
      <c r="C80" s="98" t="s">
        <v>14</v>
      </c>
      <c r="D80" s="99" t="s">
        <v>297</v>
      </c>
      <c r="E80" s="100" t="s">
        <v>56</v>
      </c>
      <c r="F80" s="101">
        <v>1</v>
      </c>
      <c r="G80" s="102"/>
      <c r="H80" s="103"/>
    </row>
    <row r="81" spans="1:8" ht="12.75" customHeight="1" x14ac:dyDescent="0.2">
      <c r="A81" s="83">
        <v>52</v>
      </c>
      <c r="B81" s="98" t="s">
        <v>296</v>
      </c>
      <c r="C81" s="98" t="s">
        <v>14</v>
      </c>
      <c r="D81" s="99" t="s">
        <v>297</v>
      </c>
      <c r="E81" s="100" t="s">
        <v>57</v>
      </c>
      <c r="F81" s="101">
        <v>1</v>
      </c>
      <c r="G81" s="102"/>
      <c r="H81" s="103"/>
    </row>
    <row r="82" spans="1:8" ht="12.75" customHeight="1" x14ac:dyDescent="0.2">
      <c r="A82" s="83">
        <v>53</v>
      </c>
      <c r="B82" s="98" t="s">
        <v>296</v>
      </c>
      <c r="C82" s="98" t="s">
        <v>14</v>
      </c>
      <c r="D82" s="99" t="s">
        <v>297</v>
      </c>
      <c r="E82" s="100" t="s">
        <v>58</v>
      </c>
      <c r="F82" s="101">
        <v>1</v>
      </c>
      <c r="G82" s="102"/>
      <c r="H82" s="103"/>
    </row>
    <row r="83" spans="1:8" ht="12.75" customHeight="1" x14ac:dyDescent="0.2">
      <c r="A83" s="83">
        <v>54</v>
      </c>
      <c r="B83" s="98" t="s">
        <v>296</v>
      </c>
      <c r="C83" s="98" t="s">
        <v>14</v>
      </c>
      <c r="D83" s="99" t="s">
        <v>297</v>
      </c>
      <c r="E83" s="100" t="s">
        <v>59</v>
      </c>
      <c r="F83" s="101">
        <v>1</v>
      </c>
      <c r="G83" s="102"/>
      <c r="H83" s="103"/>
    </row>
    <row r="84" spans="1:8" ht="12.75" customHeight="1" x14ac:dyDescent="0.2">
      <c r="A84" s="83">
        <v>55</v>
      </c>
      <c r="B84" s="98" t="s">
        <v>296</v>
      </c>
      <c r="C84" s="98" t="s">
        <v>14</v>
      </c>
      <c r="D84" s="99" t="s">
        <v>297</v>
      </c>
      <c r="E84" s="100" t="s">
        <v>60</v>
      </c>
      <c r="F84" s="101">
        <v>1</v>
      </c>
      <c r="G84" s="102"/>
      <c r="H84" s="103"/>
    </row>
    <row r="85" spans="1:8" ht="12.75" customHeight="1" x14ac:dyDescent="0.2">
      <c r="A85" s="83">
        <v>56</v>
      </c>
      <c r="B85" s="98" t="s">
        <v>296</v>
      </c>
      <c r="C85" s="98" t="s">
        <v>14</v>
      </c>
      <c r="D85" s="99" t="s">
        <v>297</v>
      </c>
      <c r="E85" s="100" t="s">
        <v>61</v>
      </c>
      <c r="F85" s="101">
        <v>1</v>
      </c>
      <c r="G85" s="102"/>
      <c r="H85" s="103"/>
    </row>
    <row r="86" spans="1:8" ht="12.75" customHeight="1" x14ac:dyDescent="0.2">
      <c r="A86" s="83">
        <v>57</v>
      </c>
      <c r="B86" s="98" t="s">
        <v>296</v>
      </c>
      <c r="C86" s="98" t="s">
        <v>14</v>
      </c>
      <c r="D86" s="99" t="s">
        <v>297</v>
      </c>
      <c r="E86" s="100" t="s">
        <v>62</v>
      </c>
      <c r="F86" s="101">
        <v>1</v>
      </c>
      <c r="G86" s="102"/>
      <c r="H86" s="103"/>
    </row>
    <row r="87" spans="1:8" ht="12.75" customHeight="1" x14ac:dyDescent="0.2">
      <c r="A87" s="83">
        <v>58</v>
      </c>
      <c r="B87" s="98" t="s">
        <v>296</v>
      </c>
      <c r="C87" s="98" t="s">
        <v>14</v>
      </c>
      <c r="D87" s="99" t="s">
        <v>297</v>
      </c>
      <c r="E87" s="100" t="s">
        <v>63</v>
      </c>
      <c r="F87" s="101">
        <v>1</v>
      </c>
      <c r="G87" s="102"/>
      <c r="H87" s="103"/>
    </row>
    <row r="88" spans="1:8" x14ac:dyDescent="0.2">
      <c r="A88" s="83">
        <v>59</v>
      </c>
      <c r="B88" s="98" t="s">
        <v>296</v>
      </c>
      <c r="C88" s="98" t="s">
        <v>14</v>
      </c>
      <c r="D88" s="99" t="s">
        <v>297</v>
      </c>
      <c r="E88" s="100" t="s">
        <v>64</v>
      </c>
      <c r="F88" s="101">
        <v>1</v>
      </c>
      <c r="G88" s="102"/>
      <c r="H88" s="103"/>
    </row>
    <row r="89" spans="1:8" x14ac:dyDescent="0.2">
      <c r="A89" s="83">
        <v>60</v>
      </c>
      <c r="B89" s="98" t="s">
        <v>296</v>
      </c>
      <c r="C89" s="98" t="s">
        <v>14</v>
      </c>
      <c r="D89" s="99" t="s">
        <v>297</v>
      </c>
      <c r="E89" s="100" t="s">
        <v>65</v>
      </c>
      <c r="F89" s="101">
        <v>1</v>
      </c>
      <c r="G89" s="102"/>
      <c r="H89" s="103"/>
    </row>
    <row r="90" spans="1:8" ht="12.75" customHeight="1" x14ac:dyDescent="0.2">
      <c r="A90" s="83">
        <v>61</v>
      </c>
      <c r="B90" s="98" t="s">
        <v>296</v>
      </c>
      <c r="C90" s="98" t="s">
        <v>14</v>
      </c>
      <c r="D90" s="99" t="s">
        <v>297</v>
      </c>
      <c r="E90" s="100" t="s">
        <v>66</v>
      </c>
      <c r="F90" s="101">
        <v>1</v>
      </c>
      <c r="G90" s="102"/>
      <c r="H90" s="103"/>
    </row>
    <row r="91" spans="1:8" x14ac:dyDescent="0.2">
      <c r="A91" s="83">
        <v>62</v>
      </c>
      <c r="B91" s="98" t="s">
        <v>296</v>
      </c>
      <c r="C91" s="98" t="s">
        <v>14</v>
      </c>
      <c r="D91" s="99" t="s">
        <v>297</v>
      </c>
      <c r="E91" s="100" t="s">
        <v>67</v>
      </c>
      <c r="F91" s="101">
        <v>1</v>
      </c>
      <c r="G91" s="102"/>
      <c r="H91" s="103"/>
    </row>
    <row r="92" spans="1:8" x14ac:dyDescent="0.2">
      <c r="A92" s="83">
        <v>63</v>
      </c>
      <c r="B92" s="98" t="s">
        <v>296</v>
      </c>
      <c r="C92" s="98" t="s">
        <v>14</v>
      </c>
      <c r="D92" s="99" t="s">
        <v>297</v>
      </c>
      <c r="E92" s="100" t="s">
        <v>68</v>
      </c>
      <c r="F92" s="101">
        <v>1</v>
      </c>
      <c r="G92" s="102"/>
      <c r="H92" s="103"/>
    </row>
    <row r="93" spans="1:8" x14ac:dyDescent="0.2">
      <c r="A93" s="83">
        <v>64</v>
      </c>
      <c r="B93" s="98" t="s">
        <v>296</v>
      </c>
      <c r="C93" s="98" t="s">
        <v>14</v>
      </c>
      <c r="D93" s="99" t="s">
        <v>297</v>
      </c>
      <c r="E93" s="100" t="s">
        <v>69</v>
      </c>
      <c r="F93" s="101">
        <v>1</v>
      </c>
      <c r="G93" s="102"/>
      <c r="H93" s="103"/>
    </row>
    <row r="94" spans="1:8" x14ac:dyDescent="0.2">
      <c r="A94" s="83">
        <v>65</v>
      </c>
      <c r="B94" s="98" t="s">
        <v>296</v>
      </c>
      <c r="C94" s="98" t="s">
        <v>14</v>
      </c>
      <c r="D94" s="99" t="s">
        <v>297</v>
      </c>
      <c r="E94" s="100" t="s">
        <v>70</v>
      </c>
      <c r="F94" s="101">
        <v>1</v>
      </c>
      <c r="G94" s="102"/>
      <c r="H94" s="103"/>
    </row>
    <row r="95" spans="1:8" ht="12.75" customHeight="1" x14ac:dyDescent="0.2">
      <c r="A95" s="83">
        <v>66</v>
      </c>
      <c r="B95" s="98" t="s">
        <v>296</v>
      </c>
      <c r="C95" s="98" t="s">
        <v>14</v>
      </c>
      <c r="D95" s="99" t="s">
        <v>297</v>
      </c>
      <c r="E95" s="100" t="s">
        <v>71</v>
      </c>
      <c r="F95" s="101">
        <v>1</v>
      </c>
      <c r="G95" s="102"/>
      <c r="H95" s="103"/>
    </row>
    <row r="96" spans="1:8" x14ac:dyDescent="0.2">
      <c r="A96" s="83">
        <v>67</v>
      </c>
      <c r="B96" s="98" t="s">
        <v>296</v>
      </c>
      <c r="C96" s="98" t="s">
        <v>14</v>
      </c>
      <c r="D96" s="99" t="s">
        <v>297</v>
      </c>
      <c r="E96" s="100" t="s">
        <v>72</v>
      </c>
      <c r="F96" s="101">
        <v>1</v>
      </c>
      <c r="G96" s="102"/>
      <c r="H96" s="103"/>
    </row>
    <row r="97" spans="1:8" ht="12.75" customHeight="1" x14ac:dyDescent="0.2">
      <c r="A97" s="83">
        <v>68</v>
      </c>
      <c r="B97" s="98" t="s">
        <v>296</v>
      </c>
      <c r="C97" s="98" t="s">
        <v>14</v>
      </c>
      <c r="D97" s="99" t="s">
        <v>297</v>
      </c>
      <c r="E97" s="100" t="s">
        <v>73</v>
      </c>
      <c r="F97" s="101">
        <v>2</v>
      </c>
      <c r="G97" s="102"/>
      <c r="H97" s="103"/>
    </row>
    <row r="98" spans="1:8" ht="12.75" customHeight="1" x14ac:dyDescent="0.2">
      <c r="A98" s="83">
        <v>69</v>
      </c>
      <c r="B98" s="98" t="s">
        <v>296</v>
      </c>
      <c r="C98" s="98" t="s">
        <v>14</v>
      </c>
      <c r="D98" s="99" t="s">
        <v>297</v>
      </c>
      <c r="E98" s="100" t="s">
        <v>74</v>
      </c>
      <c r="F98" s="101">
        <v>29</v>
      </c>
      <c r="G98" s="102"/>
      <c r="H98" s="103"/>
    </row>
    <row r="99" spans="1:8" ht="12.75" customHeight="1" x14ac:dyDescent="0.2">
      <c r="A99" s="83">
        <v>70</v>
      </c>
      <c r="B99" s="98" t="s">
        <v>296</v>
      </c>
      <c r="C99" s="98" t="s">
        <v>75</v>
      </c>
      <c r="D99" s="99" t="s">
        <v>297</v>
      </c>
      <c r="E99" s="100" t="s">
        <v>76</v>
      </c>
      <c r="F99" s="101">
        <v>1</v>
      </c>
      <c r="G99" s="102"/>
      <c r="H99" s="103"/>
    </row>
    <row r="100" spans="1:8" ht="12.75" customHeight="1" x14ac:dyDescent="0.2">
      <c r="A100" s="83">
        <v>71</v>
      </c>
      <c r="B100" s="98" t="s">
        <v>296</v>
      </c>
      <c r="C100" s="98" t="s">
        <v>75</v>
      </c>
      <c r="D100" s="99" t="s">
        <v>297</v>
      </c>
      <c r="E100" s="100" t="s">
        <v>77</v>
      </c>
      <c r="F100" s="101">
        <v>1</v>
      </c>
      <c r="G100" s="102"/>
      <c r="H100" s="103"/>
    </row>
    <row r="101" spans="1:8" x14ac:dyDescent="0.2">
      <c r="A101" s="83">
        <v>72</v>
      </c>
      <c r="B101" s="98" t="s">
        <v>296</v>
      </c>
      <c r="C101" s="98" t="s">
        <v>75</v>
      </c>
      <c r="D101" s="99" t="s">
        <v>297</v>
      </c>
      <c r="E101" s="100" t="s">
        <v>78</v>
      </c>
      <c r="F101" s="101">
        <v>1</v>
      </c>
      <c r="G101" s="102"/>
      <c r="H101" s="103"/>
    </row>
    <row r="102" spans="1:8" x14ac:dyDescent="0.2">
      <c r="A102" s="83">
        <v>73</v>
      </c>
      <c r="B102" s="98" t="s">
        <v>296</v>
      </c>
      <c r="C102" s="98" t="s">
        <v>75</v>
      </c>
      <c r="D102" s="99" t="s">
        <v>297</v>
      </c>
      <c r="E102" s="100" t="s">
        <v>79</v>
      </c>
      <c r="F102" s="101">
        <v>1</v>
      </c>
      <c r="G102" s="102"/>
      <c r="H102" s="103"/>
    </row>
    <row r="103" spans="1:8" x14ac:dyDescent="0.2">
      <c r="A103" s="83">
        <v>74</v>
      </c>
      <c r="B103" s="98" t="s">
        <v>296</v>
      </c>
      <c r="C103" s="98" t="s">
        <v>80</v>
      </c>
      <c r="D103" s="99" t="s">
        <v>297</v>
      </c>
      <c r="E103" s="100" t="s">
        <v>81</v>
      </c>
      <c r="F103" s="101">
        <v>3</v>
      </c>
      <c r="G103" s="102"/>
      <c r="H103" s="103"/>
    </row>
    <row r="104" spans="1:8" x14ac:dyDescent="0.2">
      <c r="A104" s="83">
        <v>75</v>
      </c>
      <c r="B104" s="98" t="s">
        <v>296</v>
      </c>
      <c r="C104" s="98" t="s">
        <v>80</v>
      </c>
      <c r="D104" s="99" t="s">
        <v>297</v>
      </c>
      <c r="E104" s="100" t="s">
        <v>82</v>
      </c>
      <c r="F104" s="101">
        <v>1</v>
      </c>
      <c r="G104" s="102"/>
      <c r="H104" s="103"/>
    </row>
    <row r="105" spans="1:8" ht="12.75" customHeight="1" x14ac:dyDescent="0.2">
      <c r="A105" s="83">
        <v>76</v>
      </c>
      <c r="B105" s="98" t="s">
        <v>296</v>
      </c>
      <c r="C105" s="98" t="s">
        <v>80</v>
      </c>
      <c r="D105" s="99" t="s">
        <v>297</v>
      </c>
      <c r="E105" s="100" t="s">
        <v>83</v>
      </c>
      <c r="F105" s="101">
        <v>1</v>
      </c>
      <c r="G105" s="102"/>
      <c r="H105" s="103"/>
    </row>
    <row r="106" spans="1:8" x14ac:dyDescent="0.2">
      <c r="A106" s="83">
        <v>77</v>
      </c>
      <c r="B106" s="98" t="s">
        <v>296</v>
      </c>
      <c r="C106" s="98" t="s">
        <v>80</v>
      </c>
      <c r="D106" s="99" t="s">
        <v>297</v>
      </c>
      <c r="E106" s="100" t="s">
        <v>84</v>
      </c>
      <c r="F106" s="101">
        <v>1</v>
      </c>
      <c r="G106" s="102"/>
      <c r="H106" s="103"/>
    </row>
    <row r="107" spans="1:8" ht="12.75" customHeight="1" x14ac:dyDescent="0.2">
      <c r="A107" s="83">
        <v>78</v>
      </c>
      <c r="B107" s="98" t="s">
        <v>296</v>
      </c>
      <c r="C107" s="98" t="s">
        <v>80</v>
      </c>
      <c r="D107" s="99" t="s">
        <v>297</v>
      </c>
      <c r="E107" s="100" t="s">
        <v>85</v>
      </c>
      <c r="F107" s="101">
        <v>5</v>
      </c>
      <c r="G107" s="102"/>
      <c r="H107" s="103"/>
    </row>
    <row r="108" spans="1:8" x14ac:dyDescent="0.2">
      <c r="A108" s="83">
        <v>79</v>
      </c>
      <c r="B108" s="98" t="s">
        <v>296</v>
      </c>
      <c r="C108" s="98" t="s">
        <v>80</v>
      </c>
      <c r="D108" s="99" t="s">
        <v>297</v>
      </c>
      <c r="E108" s="100" t="s">
        <v>86</v>
      </c>
      <c r="F108" s="101">
        <v>1</v>
      </c>
      <c r="G108" s="102"/>
      <c r="H108" s="103"/>
    </row>
    <row r="109" spans="1:8" ht="12.75" customHeight="1" x14ac:dyDescent="0.2">
      <c r="A109" s="83">
        <v>80</v>
      </c>
      <c r="B109" s="98" t="s">
        <v>296</v>
      </c>
      <c r="C109" s="98" t="s">
        <v>87</v>
      </c>
      <c r="D109" s="99" t="s">
        <v>297</v>
      </c>
      <c r="E109" s="100" t="s">
        <v>88</v>
      </c>
      <c r="F109" s="101">
        <v>0</v>
      </c>
      <c r="G109" s="102"/>
      <c r="H109" s="103"/>
    </row>
    <row r="110" spans="1:8" x14ac:dyDescent="0.2">
      <c r="A110" s="83">
        <v>81</v>
      </c>
      <c r="B110" s="98" t="s">
        <v>296</v>
      </c>
      <c r="C110" s="98" t="s">
        <v>87</v>
      </c>
      <c r="D110" s="99" t="s">
        <v>297</v>
      </c>
      <c r="E110" s="107" t="s">
        <v>89</v>
      </c>
      <c r="F110" s="101">
        <v>27</v>
      </c>
      <c r="G110" s="102"/>
      <c r="H110" s="103"/>
    </row>
    <row r="111" spans="1:8" ht="12.75" customHeight="1" x14ac:dyDescent="0.2">
      <c r="A111" s="83">
        <v>82</v>
      </c>
      <c r="B111" s="98" t="s">
        <v>296</v>
      </c>
      <c r="C111" s="98" t="s">
        <v>87</v>
      </c>
      <c r="D111" s="99" t="s">
        <v>297</v>
      </c>
      <c r="E111" s="100" t="s">
        <v>90</v>
      </c>
      <c r="F111" s="101">
        <v>1</v>
      </c>
      <c r="G111" s="102"/>
      <c r="H111" s="103"/>
    </row>
    <row r="112" spans="1:8" ht="12.75" customHeight="1" x14ac:dyDescent="0.2">
      <c r="A112" s="83">
        <v>83</v>
      </c>
      <c r="B112" s="98" t="s">
        <v>296</v>
      </c>
      <c r="C112" s="98" t="s">
        <v>87</v>
      </c>
      <c r="D112" s="99" t="s">
        <v>297</v>
      </c>
      <c r="E112" s="100" t="s">
        <v>91</v>
      </c>
      <c r="F112" s="101">
        <v>1</v>
      </c>
      <c r="G112" s="102"/>
      <c r="H112" s="103"/>
    </row>
    <row r="113" spans="1:8" x14ac:dyDescent="0.2">
      <c r="A113" s="83">
        <v>84</v>
      </c>
      <c r="B113" s="98" t="s">
        <v>296</v>
      </c>
      <c r="C113" s="98" t="s">
        <v>87</v>
      </c>
      <c r="D113" s="99" t="s">
        <v>297</v>
      </c>
      <c r="E113" s="100" t="s">
        <v>92</v>
      </c>
      <c r="F113" s="101">
        <v>0</v>
      </c>
      <c r="G113" s="102"/>
      <c r="H113" s="103"/>
    </row>
    <row r="114" spans="1:8" x14ac:dyDescent="0.2">
      <c r="A114" s="83">
        <v>85</v>
      </c>
      <c r="B114" s="98" t="s">
        <v>296</v>
      </c>
      <c r="C114" s="98" t="s">
        <v>87</v>
      </c>
      <c r="D114" s="99" t="s">
        <v>297</v>
      </c>
      <c r="E114" s="100" t="s">
        <v>93</v>
      </c>
      <c r="F114" s="101">
        <v>0</v>
      </c>
      <c r="G114" s="102"/>
      <c r="H114" s="103"/>
    </row>
    <row r="115" spans="1:8" x14ac:dyDescent="0.2">
      <c r="A115" s="83">
        <v>86</v>
      </c>
      <c r="B115" s="98" t="s">
        <v>296</v>
      </c>
      <c r="C115" s="98" t="s">
        <v>87</v>
      </c>
      <c r="D115" s="108" t="s">
        <v>298</v>
      </c>
      <c r="E115" s="100" t="s">
        <v>94</v>
      </c>
      <c r="F115" s="109">
        <v>0</v>
      </c>
      <c r="G115" s="110"/>
      <c r="H115" s="111"/>
    </row>
    <row r="116" spans="1:8" ht="24" customHeight="1" x14ac:dyDescent="0.2">
      <c r="A116" s="83">
        <v>87</v>
      </c>
      <c r="B116" s="98" t="s">
        <v>296</v>
      </c>
      <c r="C116" s="98" t="s">
        <v>87</v>
      </c>
      <c r="D116" s="108" t="s">
        <v>297</v>
      </c>
      <c r="E116" s="100" t="s">
        <v>95</v>
      </c>
      <c r="F116" s="109">
        <v>0</v>
      </c>
      <c r="G116" s="110"/>
      <c r="H116" s="111"/>
    </row>
    <row r="117" spans="1:8" ht="12.75" customHeight="1" x14ac:dyDescent="0.2">
      <c r="A117" s="83">
        <v>88</v>
      </c>
      <c r="B117" s="98" t="s">
        <v>296</v>
      </c>
      <c r="C117" s="98" t="s">
        <v>87</v>
      </c>
      <c r="D117" s="108" t="s">
        <v>297</v>
      </c>
      <c r="E117" s="100" t="s">
        <v>96</v>
      </c>
      <c r="F117" s="109">
        <v>0</v>
      </c>
      <c r="G117" s="110"/>
      <c r="H117" s="111"/>
    </row>
    <row r="118" spans="1:8" ht="12.75" customHeight="1" x14ac:dyDescent="0.2">
      <c r="A118" s="83">
        <v>89</v>
      </c>
      <c r="B118" s="98" t="s">
        <v>296</v>
      </c>
      <c r="C118" s="98" t="s">
        <v>87</v>
      </c>
      <c r="D118" s="108" t="s">
        <v>297</v>
      </c>
      <c r="E118" s="100" t="s">
        <v>97</v>
      </c>
      <c r="F118" s="109">
        <v>54</v>
      </c>
      <c r="G118" s="110"/>
      <c r="H118" s="111"/>
    </row>
    <row r="119" spans="1:8" x14ac:dyDescent="0.2">
      <c r="A119" s="83">
        <v>90</v>
      </c>
      <c r="B119" s="98" t="s">
        <v>296</v>
      </c>
      <c r="C119" s="98" t="s">
        <v>87</v>
      </c>
      <c r="D119" s="108" t="s">
        <v>297</v>
      </c>
      <c r="E119" s="100" t="s">
        <v>98</v>
      </c>
      <c r="F119" s="109">
        <v>4</v>
      </c>
      <c r="G119" s="110"/>
      <c r="H119" s="111"/>
    </row>
    <row r="120" spans="1:8" x14ac:dyDescent="0.2">
      <c r="A120" s="83">
        <v>91</v>
      </c>
      <c r="B120" s="98" t="s">
        <v>296</v>
      </c>
      <c r="C120" s="98" t="s">
        <v>99</v>
      </c>
      <c r="D120" s="108" t="s">
        <v>297</v>
      </c>
      <c r="E120" s="100" t="s">
        <v>100</v>
      </c>
      <c r="F120" s="109">
        <v>11</v>
      </c>
      <c r="G120" s="110"/>
      <c r="H120" s="111"/>
    </row>
    <row r="121" spans="1:8" ht="12.75" customHeight="1" x14ac:dyDescent="0.2">
      <c r="A121" s="83">
        <v>92</v>
      </c>
      <c r="B121" s="98" t="s">
        <v>296</v>
      </c>
      <c r="C121" s="98" t="s">
        <v>99</v>
      </c>
      <c r="D121" s="108" t="s">
        <v>298</v>
      </c>
      <c r="E121" s="100" t="s">
        <v>101</v>
      </c>
      <c r="F121" s="109">
        <v>27</v>
      </c>
      <c r="G121" s="110"/>
      <c r="H121" s="111"/>
    </row>
    <row r="122" spans="1:8" x14ac:dyDescent="0.2">
      <c r="A122" s="83">
        <v>93</v>
      </c>
      <c r="B122" s="98" t="s">
        <v>296</v>
      </c>
      <c r="C122" s="98" t="s">
        <v>99</v>
      </c>
      <c r="D122" s="108" t="s">
        <v>298</v>
      </c>
      <c r="E122" s="100" t="s">
        <v>102</v>
      </c>
      <c r="F122" s="109">
        <v>1</v>
      </c>
      <c r="G122" s="110"/>
      <c r="H122" s="111"/>
    </row>
    <row r="123" spans="1:8" x14ac:dyDescent="0.2">
      <c r="A123" s="83">
        <v>94</v>
      </c>
      <c r="B123" s="98" t="s">
        <v>296</v>
      </c>
      <c r="C123" s="98" t="s">
        <v>99</v>
      </c>
      <c r="D123" s="108" t="s">
        <v>297</v>
      </c>
      <c r="E123" s="100" t="s">
        <v>103</v>
      </c>
      <c r="F123" s="109">
        <v>0</v>
      </c>
      <c r="G123" s="110"/>
      <c r="H123" s="111"/>
    </row>
    <row r="124" spans="1:8" x14ac:dyDescent="0.2">
      <c r="A124" s="83">
        <v>95</v>
      </c>
      <c r="B124" s="98" t="s">
        <v>296</v>
      </c>
      <c r="C124" s="98" t="s">
        <v>99</v>
      </c>
      <c r="D124" s="108" t="s">
        <v>297</v>
      </c>
      <c r="E124" s="100" t="s">
        <v>104</v>
      </c>
      <c r="F124" s="109">
        <v>2</v>
      </c>
      <c r="G124" s="110"/>
      <c r="H124" s="111"/>
    </row>
    <row r="125" spans="1:8" ht="12.75" customHeight="1" x14ac:dyDescent="0.2">
      <c r="A125" s="83">
        <v>96</v>
      </c>
      <c r="B125" s="98" t="s">
        <v>296</v>
      </c>
      <c r="C125" s="98" t="s">
        <v>99</v>
      </c>
      <c r="D125" s="108" t="s">
        <v>297</v>
      </c>
      <c r="E125" s="100" t="s">
        <v>105</v>
      </c>
      <c r="F125" s="109">
        <v>2</v>
      </c>
      <c r="G125" s="110"/>
      <c r="H125" s="111"/>
    </row>
    <row r="126" spans="1:8" ht="13.5" customHeight="1" x14ac:dyDescent="0.2">
      <c r="A126" s="83">
        <v>97</v>
      </c>
      <c r="B126" s="98" t="s">
        <v>296</v>
      </c>
      <c r="C126" s="98" t="s">
        <v>99</v>
      </c>
      <c r="D126" s="108" t="s">
        <v>298</v>
      </c>
      <c r="E126" s="100" t="s">
        <v>106</v>
      </c>
      <c r="F126" s="109">
        <v>2</v>
      </c>
      <c r="G126" s="110"/>
      <c r="H126" s="111"/>
    </row>
    <row r="127" spans="1:8" x14ac:dyDescent="0.2">
      <c r="A127" s="83">
        <v>98</v>
      </c>
      <c r="B127" s="98" t="s">
        <v>296</v>
      </c>
      <c r="C127" s="98" t="s">
        <v>99</v>
      </c>
      <c r="D127" s="108" t="s">
        <v>297</v>
      </c>
      <c r="E127" s="100" t="s">
        <v>107</v>
      </c>
      <c r="F127" s="109">
        <v>2</v>
      </c>
      <c r="G127" s="110"/>
      <c r="H127" s="111"/>
    </row>
    <row r="128" spans="1:8" x14ac:dyDescent="0.2">
      <c r="A128" s="83">
        <v>99</v>
      </c>
      <c r="B128" s="98" t="s">
        <v>296</v>
      </c>
      <c r="C128" s="98" t="s">
        <v>99</v>
      </c>
      <c r="D128" s="108" t="s">
        <v>297</v>
      </c>
      <c r="E128" s="100" t="s">
        <v>108</v>
      </c>
      <c r="F128" s="109">
        <v>2</v>
      </c>
      <c r="G128" s="110"/>
      <c r="H128" s="111"/>
    </row>
    <row r="129" spans="1:8" ht="12.75" customHeight="1" x14ac:dyDescent="0.2">
      <c r="A129" s="83">
        <v>100</v>
      </c>
      <c r="B129" s="98" t="s">
        <v>296</v>
      </c>
      <c r="C129" s="98" t="s">
        <v>99</v>
      </c>
      <c r="D129" s="108" t="s">
        <v>297</v>
      </c>
      <c r="E129" s="100" t="s">
        <v>109</v>
      </c>
      <c r="F129" s="109">
        <v>0</v>
      </c>
      <c r="G129" s="110"/>
      <c r="H129" s="111"/>
    </row>
    <row r="130" spans="1:8" ht="12.75" customHeight="1" x14ac:dyDescent="0.2">
      <c r="A130" s="83">
        <v>101</v>
      </c>
      <c r="B130" s="98" t="s">
        <v>296</v>
      </c>
      <c r="C130" s="98" t="s">
        <v>99</v>
      </c>
      <c r="D130" s="108" t="s">
        <v>297</v>
      </c>
      <c r="E130" s="100" t="s">
        <v>110</v>
      </c>
      <c r="F130" s="109">
        <v>2</v>
      </c>
      <c r="G130" s="110"/>
      <c r="H130" s="111"/>
    </row>
    <row r="131" spans="1:8" ht="13.5" customHeight="1" x14ac:dyDescent="0.2">
      <c r="A131" s="83">
        <v>102</v>
      </c>
      <c r="B131" s="98" t="s">
        <v>296</v>
      </c>
      <c r="C131" s="98" t="s">
        <v>99</v>
      </c>
      <c r="D131" s="108" t="s">
        <v>297</v>
      </c>
      <c r="E131" s="100" t="s">
        <v>111</v>
      </c>
      <c r="F131" s="109">
        <v>2</v>
      </c>
      <c r="G131" s="110"/>
      <c r="H131" s="111"/>
    </row>
    <row r="132" spans="1:8" x14ac:dyDescent="0.2">
      <c r="A132" s="83">
        <v>103</v>
      </c>
      <c r="B132" s="98" t="s">
        <v>296</v>
      </c>
      <c r="C132" s="98" t="s">
        <v>99</v>
      </c>
      <c r="D132" s="108" t="s">
        <v>297</v>
      </c>
      <c r="E132" s="100" t="s">
        <v>112</v>
      </c>
      <c r="F132" s="109">
        <v>2</v>
      </c>
      <c r="G132" s="110"/>
      <c r="H132" s="111"/>
    </row>
    <row r="133" spans="1:8" ht="12.75" customHeight="1" x14ac:dyDescent="0.2">
      <c r="A133" s="83">
        <v>104</v>
      </c>
      <c r="B133" s="98" t="s">
        <v>296</v>
      </c>
      <c r="C133" s="98" t="s">
        <v>99</v>
      </c>
      <c r="D133" s="108" t="s">
        <v>297</v>
      </c>
      <c r="E133" s="100" t="s">
        <v>113</v>
      </c>
      <c r="F133" s="109">
        <v>2</v>
      </c>
      <c r="G133" s="110"/>
      <c r="H133" s="111"/>
    </row>
    <row r="134" spans="1:8" ht="12.75" customHeight="1" x14ac:dyDescent="0.2">
      <c r="A134" s="83">
        <v>105</v>
      </c>
      <c r="B134" s="98" t="s">
        <v>296</v>
      </c>
      <c r="C134" s="98" t="s">
        <v>99</v>
      </c>
      <c r="D134" s="108" t="s">
        <v>297</v>
      </c>
      <c r="E134" s="100" t="s">
        <v>114</v>
      </c>
      <c r="F134" s="109">
        <v>2</v>
      </c>
      <c r="G134" s="110"/>
      <c r="H134" s="111"/>
    </row>
    <row r="135" spans="1:8" ht="12.75" customHeight="1" x14ac:dyDescent="0.2">
      <c r="A135" s="83">
        <v>106</v>
      </c>
      <c r="B135" s="98" t="s">
        <v>296</v>
      </c>
      <c r="C135" s="98" t="s">
        <v>99</v>
      </c>
      <c r="D135" s="108" t="s">
        <v>297</v>
      </c>
      <c r="E135" s="100" t="s">
        <v>115</v>
      </c>
      <c r="F135" s="109">
        <v>9</v>
      </c>
      <c r="G135" s="110"/>
      <c r="H135" s="111"/>
    </row>
    <row r="136" spans="1:8" ht="12.75" customHeight="1" x14ac:dyDescent="0.2">
      <c r="A136" s="83">
        <v>107</v>
      </c>
      <c r="B136" s="98" t="s">
        <v>296</v>
      </c>
      <c r="C136" s="98" t="s">
        <v>99</v>
      </c>
      <c r="D136" s="108" t="s">
        <v>297</v>
      </c>
      <c r="E136" s="100" t="s">
        <v>116</v>
      </c>
      <c r="F136" s="109">
        <v>1</v>
      </c>
      <c r="G136" s="110"/>
      <c r="H136" s="111"/>
    </row>
    <row r="137" spans="1:8" ht="12.75" customHeight="1" x14ac:dyDescent="0.2">
      <c r="A137" s="83">
        <v>108</v>
      </c>
      <c r="B137" s="98" t="s">
        <v>296</v>
      </c>
      <c r="C137" s="98" t="s">
        <v>99</v>
      </c>
      <c r="D137" s="108" t="s">
        <v>297</v>
      </c>
      <c r="E137" s="100" t="s">
        <v>117</v>
      </c>
      <c r="F137" s="109">
        <v>29</v>
      </c>
      <c r="G137" s="110"/>
      <c r="H137" s="111"/>
    </row>
    <row r="138" spans="1:8" x14ac:dyDescent="0.2">
      <c r="A138" s="83">
        <v>109</v>
      </c>
      <c r="B138" s="98" t="s">
        <v>296</v>
      </c>
      <c r="C138" s="98" t="s">
        <v>99</v>
      </c>
      <c r="D138" s="108" t="s">
        <v>297</v>
      </c>
      <c r="E138" s="100" t="s">
        <v>118</v>
      </c>
      <c r="F138" s="109">
        <v>1</v>
      </c>
      <c r="G138" s="110"/>
      <c r="H138" s="111"/>
    </row>
    <row r="139" spans="1:8" x14ac:dyDescent="0.2">
      <c r="A139" s="83">
        <v>110</v>
      </c>
      <c r="B139" s="98" t="s">
        <v>296</v>
      </c>
      <c r="C139" s="98" t="s">
        <v>99</v>
      </c>
      <c r="D139" s="108" t="s">
        <v>297</v>
      </c>
      <c r="E139" s="100" t="s">
        <v>119</v>
      </c>
      <c r="F139" s="109">
        <v>1</v>
      </c>
      <c r="G139" s="110"/>
      <c r="H139" s="111"/>
    </row>
    <row r="140" spans="1:8" x14ac:dyDescent="0.2">
      <c r="A140" s="83">
        <v>111</v>
      </c>
      <c r="B140" s="98" t="s">
        <v>296</v>
      </c>
      <c r="C140" s="98" t="s">
        <v>99</v>
      </c>
      <c r="D140" s="108" t="s">
        <v>297</v>
      </c>
      <c r="E140" s="100" t="s">
        <v>120</v>
      </c>
      <c r="F140" s="109">
        <v>1</v>
      </c>
      <c r="G140" s="110"/>
      <c r="H140" s="111"/>
    </row>
    <row r="141" spans="1:8" ht="12.75" customHeight="1" x14ac:dyDescent="0.2">
      <c r="A141" s="83">
        <v>112</v>
      </c>
      <c r="B141" s="98" t="s">
        <v>296</v>
      </c>
      <c r="C141" s="98" t="s">
        <v>99</v>
      </c>
      <c r="D141" s="108" t="s">
        <v>297</v>
      </c>
      <c r="E141" s="100" t="s">
        <v>121</v>
      </c>
      <c r="F141" s="109">
        <v>3</v>
      </c>
      <c r="G141" s="110"/>
      <c r="H141" s="111"/>
    </row>
    <row r="142" spans="1:8" ht="12.75" customHeight="1" x14ac:dyDescent="0.2">
      <c r="A142" s="83">
        <v>113</v>
      </c>
      <c r="B142" s="98" t="s">
        <v>296</v>
      </c>
      <c r="C142" s="98" t="s">
        <v>99</v>
      </c>
      <c r="D142" s="108" t="s">
        <v>297</v>
      </c>
      <c r="E142" s="100" t="s">
        <v>122</v>
      </c>
      <c r="F142" s="109">
        <v>3</v>
      </c>
      <c r="G142" s="110"/>
      <c r="H142" s="111"/>
    </row>
    <row r="143" spans="1:8" ht="12.75" customHeight="1" x14ac:dyDescent="0.2">
      <c r="A143" s="83">
        <v>114</v>
      </c>
      <c r="B143" s="98" t="s">
        <v>296</v>
      </c>
      <c r="C143" s="98" t="s">
        <v>99</v>
      </c>
      <c r="D143" s="108" t="s">
        <v>297</v>
      </c>
      <c r="E143" s="100" t="s">
        <v>123</v>
      </c>
      <c r="F143" s="109">
        <v>1</v>
      </c>
      <c r="G143" s="110"/>
      <c r="H143" s="111"/>
    </row>
    <row r="144" spans="1:8" x14ac:dyDescent="0.2">
      <c r="A144" s="83">
        <v>115</v>
      </c>
      <c r="B144" s="98" t="s">
        <v>296</v>
      </c>
      <c r="C144" s="98" t="s">
        <v>99</v>
      </c>
      <c r="D144" s="108" t="s">
        <v>297</v>
      </c>
      <c r="E144" s="100" t="s">
        <v>124</v>
      </c>
      <c r="F144" s="109">
        <v>1</v>
      </c>
      <c r="G144" s="110"/>
      <c r="H144" s="111"/>
    </row>
    <row r="145" spans="1:8" ht="12.75" customHeight="1" x14ac:dyDescent="0.2">
      <c r="A145" s="83">
        <v>116</v>
      </c>
      <c r="B145" s="98" t="s">
        <v>296</v>
      </c>
      <c r="C145" s="98" t="s">
        <v>99</v>
      </c>
      <c r="D145" s="108" t="s">
        <v>297</v>
      </c>
      <c r="E145" s="100" t="s">
        <v>125</v>
      </c>
      <c r="F145" s="109">
        <v>1</v>
      </c>
      <c r="G145" s="110"/>
      <c r="H145" s="111"/>
    </row>
    <row r="146" spans="1:8" x14ac:dyDescent="0.2">
      <c r="A146" s="83">
        <v>117</v>
      </c>
      <c r="B146" s="98" t="s">
        <v>296</v>
      </c>
      <c r="C146" s="98" t="s">
        <v>99</v>
      </c>
      <c r="D146" s="108" t="s">
        <v>297</v>
      </c>
      <c r="E146" s="100" t="s">
        <v>126</v>
      </c>
      <c r="F146" s="109">
        <v>1</v>
      </c>
      <c r="G146" s="110"/>
      <c r="H146" s="111"/>
    </row>
    <row r="147" spans="1:8" x14ac:dyDescent="0.2">
      <c r="A147" s="83">
        <v>118</v>
      </c>
      <c r="B147" s="98" t="s">
        <v>296</v>
      </c>
      <c r="C147" s="98" t="s">
        <v>99</v>
      </c>
      <c r="D147" s="108" t="s">
        <v>297</v>
      </c>
      <c r="E147" s="100" t="s">
        <v>127</v>
      </c>
      <c r="F147" s="109">
        <v>2</v>
      </c>
      <c r="G147" s="110"/>
      <c r="H147" s="111"/>
    </row>
    <row r="148" spans="1:8" ht="12.75" customHeight="1" x14ac:dyDescent="0.2">
      <c r="A148" s="83">
        <v>119</v>
      </c>
      <c r="B148" s="98" t="s">
        <v>296</v>
      </c>
      <c r="C148" s="98" t="s">
        <v>99</v>
      </c>
      <c r="D148" s="108" t="s">
        <v>297</v>
      </c>
      <c r="E148" s="100" t="s">
        <v>128</v>
      </c>
      <c r="F148" s="109">
        <v>17</v>
      </c>
      <c r="G148" s="110"/>
      <c r="H148" s="111"/>
    </row>
    <row r="149" spans="1:8" ht="19.5" customHeight="1" x14ac:dyDescent="0.2">
      <c r="A149" s="83">
        <v>120</v>
      </c>
      <c r="B149" s="98" t="s">
        <v>296</v>
      </c>
      <c r="C149" s="112" t="s">
        <v>129</v>
      </c>
      <c r="D149" s="108" t="s">
        <v>297</v>
      </c>
      <c r="E149" s="100" t="s">
        <v>130</v>
      </c>
      <c r="F149" s="109">
        <v>1</v>
      </c>
      <c r="G149" s="110"/>
      <c r="H149" s="111"/>
    </row>
    <row r="150" spans="1:8" ht="19.5" customHeight="1" x14ac:dyDescent="0.2">
      <c r="A150" s="83">
        <v>121</v>
      </c>
      <c r="B150" s="98" t="s">
        <v>296</v>
      </c>
      <c r="C150" s="112" t="s">
        <v>129</v>
      </c>
      <c r="D150" s="108" t="s">
        <v>297</v>
      </c>
      <c r="E150" s="100" t="s">
        <v>131</v>
      </c>
      <c r="F150" s="109">
        <v>1</v>
      </c>
      <c r="G150" s="110"/>
      <c r="H150" s="111"/>
    </row>
    <row r="151" spans="1:8" ht="19.5" customHeight="1" x14ac:dyDescent="0.2">
      <c r="A151" s="83">
        <v>122</v>
      </c>
      <c r="B151" s="98" t="s">
        <v>296</v>
      </c>
      <c r="C151" s="112" t="s">
        <v>129</v>
      </c>
      <c r="D151" s="108" t="s">
        <v>297</v>
      </c>
      <c r="E151" s="100" t="s">
        <v>132</v>
      </c>
      <c r="F151" s="109">
        <v>1</v>
      </c>
      <c r="G151" s="110"/>
      <c r="H151" s="111"/>
    </row>
    <row r="152" spans="1:8" ht="19.5" customHeight="1" x14ac:dyDescent="0.2">
      <c r="A152" s="83">
        <v>123</v>
      </c>
      <c r="B152" s="98" t="s">
        <v>296</v>
      </c>
      <c r="C152" s="112" t="s">
        <v>129</v>
      </c>
      <c r="D152" s="108" t="s">
        <v>297</v>
      </c>
      <c r="E152" s="100" t="s">
        <v>133</v>
      </c>
      <c r="F152" s="109">
        <v>0</v>
      </c>
      <c r="G152" s="110"/>
      <c r="H152" s="111"/>
    </row>
    <row r="153" spans="1:8" ht="19.5" customHeight="1" x14ac:dyDescent="0.2">
      <c r="A153" s="83">
        <v>124</v>
      </c>
      <c r="B153" s="98" t="s">
        <v>296</v>
      </c>
      <c r="C153" s="112" t="s">
        <v>129</v>
      </c>
      <c r="D153" s="108" t="s">
        <v>297</v>
      </c>
      <c r="E153" s="100" t="s">
        <v>134</v>
      </c>
      <c r="F153" s="109">
        <v>1</v>
      </c>
      <c r="G153" s="110"/>
      <c r="H153" s="111"/>
    </row>
    <row r="154" spans="1:8" ht="19.5" customHeight="1" x14ac:dyDescent="0.2">
      <c r="A154" s="83">
        <v>125</v>
      </c>
      <c r="B154" s="98" t="s">
        <v>296</v>
      </c>
      <c r="C154" s="112" t="s">
        <v>129</v>
      </c>
      <c r="D154" s="108" t="s">
        <v>297</v>
      </c>
      <c r="E154" s="100" t="s">
        <v>135</v>
      </c>
      <c r="F154" s="109">
        <v>2</v>
      </c>
      <c r="G154" s="110"/>
      <c r="H154" s="111"/>
    </row>
    <row r="155" spans="1:8" ht="19.5" customHeight="1" x14ac:dyDescent="0.2">
      <c r="A155" s="83">
        <v>126</v>
      </c>
      <c r="B155" s="98" t="s">
        <v>296</v>
      </c>
      <c r="C155" s="112" t="s">
        <v>129</v>
      </c>
      <c r="D155" s="108" t="s">
        <v>297</v>
      </c>
      <c r="E155" s="100" t="s">
        <v>136</v>
      </c>
      <c r="F155" s="109">
        <v>1</v>
      </c>
      <c r="G155" s="110"/>
      <c r="H155" s="111"/>
    </row>
    <row r="156" spans="1:8" ht="19.5" customHeight="1" x14ac:dyDescent="0.2">
      <c r="A156" s="83">
        <v>127</v>
      </c>
      <c r="B156" s="98" t="s">
        <v>296</v>
      </c>
      <c r="C156" s="112" t="s">
        <v>129</v>
      </c>
      <c r="D156" s="108" t="s">
        <v>297</v>
      </c>
      <c r="E156" s="100" t="s">
        <v>137</v>
      </c>
      <c r="F156" s="109">
        <v>1</v>
      </c>
      <c r="G156" s="110"/>
      <c r="H156" s="111"/>
    </row>
    <row r="157" spans="1:8" ht="19.5" customHeight="1" x14ac:dyDescent="0.2">
      <c r="A157" s="83">
        <v>128</v>
      </c>
      <c r="B157" s="98" t="s">
        <v>296</v>
      </c>
      <c r="C157" s="112" t="s">
        <v>129</v>
      </c>
      <c r="D157" s="108" t="s">
        <v>297</v>
      </c>
      <c r="E157" s="100" t="s">
        <v>138</v>
      </c>
      <c r="F157" s="109">
        <v>1</v>
      </c>
      <c r="G157" s="110"/>
      <c r="H157" s="111"/>
    </row>
    <row r="158" spans="1:8" ht="19.5" customHeight="1" x14ac:dyDescent="0.2">
      <c r="A158" s="83">
        <v>129</v>
      </c>
      <c r="B158" s="98" t="s">
        <v>296</v>
      </c>
      <c r="C158" s="112" t="s">
        <v>129</v>
      </c>
      <c r="D158" s="108" t="s">
        <v>297</v>
      </c>
      <c r="E158" s="100" t="s">
        <v>139</v>
      </c>
      <c r="F158" s="109">
        <v>1</v>
      </c>
      <c r="G158" s="110"/>
      <c r="H158" s="111"/>
    </row>
    <row r="159" spans="1:8" ht="12.75" customHeight="1" x14ac:dyDescent="0.2">
      <c r="A159" s="83">
        <v>130</v>
      </c>
      <c r="B159" s="98" t="s">
        <v>296</v>
      </c>
      <c r="C159" s="98" t="s">
        <v>140</v>
      </c>
      <c r="D159" s="108" t="s">
        <v>297</v>
      </c>
      <c r="E159" s="100" t="s">
        <v>141</v>
      </c>
      <c r="F159" s="109">
        <v>1</v>
      </c>
      <c r="G159" s="110"/>
      <c r="H159" s="111"/>
    </row>
    <row r="160" spans="1:8" x14ac:dyDescent="0.2">
      <c r="A160" s="83">
        <v>131</v>
      </c>
      <c r="B160" s="98" t="s">
        <v>296</v>
      </c>
      <c r="C160" s="98" t="s">
        <v>140</v>
      </c>
      <c r="D160" s="108" t="s">
        <v>297</v>
      </c>
      <c r="E160" s="100" t="s">
        <v>142</v>
      </c>
      <c r="F160" s="109">
        <v>1</v>
      </c>
      <c r="G160" s="110"/>
      <c r="H160" s="111"/>
    </row>
    <row r="161" spans="1:8" ht="12.75" customHeight="1" x14ac:dyDescent="0.2">
      <c r="A161" s="83">
        <v>132</v>
      </c>
      <c r="B161" s="98" t="s">
        <v>296</v>
      </c>
      <c r="C161" s="98" t="s">
        <v>140</v>
      </c>
      <c r="D161" s="108" t="s">
        <v>297</v>
      </c>
      <c r="E161" s="100" t="s">
        <v>143</v>
      </c>
      <c r="F161" s="109">
        <v>2</v>
      </c>
      <c r="G161" s="110"/>
      <c r="H161" s="111"/>
    </row>
    <row r="162" spans="1:8" ht="12.75" customHeight="1" x14ac:dyDescent="0.2">
      <c r="A162" s="83">
        <v>133</v>
      </c>
      <c r="B162" s="98" t="s">
        <v>296</v>
      </c>
      <c r="C162" s="98" t="s">
        <v>140</v>
      </c>
      <c r="D162" s="108" t="s">
        <v>297</v>
      </c>
      <c r="E162" s="100" t="s">
        <v>144</v>
      </c>
      <c r="F162" s="109">
        <v>2</v>
      </c>
      <c r="G162" s="110"/>
      <c r="H162" s="111"/>
    </row>
    <row r="163" spans="1:8" ht="13.5" customHeight="1" x14ac:dyDescent="0.2">
      <c r="A163" s="83">
        <v>134</v>
      </c>
      <c r="B163" s="98" t="s">
        <v>296</v>
      </c>
      <c r="C163" s="98" t="s">
        <v>140</v>
      </c>
      <c r="D163" s="108" t="s">
        <v>297</v>
      </c>
      <c r="E163" s="100" t="s">
        <v>145</v>
      </c>
      <c r="F163" s="109">
        <v>1</v>
      </c>
      <c r="G163" s="110"/>
      <c r="H163" s="111"/>
    </row>
    <row r="164" spans="1:8" x14ac:dyDescent="0.2">
      <c r="A164" s="83">
        <v>135</v>
      </c>
      <c r="B164" s="98" t="s">
        <v>296</v>
      </c>
      <c r="C164" s="98" t="s">
        <v>140</v>
      </c>
      <c r="D164" s="108" t="s">
        <v>298</v>
      </c>
      <c r="E164" s="100" t="s">
        <v>146</v>
      </c>
      <c r="F164" s="109">
        <v>1</v>
      </c>
      <c r="G164" s="110"/>
      <c r="H164" s="111"/>
    </row>
    <row r="165" spans="1:8" ht="12.75" customHeight="1" x14ac:dyDescent="0.2">
      <c r="A165" s="83">
        <v>136</v>
      </c>
      <c r="B165" s="98" t="s">
        <v>296</v>
      </c>
      <c r="C165" s="98" t="s">
        <v>140</v>
      </c>
      <c r="D165" s="108" t="s">
        <v>298</v>
      </c>
      <c r="E165" s="100" t="s">
        <v>147</v>
      </c>
      <c r="F165" s="109">
        <v>2</v>
      </c>
      <c r="G165" s="110"/>
      <c r="H165" s="111"/>
    </row>
    <row r="166" spans="1:8" ht="12.75" customHeight="1" x14ac:dyDescent="0.2">
      <c r="A166" s="83">
        <v>137</v>
      </c>
      <c r="B166" s="98" t="s">
        <v>296</v>
      </c>
      <c r="C166" s="98" t="s">
        <v>140</v>
      </c>
      <c r="D166" s="108" t="s">
        <v>298</v>
      </c>
      <c r="E166" s="100" t="s">
        <v>148</v>
      </c>
      <c r="F166" s="109">
        <v>1</v>
      </c>
      <c r="G166" s="110"/>
      <c r="H166" s="111"/>
    </row>
    <row r="167" spans="1:8" x14ac:dyDescent="0.2">
      <c r="A167" s="83">
        <v>138</v>
      </c>
      <c r="B167" s="98" t="s">
        <v>296</v>
      </c>
      <c r="C167" s="98" t="s">
        <v>140</v>
      </c>
      <c r="D167" s="108" t="s">
        <v>297</v>
      </c>
      <c r="E167" s="100" t="s">
        <v>149</v>
      </c>
      <c r="F167" s="109">
        <v>2</v>
      </c>
      <c r="G167" s="110"/>
      <c r="H167" s="111"/>
    </row>
    <row r="168" spans="1:8" ht="12.75" customHeight="1" x14ac:dyDescent="0.2">
      <c r="A168" s="83">
        <v>139</v>
      </c>
      <c r="B168" s="98" t="s">
        <v>296</v>
      </c>
      <c r="C168" s="98" t="s">
        <v>140</v>
      </c>
      <c r="D168" s="108" t="s">
        <v>297</v>
      </c>
      <c r="E168" s="100" t="s">
        <v>150</v>
      </c>
      <c r="F168" s="109">
        <v>0</v>
      </c>
      <c r="G168" s="110"/>
      <c r="H168" s="111"/>
    </row>
    <row r="169" spans="1:8" ht="12.75" customHeight="1" x14ac:dyDescent="0.2">
      <c r="A169" s="83">
        <v>140</v>
      </c>
      <c r="B169" s="98" t="s">
        <v>296</v>
      </c>
      <c r="C169" s="98" t="s">
        <v>140</v>
      </c>
      <c r="D169" s="108" t="s">
        <v>297</v>
      </c>
      <c r="E169" s="100" t="s">
        <v>151</v>
      </c>
      <c r="F169" s="109">
        <v>1</v>
      </c>
      <c r="G169" s="110"/>
      <c r="H169" s="111"/>
    </row>
    <row r="170" spans="1:8" ht="12.75" customHeight="1" x14ac:dyDescent="0.2">
      <c r="A170" s="83">
        <v>141</v>
      </c>
      <c r="B170" s="98" t="s">
        <v>296</v>
      </c>
      <c r="C170" s="98" t="s">
        <v>140</v>
      </c>
      <c r="D170" s="108" t="s">
        <v>297</v>
      </c>
      <c r="E170" s="100" t="s">
        <v>152</v>
      </c>
      <c r="F170" s="109">
        <v>1</v>
      </c>
      <c r="G170" s="110"/>
      <c r="H170" s="111"/>
    </row>
    <row r="171" spans="1:8" ht="12.75" customHeight="1" x14ac:dyDescent="0.2">
      <c r="A171" s="83">
        <v>142</v>
      </c>
      <c r="B171" s="98" t="s">
        <v>296</v>
      </c>
      <c r="C171" s="98" t="s">
        <v>140</v>
      </c>
      <c r="D171" s="108" t="s">
        <v>297</v>
      </c>
      <c r="E171" s="100" t="s">
        <v>153</v>
      </c>
      <c r="F171" s="109">
        <v>1</v>
      </c>
      <c r="G171" s="110"/>
      <c r="H171" s="111"/>
    </row>
    <row r="172" spans="1:8" x14ac:dyDescent="0.2">
      <c r="A172" s="83">
        <v>143</v>
      </c>
      <c r="B172" s="98" t="s">
        <v>296</v>
      </c>
      <c r="C172" s="98" t="s">
        <v>140</v>
      </c>
      <c r="D172" s="108" t="s">
        <v>297</v>
      </c>
      <c r="E172" s="100" t="s">
        <v>154</v>
      </c>
      <c r="F172" s="109">
        <v>1</v>
      </c>
      <c r="G172" s="110"/>
      <c r="H172" s="111"/>
    </row>
    <row r="173" spans="1:8" x14ac:dyDescent="0.2">
      <c r="A173" s="83">
        <v>144</v>
      </c>
      <c r="B173" s="98" t="s">
        <v>296</v>
      </c>
      <c r="C173" s="98" t="s">
        <v>140</v>
      </c>
      <c r="D173" s="108" t="s">
        <v>297</v>
      </c>
      <c r="E173" s="100" t="s">
        <v>155</v>
      </c>
      <c r="F173" s="109">
        <v>1</v>
      </c>
      <c r="G173" s="110"/>
      <c r="H173" s="111"/>
    </row>
    <row r="174" spans="1:8" x14ac:dyDescent="0.2">
      <c r="A174" s="83">
        <v>145</v>
      </c>
      <c r="B174" s="98" t="s">
        <v>296</v>
      </c>
      <c r="C174" s="98" t="s">
        <v>140</v>
      </c>
      <c r="D174" s="108" t="s">
        <v>297</v>
      </c>
      <c r="E174" s="100" t="s">
        <v>156</v>
      </c>
      <c r="F174" s="109">
        <v>2</v>
      </c>
      <c r="G174" s="110"/>
      <c r="H174" s="111"/>
    </row>
    <row r="175" spans="1:8" ht="12.75" customHeight="1" x14ac:dyDescent="0.2">
      <c r="A175" s="83">
        <v>146</v>
      </c>
      <c r="B175" s="98" t="s">
        <v>296</v>
      </c>
      <c r="C175" s="98" t="s">
        <v>140</v>
      </c>
      <c r="D175" s="108" t="s">
        <v>297</v>
      </c>
      <c r="E175" s="100" t="s">
        <v>157</v>
      </c>
      <c r="F175" s="109">
        <v>1</v>
      </c>
      <c r="G175" s="110"/>
      <c r="H175" s="111"/>
    </row>
    <row r="176" spans="1:8" ht="12.75" customHeight="1" x14ac:dyDescent="0.2">
      <c r="A176" s="83">
        <v>147</v>
      </c>
      <c r="B176" s="98" t="s">
        <v>296</v>
      </c>
      <c r="C176" s="98" t="s">
        <v>140</v>
      </c>
      <c r="D176" s="108" t="s">
        <v>298</v>
      </c>
      <c r="E176" s="100" t="s">
        <v>158</v>
      </c>
      <c r="F176" s="109">
        <v>1</v>
      </c>
      <c r="G176" s="110"/>
      <c r="H176" s="111"/>
    </row>
    <row r="177" spans="1:8" ht="12.75" customHeight="1" x14ac:dyDescent="0.2">
      <c r="A177" s="83">
        <v>148</v>
      </c>
      <c r="B177" s="98" t="s">
        <v>296</v>
      </c>
      <c r="C177" s="98" t="s">
        <v>140</v>
      </c>
      <c r="D177" s="108" t="s">
        <v>298</v>
      </c>
      <c r="E177" s="100" t="s">
        <v>159</v>
      </c>
      <c r="F177" s="109">
        <v>0</v>
      </c>
      <c r="G177" s="110"/>
      <c r="H177" s="111"/>
    </row>
    <row r="178" spans="1:8" x14ac:dyDescent="0.2">
      <c r="A178" s="83">
        <v>149</v>
      </c>
      <c r="B178" s="98" t="s">
        <v>296</v>
      </c>
      <c r="C178" s="98" t="s">
        <v>140</v>
      </c>
      <c r="D178" s="108" t="s">
        <v>298</v>
      </c>
      <c r="E178" s="100" t="s">
        <v>160</v>
      </c>
      <c r="F178" s="109">
        <v>2</v>
      </c>
      <c r="G178" s="110"/>
      <c r="H178" s="111"/>
    </row>
    <row r="179" spans="1:8" x14ac:dyDescent="0.2">
      <c r="A179" s="83">
        <v>150</v>
      </c>
      <c r="B179" s="98" t="s">
        <v>296</v>
      </c>
      <c r="C179" s="98" t="s">
        <v>140</v>
      </c>
      <c r="D179" s="108" t="s">
        <v>297</v>
      </c>
      <c r="E179" s="100" t="s">
        <v>161</v>
      </c>
      <c r="F179" s="109">
        <v>1</v>
      </c>
      <c r="G179" s="110"/>
      <c r="H179" s="111"/>
    </row>
    <row r="180" spans="1:8" x14ac:dyDescent="0.2">
      <c r="A180" s="83">
        <v>151</v>
      </c>
      <c r="B180" s="98" t="s">
        <v>296</v>
      </c>
      <c r="C180" s="98" t="s">
        <v>140</v>
      </c>
      <c r="D180" s="108" t="s">
        <v>297</v>
      </c>
      <c r="E180" s="100" t="s">
        <v>162</v>
      </c>
      <c r="F180" s="109">
        <v>1</v>
      </c>
      <c r="G180" s="110"/>
      <c r="H180" s="111"/>
    </row>
    <row r="181" spans="1:8" ht="12.75" customHeight="1" x14ac:dyDescent="0.2">
      <c r="A181" s="83">
        <v>152</v>
      </c>
      <c r="B181" s="98" t="s">
        <v>296</v>
      </c>
      <c r="C181" s="98" t="s">
        <v>140</v>
      </c>
      <c r="D181" s="108" t="s">
        <v>297</v>
      </c>
      <c r="E181" s="100" t="s">
        <v>163</v>
      </c>
      <c r="F181" s="109">
        <v>1</v>
      </c>
      <c r="G181" s="110"/>
      <c r="H181" s="111"/>
    </row>
    <row r="182" spans="1:8" x14ac:dyDescent="0.2">
      <c r="A182" s="83">
        <v>153</v>
      </c>
      <c r="B182" s="98" t="s">
        <v>296</v>
      </c>
      <c r="C182" s="98" t="s">
        <v>140</v>
      </c>
      <c r="D182" s="108" t="s">
        <v>298</v>
      </c>
      <c r="E182" s="100" t="s">
        <v>164</v>
      </c>
      <c r="F182" s="109">
        <v>2</v>
      </c>
      <c r="G182" s="110"/>
      <c r="H182" s="111"/>
    </row>
    <row r="183" spans="1:8" x14ac:dyDescent="0.2">
      <c r="A183" s="83">
        <v>154</v>
      </c>
      <c r="B183" s="98" t="s">
        <v>296</v>
      </c>
      <c r="C183" s="98" t="s">
        <v>140</v>
      </c>
      <c r="D183" s="108" t="s">
        <v>297</v>
      </c>
      <c r="E183" s="100" t="s">
        <v>165</v>
      </c>
      <c r="F183" s="109">
        <v>1</v>
      </c>
      <c r="G183" s="110"/>
      <c r="H183" s="111"/>
    </row>
    <row r="184" spans="1:8" x14ac:dyDescent="0.2">
      <c r="A184" s="83">
        <v>155</v>
      </c>
      <c r="B184" s="98" t="s">
        <v>296</v>
      </c>
      <c r="C184" s="98" t="s">
        <v>140</v>
      </c>
      <c r="D184" s="108" t="s">
        <v>298</v>
      </c>
      <c r="E184" s="100" t="s">
        <v>166</v>
      </c>
      <c r="F184" s="109">
        <v>1</v>
      </c>
      <c r="G184" s="110"/>
      <c r="H184" s="111"/>
    </row>
    <row r="185" spans="1:8" x14ac:dyDescent="0.2">
      <c r="A185" s="83">
        <v>156</v>
      </c>
      <c r="B185" s="98" t="s">
        <v>296</v>
      </c>
      <c r="C185" s="98" t="s">
        <v>140</v>
      </c>
      <c r="D185" s="108" t="s">
        <v>298</v>
      </c>
      <c r="E185" s="100" t="s">
        <v>167</v>
      </c>
      <c r="F185" s="109">
        <v>0</v>
      </c>
      <c r="G185" s="110"/>
      <c r="H185" s="111"/>
    </row>
    <row r="186" spans="1:8" x14ac:dyDescent="0.2">
      <c r="A186" s="83">
        <v>157</v>
      </c>
      <c r="B186" s="98" t="s">
        <v>296</v>
      </c>
      <c r="C186" s="98" t="s">
        <v>140</v>
      </c>
      <c r="D186" s="108" t="s">
        <v>297</v>
      </c>
      <c r="E186" s="100" t="s">
        <v>168</v>
      </c>
      <c r="F186" s="109">
        <v>0</v>
      </c>
      <c r="G186" s="110"/>
      <c r="H186" s="111"/>
    </row>
    <row r="187" spans="1:8" x14ac:dyDescent="0.2">
      <c r="A187" s="83">
        <v>158</v>
      </c>
      <c r="B187" s="98" t="s">
        <v>296</v>
      </c>
      <c r="C187" s="98" t="s">
        <v>140</v>
      </c>
      <c r="D187" s="108" t="s">
        <v>297</v>
      </c>
      <c r="E187" s="100" t="s">
        <v>169</v>
      </c>
      <c r="F187" s="109">
        <v>0</v>
      </c>
      <c r="G187" s="110"/>
      <c r="H187" s="111"/>
    </row>
    <row r="188" spans="1:8" ht="12.75" customHeight="1" x14ac:dyDescent="0.2">
      <c r="A188" s="83">
        <v>159</v>
      </c>
      <c r="B188" s="98" t="s">
        <v>296</v>
      </c>
      <c r="C188" s="98" t="s">
        <v>140</v>
      </c>
      <c r="D188" s="108" t="s">
        <v>297</v>
      </c>
      <c r="E188" s="100" t="s">
        <v>170</v>
      </c>
      <c r="F188" s="109">
        <v>0</v>
      </c>
      <c r="G188" s="110"/>
      <c r="H188" s="111"/>
    </row>
    <row r="189" spans="1:8" ht="12.75" customHeight="1" x14ac:dyDescent="0.2">
      <c r="A189" s="83">
        <v>160</v>
      </c>
      <c r="B189" s="98" t="s">
        <v>296</v>
      </c>
      <c r="C189" s="98" t="s">
        <v>140</v>
      </c>
      <c r="D189" s="108" t="s">
        <v>297</v>
      </c>
      <c r="E189" s="100" t="s">
        <v>171</v>
      </c>
      <c r="F189" s="109">
        <v>2</v>
      </c>
      <c r="G189" s="110"/>
      <c r="H189" s="111"/>
    </row>
    <row r="190" spans="1:8" x14ac:dyDescent="0.2">
      <c r="A190" s="83">
        <v>161</v>
      </c>
      <c r="B190" s="98" t="s">
        <v>296</v>
      </c>
      <c r="C190" s="98" t="s">
        <v>140</v>
      </c>
      <c r="D190" s="108" t="s">
        <v>297</v>
      </c>
      <c r="E190" s="100" t="s">
        <v>172</v>
      </c>
      <c r="F190" s="109">
        <v>1</v>
      </c>
      <c r="G190" s="110"/>
      <c r="H190" s="111"/>
    </row>
    <row r="191" spans="1:8" ht="12.75" customHeight="1" x14ac:dyDescent="0.2">
      <c r="A191" s="83">
        <v>162</v>
      </c>
      <c r="B191" s="98" t="s">
        <v>296</v>
      </c>
      <c r="C191" s="98" t="s">
        <v>140</v>
      </c>
      <c r="D191" s="108" t="s">
        <v>297</v>
      </c>
      <c r="E191" s="100" t="s">
        <v>173</v>
      </c>
      <c r="F191" s="109">
        <v>1</v>
      </c>
      <c r="G191" s="110"/>
      <c r="H191" s="111"/>
    </row>
    <row r="192" spans="1:8" ht="12.75" customHeight="1" x14ac:dyDescent="0.2">
      <c r="A192" s="83">
        <v>163</v>
      </c>
      <c r="B192" s="98" t="s">
        <v>296</v>
      </c>
      <c r="C192" s="98" t="s">
        <v>140</v>
      </c>
      <c r="D192" s="108" t="s">
        <v>297</v>
      </c>
      <c r="E192" s="100" t="s">
        <v>174</v>
      </c>
      <c r="F192" s="109">
        <v>1</v>
      </c>
      <c r="G192" s="110"/>
      <c r="H192" s="111"/>
    </row>
    <row r="193" spans="1:8" ht="12.75" customHeight="1" x14ac:dyDescent="0.2">
      <c r="A193" s="83">
        <v>164</v>
      </c>
      <c r="B193" s="98" t="s">
        <v>296</v>
      </c>
      <c r="C193" s="98" t="s">
        <v>140</v>
      </c>
      <c r="D193" s="108" t="s">
        <v>297</v>
      </c>
      <c r="E193" s="100" t="s">
        <v>175</v>
      </c>
      <c r="F193" s="113">
        <v>2</v>
      </c>
      <c r="G193" s="114"/>
      <c r="H193" s="115"/>
    </row>
    <row r="194" spans="1:8" ht="12.75" customHeight="1" x14ac:dyDescent="0.2">
      <c r="A194" s="83">
        <v>165</v>
      </c>
      <c r="B194" s="98" t="s">
        <v>296</v>
      </c>
      <c r="C194" s="98" t="s">
        <v>140</v>
      </c>
      <c r="D194" s="108" t="s">
        <v>297</v>
      </c>
      <c r="E194" s="100" t="s">
        <v>176</v>
      </c>
      <c r="F194" s="113">
        <v>0</v>
      </c>
      <c r="G194" s="114"/>
      <c r="H194" s="115"/>
    </row>
    <row r="195" spans="1:8" ht="12.75" customHeight="1" x14ac:dyDescent="0.2">
      <c r="A195" s="83">
        <v>166</v>
      </c>
      <c r="B195" s="98" t="s">
        <v>296</v>
      </c>
      <c r="C195" s="98" t="s">
        <v>140</v>
      </c>
      <c r="D195" s="108" t="s">
        <v>297</v>
      </c>
      <c r="E195" s="100" t="s">
        <v>177</v>
      </c>
      <c r="F195" s="113">
        <v>0</v>
      </c>
      <c r="G195" s="114"/>
      <c r="H195" s="115"/>
    </row>
    <row r="196" spans="1:8" x14ac:dyDescent="0.2">
      <c r="A196" s="83">
        <v>167</v>
      </c>
      <c r="B196" s="98" t="s">
        <v>296</v>
      </c>
      <c r="C196" s="98" t="s">
        <v>140</v>
      </c>
      <c r="D196" s="108" t="s">
        <v>297</v>
      </c>
      <c r="E196" s="100" t="s">
        <v>178</v>
      </c>
      <c r="F196" s="113">
        <v>2</v>
      </c>
      <c r="G196" s="114"/>
      <c r="H196" s="115"/>
    </row>
    <row r="197" spans="1:8" x14ac:dyDescent="0.2">
      <c r="A197" s="83">
        <v>168</v>
      </c>
      <c r="B197" s="98" t="s">
        <v>296</v>
      </c>
      <c r="C197" s="98" t="s">
        <v>140</v>
      </c>
      <c r="D197" s="108" t="s">
        <v>297</v>
      </c>
      <c r="E197" s="100" t="s">
        <v>179</v>
      </c>
      <c r="F197" s="113">
        <v>2</v>
      </c>
      <c r="G197" s="114"/>
      <c r="H197" s="115"/>
    </row>
    <row r="198" spans="1:8" x14ac:dyDescent="0.2">
      <c r="A198" s="83">
        <v>169</v>
      </c>
      <c r="B198" s="98" t="s">
        <v>296</v>
      </c>
      <c r="C198" s="98" t="s">
        <v>140</v>
      </c>
      <c r="D198" s="108" t="s">
        <v>298</v>
      </c>
      <c r="E198" s="100" t="s">
        <v>180</v>
      </c>
      <c r="F198" s="113">
        <v>1</v>
      </c>
      <c r="G198" s="114"/>
      <c r="H198" s="115"/>
    </row>
    <row r="199" spans="1:8" x14ac:dyDescent="0.2">
      <c r="A199" s="83">
        <v>170</v>
      </c>
      <c r="B199" s="98" t="s">
        <v>296</v>
      </c>
      <c r="C199" s="98" t="s">
        <v>140</v>
      </c>
      <c r="D199" s="108" t="s">
        <v>298</v>
      </c>
      <c r="E199" s="100" t="s">
        <v>181</v>
      </c>
      <c r="F199" s="113">
        <v>2</v>
      </c>
      <c r="G199" s="114"/>
      <c r="H199" s="115"/>
    </row>
    <row r="200" spans="1:8" ht="12.75" customHeight="1" x14ac:dyDescent="0.2">
      <c r="A200" s="83">
        <v>171</v>
      </c>
      <c r="B200" s="98" t="s">
        <v>296</v>
      </c>
      <c r="C200" s="98" t="s">
        <v>140</v>
      </c>
      <c r="D200" s="108" t="s">
        <v>297</v>
      </c>
      <c r="E200" s="100" t="s">
        <v>182</v>
      </c>
      <c r="F200" s="113">
        <v>2</v>
      </c>
      <c r="G200" s="114"/>
      <c r="H200" s="115"/>
    </row>
    <row r="201" spans="1:8" x14ac:dyDescent="0.2">
      <c r="A201" s="83">
        <v>172</v>
      </c>
      <c r="B201" s="98" t="s">
        <v>296</v>
      </c>
      <c r="C201" s="98" t="s">
        <v>140</v>
      </c>
      <c r="D201" s="108" t="s">
        <v>297</v>
      </c>
      <c r="E201" s="100" t="s">
        <v>183</v>
      </c>
      <c r="F201" s="113">
        <v>2</v>
      </c>
      <c r="G201" s="114"/>
      <c r="H201" s="115"/>
    </row>
    <row r="202" spans="1:8" x14ac:dyDescent="0.2">
      <c r="A202" s="83">
        <v>173</v>
      </c>
      <c r="B202" s="98" t="s">
        <v>296</v>
      </c>
      <c r="C202" s="98" t="s">
        <v>140</v>
      </c>
      <c r="D202" s="108" t="s">
        <v>297</v>
      </c>
      <c r="E202" s="100" t="s">
        <v>184</v>
      </c>
      <c r="F202" s="113">
        <v>2</v>
      </c>
      <c r="G202" s="114"/>
      <c r="H202" s="115"/>
    </row>
    <row r="203" spans="1:8" x14ac:dyDescent="0.2">
      <c r="A203" s="83">
        <v>174</v>
      </c>
      <c r="B203" s="98" t="s">
        <v>296</v>
      </c>
      <c r="C203" s="98" t="s">
        <v>140</v>
      </c>
      <c r="D203" s="108" t="s">
        <v>298</v>
      </c>
      <c r="E203" s="100" t="s">
        <v>185</v>
      </c>
      <c r="F203" s="113">
        <v>2</v>
      </c>
      <c r="G203" s="114"/>
      <c r="H203" s="115"/>
    </row>
    <row r="204" spans="1:8" x14ac:dyDescent="0.2">
      <c r="A204" s="83">
        <v>175</v>
      </c>
      <c r="B204" s="98" t="s">
        <v>296</v>
      </c>
      <c r="C204" s="98" t="s">
        <v>140</v>
      </c>
      <c r="D204" s="108" t="s">
        <v>298</v>
      </c>
      <c r="E204" s="100" t="s">
        <v>186</v>
      </c>
      <c r="F204" s="113">
        <v>2</v>
      </c>
      <c r="G204" s="114"/>
      <c r="H204" s="115"/>
    </row>
    <row r="205" spans="1:8" x14ac:dyDescent="0.2">
      <c r="A205" s="83">
        <v>176</v>
      </c>
      <c r="B205" s="98" t="s">
        <v>296</v>
      </c>
      <c r="C205" s="98" t="s">
        <v>140</v>
      </c>
      <c r="D205" s="108" t="s">
        <v>297</v>
      </c>
      <c r="E205" s="100" t="s">
        <v>187</v>
      </c>
      <c r="F205" s="113">
        <v>2</v>
      </c>
      <c r="G205" s="114"/>
      <c r="H205" s="115"/>
    </row>
    <row r="206" spans="1:8" ht="12.75" customHeight="1" x14ac:dyDescent="0.2">
      <c r="A206" s="83">
        <v>177</v>
      </c>
      <c r="B206" s="98" t="s">
        <v>296</v>
      </c>
      <c r="C206" s="98" t="s">
        <v>140</v>
      </c>
      <c r="D206" s="108" t="s">
        <v>297</v>
      </c>
      <c r="E206" s="100" t="s">
        <v>188</v>
      </c>
      <c r="F206" s="113">
        <v>4</v>
      </c>
      <c r="G206" s="114"/>
      <c r="H206" s="115"/>
    </row>
    <row r="207" spans="1:8" x14ac:dyDescent="0.2">
      <c r="A207" s="83">
        <v>178</v>
      </c>
      <c r="B207" s="98" t="s">
        <v>296</v>
      </c>
      <c r="C207" s="98" t="s">
        <v>140</v>
      </c>
      <c r="D207" s="108" t="s">
        <v>297</v>
      </c>
      <c r="E207" s="100" t="s">
        <v>189</v>
      </c>
      <c r="F207" s="113">
        <v>2</v>
      </c>
      <c r="G207" s="114"/>
      <c r="H207" s="115"/>
    </row>
    <row r="208" spans="1:8" x14ac:dyDescent="0.2">
      <c r="A208" s="83">
        <v>179</v>
      </c>
      <c r="B208" s="98" t="s">
        <v>296</v>
      </c>
      <c r="C208" s="98" t="s">
        <v>140</v>
      </c>
      <c r="D208" s="108" t="s">
        <v>297</v>
      </c>
      <c r="E208" s="100" t="s">
        <v>190</v>
      </c>
      <c r="F208" s="113">
        <v>1</v>
      </c>
      <c r="G208" s="114"/>
      <c r="H208" s="115"/>
    </row>
    <row r="209" spans="1:8" x14ac:dyDescent="0.2">
      <c r="A209" s="83">
        <v>180</v>
      </c>
      <c r="B209" s="98" t="s">
        <v>296</v>
      </c>
      <c r="C209" s="98" t="s">
        <v>140</v>
      </c>
      <c r="D209" s="108" t="s">
        <v>297</v>
      </c>
      <c r="E209" s="100" t="s">
        <v>191</v>
      </c>
      <c r="F209" s="113">
        <v>2</v>
      </c>
      <c r="G209" s="114"/>
      <c r="H209" s="115"/>
    </row>
    <row r="210" spans="1:8" x14ac:dyDescent="0.2">
      <c r="A210" s="83">
        <v>181</v>
      </c>
      <c r="B210" s="98" t="s">
        <v>296</v>
      </c>
      <c r="C210" s="98" t="s">
        <v>140</v>
      </c>
      <c r="D210" s="108" t="s">
        <v>298</v>
      </c>
      <c r="E210" s="100" t="s">
        <v>192</v>
      </c>
      <c r="F210" s="113">
        <v>2</v>
      </c>
      <c r="G210" s="114"/>
      <c r="H210" s="115"/>
    </row>
    <row r="211" spans="1:8" x14ac:dyDescent="0.2">
      <c r="A211" s="83">
        <v>182</v>
      </c>
      <c r="B211" s="98" t="s">
        <v>296</v>
      </c>
      <c r="C211" s="98" t="s">
        <v>140</v>
      </c>
      <c r="D211" s="108" t="s">
        <v>297</v>
      </c>
      <c r="E211" s="100" t="s">
        <v>193</v>
      </c>
      <c r="F211" s="113">
        <v>1</v>
      </c>
      <c r="G211" s="114"/>
      <c r="H211" s="115"/>
    </row>
    <row r="212" spans="1:8" x14ac:dyDescent="0.2">
      <c r="A212" s="83">
        <v>183</v>
      </c>
      <c r="B212" s="98" t="s">
        <v>296</v>
      </c>
      <c r="C212" s="98" t="s">
        <v>140</v>
      </c>
      <c r="D212" s="108" t="s">
        <v>297</v>
      </c>
      <c r="E212" s="100" t="s">
        <v>194</v>
      </c>
      <c r="F212" s="113">
        <v>2</v>
      </c>
      <c r="G212" s="114"/>
      <c r="H212" s="115"/>
    </row>
    <row r="213" spans="1:8" x14ac:dyDescent="0.2">
      <c r="A213" s="83">
        <v>184</v>
      </c>
      <c r="B213" s="98" t="s">
        <v>296</v>
      </c>
      <c r="C213" s="98" t="s">
        <v>140</v>
      </c>
      <c r="D213" s="108" t="s">
        <v>298</v>
      </c>
      <c r="E213" s="100" t="s">
        <v>195</v>
      </c>
      <c r="F213" s="113">
        <v>1</v>
      </c>
      <c r="G213" s="114"/>
      <c r="H213" s="115"/>
    </row>
    <row r="214" spans="1:8" x14ac:dyDescent="0.2">
      <c r="A214" s="83">
        <v>185</v>
      </c>
      <c r="B214" s="98" t="s">
        <v>296</v>
      </c>
      <c r="C214" s="98" t="s">
        <v>140</v>
      </c>
      <c r="D214" s="108" t="s">
        <v>297</v>
      </c>
      <c r="E214" s="100" t="s">
        <v>196</v>
      </c>
      <c r="F214" s="113">
        <v>2</v>
      </c>
      <c r="G214" s="114"/>
      <c r="H214" s="115"/>
    </row>
    <row r="215" spans="1:8" x14ac:dyDescent="0.2">
      <c r="A215" s="83">
        <v>186</v>
      </c>
      <c r="B215" s="98" t="s">
        <v>296</v>
      </c>
      <c r="C215" s="98" t="s">
        <v>140</v>
      </c>
      <c r="D215" s="108" t="s">
        <v>297</v>
      </c>
      <c r="E215" s="100" t="s">
        <v>197</v>
      </c>
      <c r="F215" s="113">
        <v>1</v>
      </c>
      <c r="G215" s="114"/>
      <c r="H215" s="115"/>
    </row>
    <row r="216" spans="1:8" x14ac:dyDescent="0.2">
      <c r="A216" s="83">
        <v>187</v>
      </c>
      <c r="B216" s="98" t="s">
        <v>296</v>
      </c>
      <c r="C216" s="98" t="s">
        <v>140</v>
      </c>
      <c r="D216" s="108" t="s">
        <v>297</v>
      </c>
      <c r="E216" s="100" t="s">
        <v>198</v>
      </c>
      <c r="F216" s="113">
        <v>2</v>
      </c>
      <c r="G216" s="114"/>
      <c r="H216" s="115"/>
    </row>
    <row r="217" spans="1:8" x14ac:dyDescent="0.2">
      <c r="A217" s="83">
        <v>188</v>
      </c>
      <c r="B217" s="98" t="s">
        <v>296</v>
      </c>
      <c r="C217" s="98" t="s">
        <v>140</v>
      </c>
      <c r="D217" s="108" t="s">
        <v>298</v>
      </c>
      <c r="E217" s="100" t="s">
        <v>199</v>
      </c>
      <c r="F217" s="113">
        <v>2</v>
      </c>
      <c r="G217" s="114"/>
      <c r="H217" s="115"/>
    </row>
    <row r="218" spans="1:8" ht="12.75" customHeight="1" x14ac:dyDescent="0.2">
      <c r="A218" s="83">
        <v>189</v>
      </c>
      <c r="B218" s="98" t="s">
        <v>296</v>
      </c>
      <c r="C218" s="98" t="s">
        <v>140</v>
      </c>
      <c r="D218" s="108" t="s">
        <v>297</v>
      </c>
      <c r="E218" s="100" t="s">
        <v>200</v>
      </c>
      <c r="F218" s="113">
        <v>0</v>
      </c>
      <c r="G218" s="114"/>
      <c r="H218" s="115"/>
    </row>
    <row r="219" spans="1:8" x14ac:dyDescent="0.2">
      <c r="A219" s="83">
        <v>190</v>
      </c>
      <c r="B219" s="98" t="s">
        <v>296</v>
      </c>
      <c r="C219" s="98" t="s">
        <v>140</v>
      </c>
      <c r="D219" s="108" t="s">
        <v>297</v>
      </c>
      <c r="E219" s="100" t="s">
        <v>201</v>
      </c>
      <c r="F219" s="113">
        <v>2</v>
      </c>
      <c r="G219" s="114"/>
      <c r="H219" s="115"/>
    </row>
    <row r="220" spans="1:8" x14ac:dyDescent="0.2">
      <c r="A220" s="83">
        <v>191</v>
      </c>
      <c r="B220" s="98" t="s">
        <v>296</v>
      </c>
      <c r="C220" s="98" t="s">
        <v>140</v>
      </c>
      <c r="D220" s="108" t="s">
        <v>298</v>
      </c>
      <c r="E220" s="100" t="s">
        <v>202</v>
      </c>
      <c r="F220" s="113">
        <v>1</v>
      </c>
      <c r="G220" s="114"/>
      <c r="H220" s="115"/>
    </row>
    <row r="221" spans="1:8" x14ac:dyDescent="0.2">
      <c r="A221" s="83">
        <v>192</v>
      </c>
      <c r="B221" s="98" t="s">
        <v>296</v>
      </c>
      <c r="C221" s="98" t="s">
        <v>140</v>
      </c>
      <c r="D221" s="108" t="s">
        <v>297</v>
      </c>
      <c r="E221" s="100" t="s">
        <v>203</v>
      </c>
      <c r="F221" s="113">
        <v>2</v>
      </c>
      <c r="G221" s="114"/>
      <c r="H221" s="115"/>
    </row>
    <row r="222" spans="1:8" x14ac:dyDescent="0.2">
      <c r="A222" s="83">
        <v>193</v>
      </c>
      <c r="B222" s="98" t="s">
        <v>296</v>
      </c>
      <c r="C222" s="98" t="s">
        <v>140</v>
      </c>
      <c r="D222" s="108" t="s">
        <v>297</v>
      </c>
      <c r="E222" s="100" t="s">
        <v>204</v>
      </c>
      <c r="F222" s="113">
        <v>2</v>
      </c>
      <c r="G222" s="114"/>
      <c r="H222" s="115"/>
    </row>
    <row r="223" spans="1:8" x14ac:dyDescent="0.2">
      <c r="A223" s="83">
        <v>194</v>
      </c>
      <c r="B223" s="98" t="s">
        <v>296</v>
      </c>
      <c r="C223" s="98" t="s">
        <v>140</v>
      </c>
      <c r="D223" s="108" t="s">
        <v>298</v>
      </c>
      <c r="E223" s="100" t="s">
        <v>205</v>
      </c>
      <c r="F223" s="113">
        <v>1</v>
      </c>
      <c r="G223" s="114"/>
      <c r="H223" s="115"/>
    </row>
    <row r="224" spans="1:8" x14ac:dyDescent="0.2">
      <c r="A224" s="83">
        <v>195</v>
      </c>
      <c r="B224" s="98" t="s">
        <v>296</v>
      </c>
      <c r="C224" s="98" t="s">
        <v>140</v>
      </c>
      <c r="D224" s="108" t="s">
        <v>297</v>
      </c>
      <c r="E224" s="100" t="s">
        <v>206</v>
      </c>
      <c r="F224" s="113">
        <v>2</v>
      </c>
      <c r="G224" s="114"/>
      <c r="H224" s="115"/>
    </row>
    <row r="225" spans="1:8" ht="12.75" customHeight="1" x14ac:dyDescent="0.2">
      <c r="A225" s="83">
        <v>196</v>
      </c>
      <c r="B225" s="98" t="s">
        <v>296</v>
      </c>
      <c r="C225" s="98" t="s">
        <v>140</v>
      </c>
      <c r="D225" s="108" t="s">
        <v>297</v>
      </c>
      <c r="E225" s="100" t="s">
        <v>207</v>
      </c>
      <c r="F225" s="113">
        <v>2</v>
      </c>
      <c r="G225" s="114"/>
      <c r="H225" s="115"/>
    </row>
    <row r="226" spans="1:8" ht="12.75" customHeight="1" x14ac:dyDescent="0.2">
      <c r="A226" s="83">
        <v>197</v>
      </c>
      <c r="B226" s="98" t="s">
        <v>296</v>
      </c>
      <c r="C226" s="98" t="s">
        <v>140</v>
      </c>
      <c r="D226" s="108" t="s">
        <v>297</v>
      </c>
      <c r="E226" s="100" t="s">
        <v>208</v>
      </c>
      <c r="F226" s="113">
        <v>2</v>
      </c>
      <c r="G226" s="114"/>
      <c r="H226" s="115"/>
    </row>
    <row r="227" spans="1:8" ht="12.75" customHeight="1" x14ac:dyDescent="0.2">
      <c r="A227" s="83">
        <v>198</v>
      </c>
      <c r="B227" s="98" t="s">
        <v>296</v>
      </c>
      <c r="C227" s="98" t="s">
        <v>140</v>
      </c>
      <c r="D227" s="108" t="s">
        <v>297</v>
      </c>
      <c r="E227" s="100" t="s">
        <v>209</v>
      </c>
      <c r="F227" s="113">
        <v>1</v>
      </c>
      <c r="G227" s="114"/>
      <c r="H227" s="115"/>
    </row>
    <row r="228" spans="1:8" ht="12.75" customHeight="1" x14ac:dyDescent="0.2">
      <c r="A228" s="83">
        <v>199</v>
      </c>
      <c r="B228" s="98" t="s">
        <v>296</v>
      </c>
      <c r="C228" s="98" t="s">
        <v>140</v>
      </c>
      <c r="D228" s="108" t="s">
        <v>297</v>
      </c>
      <c r="E228" s="100" t="s">
        <v>210</v>
      </c>
      <c r="F228" s="113">
        <v>1</v>
      </c>
      <c r="G228" s="114"/>
      <c r="H228" s="115"/>
    </row>
    <row r="229" spans="1:8" ht="12.75" customHeight="1" x14ac:dyDescent="0.2">
      <c r="A229" s="83">
        <v>200</v>
      </c>
      <c r="B229" s="98" t="s">
        <v>296</v>
      </c>
      <c r="C229" s="98" t="s">
        <v>140</v>
      </c>
      <c r="D229" s="108" t="s">
        <v>297</v>
      </c>
      <c r="E229" s="100" t="s">
        <v>211</v>
      </c>
      <c r="F229" s="113">
        <v>2</v>
      </c>
      <c r="G229" s="114"/>
      <c r="H229" s="115"/>
    </row>
    <row r="230" spans="1:8" ht="12.75" customHeight="1" x14ac:dyDescent="0.2">
      <c r="A230" s="83">
        <v>201</v>
      </c>
      <c r="B230" s="98" t="s">
        <v>296</v>
      </c>
      <c r="C230" s="98" t="s">
        <v>140</v>
      </c>
      <c r="D230" s="108" t="s">
        <v>297</v>
      </c>
      <c r="E230" s="100" t="s">
        <v>212</v>
      </c>
      <c r="F230" s="113">
        <v>0</v>
      </c>
      <c r="G230" s="114"/>
      <c r="H230" s="115"/>
    </row>
    <row r="231" spans="1:8" ht="12.75" customHeight="1" x14ac:dyDescent="0.2">
      <c r="A231" s="83">
        <v>202</v>
      </c>
      <c r="B231" s="98" t="s">
        <v>296</v>
      </c>
      <c r="C231" s="98" t="s">
        <v>140</v>
      </c>
      <c r="D231" s="108" t="s">
        <v>297</v>
      </c>
      <c r="E231" s="100" t="s">
        <v>213</v>
      </c>
      <c r="F231" s="113">
        <v>2</v>
      </c>
      <c r="G231" s="114"/>
      <c r="H231" s="115"/>
    </row>
    <row r="232" spans="1:8" x14ac:dyDescent="0.2">
      <c r="A232" s="83">
        <v>203</v>
      </c>
      <c r="B232" s="98" t="s">
        <v>296</v>
      </c>
      <c r="C232" s="98" t="s">
        <v>140</v>
      </c>
      <c r="D232" s="108" t="s">
        <v>298</v>
      </c>
      <c r="E232" s="100" t="s">
        <v>214</v>
      </c>
      <c r="F232" s="113">
        <v>1</v>
      </c>
      <c r="G232" s="114"/>
      <c r="H232" s="115"/>
    </row>
    <row r="233" spans="1:8" ht="12.75" customHeight="1" x14ac:dyDescent="0.2">
      <c r="A233" s="83">
        <v>204</v>
      </c>
      <c r="B233" s="98" t="s">
        <v>296</v>
      </c>
      <c r="C233" s="98" t="s">
        <v>140</v>
      </c>
      <c r="D233" s="108" t="s">
        <v>298</v>
      </c>
      <c r="E233" s="100" t="s">
        <v>215</v>
      </c>
      <c r="F233" s="113">
        <v>1</v>
      </c>
      <c r="G233" s="114"/>
      <c r="H233" s="115"/>
    </row>
    <row r="234" spans="1:8" x14ac:dyDescent="0.2">
      <c r="A234" s="83">
        <v>205</v>
      </c>
      <c r="B234" s="98" t="s">
        <v>296</v>
      </c>
      <c r="C234" s="98" t="s">
        <v>140</v>
      </c>
      <c r="D234" s="108" t="s">
        <v>297</v>
      </c>
      <c r="E234" s="100" t="s">
        <v>216</v>
      </c>
      <c r="F234" s="113">
        <v>1</v>
      </c>
      <c r="G234" s="114"/>
      <c r="H234" s="115"/>
    </row>
    <row r="235" spans="1:8" ht="12.75" customHeight="1" x14ac:dyDescent="0.2">
      <c r="A235" s="83">
        <v>206</v>
      </c>
      <c r="B235" s="98" t="s">
        <v>296</v>
      </c>
      <c r="C235" s="98" t="s">
        <v>140</v>
      </c>
      <c r="D235" s="108" t="s">
        <v>298</v>
      </c>
      <c r="E235" s="100" t="s">
        <v>217</v>
      </c>
      <c r="F235" s="113">
        <v>1</v>
      </c>
      <c r="G235" s="114"/>
      <c r="H235" s="115"/>
    </row>
    <row r="236" spans="1:8" x14ac:dyDescent="0.2">
      <c r="A236" s="83">
        <v>207</v>
      </c>
      <c r="B236" s="98" t="s">
        <v>296</v>
      </c>
      <c r="C236" s="98" t="s">
        <v>140</v>
      </c>
      <c r="D236" s="108" t="s">
        <v>297</v>
      </c>
      <c r="E236" s="100" t="s">
        <v>218</v>
      </c>
      <c r="F236" s="113">
        <v>4</v>
      </c>
      <c r="G236" s="114"/>
      <c r="H236" s="115"/>
    </row>
    <row r="237" spans="1:8" ht="12.75" customHeight="1" x14ac:dyDescent="0.2">
      <c r="A237" s="83">
        <v>208</v>
      </c>
      <c r="B237" s="98" t="s">
        <v>296</v>
      </c>
      <c r="C237" s="98" t="s">
        <v>140</v>
      </c>
      <c r="D237" s="108" t="s">
        <v>297</v>
      </c>
      <c r="E237" s="100" t="s">
        <v>219</v>
      </c>
      <c r="F237" s="113">
        <v>1</v>
      </c>
      <c r="G237" s="114"/>
      <c r="H237" s="115"/>
    </row>
    <row r="238" spans="1:8" x14ac:dyDescent="0.2">
      <c r="A238" s="83">
        <v>209</v>
      </c>
      <c r="B238" s="98" t="s">
        <v>296</v>
      </c>
      <c r="C238" s="98" t="s">
        <v>140</v>
      </c>
      <c r="D238" s="108" t="s">
        <v>298</v>
      </c>
      <c r="E238" s="100" t="s">
        <v>220</v>
      </c>
      <c r="F238" s="113">
        <v>1</v>
      </c>
      <c r="G238" s="114"/>
      <c r="H238" s="115"/>
    </row>
    <row r="239" spans="1:8" ht="22.5" x14ac:dyDescent="0.2">
      <c r="A239" s="83">
        <v>210</v>
      </c>
      <c r="B239" s="98" t="s">
        <v>296</v>
      </c>
      <c r="C239" s="98" t="s">
        <v>140</v>
      </c>
      <c r="D239" s="116" t="s">
        <v>298</v>
      </c>
      <c r="E239" s="100" t="s">
        <v>221</v>
      </c>
      <c r="F239" s="117">
        <v>1</v>
      </c>
      <c r="G239" s="118"/>
      <c r="H239" s="119"/>
    </row>
    <row r="240" spans="1:8" ht="12.75" customHeight="1" x14ac:dyDescent="0.2">
      <c r="A240" s="83">
        <v>211</v>
      </c>
      <c r="B240" s="98" t="s">
        <v>296</v>
      </c>
      <c r="C240" s="98" t="s">
        <v>140</v>
      </c>
      <c r="D240" s="108" t="s">
        <v>297</v>
      </c>
      <c r="E240" s="100" t="s">
        <v>222</v>
      </c>
      <c r="F240" s="113">
        <v>1</v>
      </c>
      <c r="G240" s="114"/>
      <c r="H240" s="115"/>
    </row>
    <row r="241" spans="1:8" ht="12.75" customHeight="1" x14ac:dyDescent="0.2">
      <c r="A241" s="83">
        <v>212</v>
      </c>
      <c r="B241" s="98" t="s">
        <v>296</v>
      </c>
      <c r="C241" s="98" t="s">
        <v>140</v>
      </c>
      <c r="D241" s="108" t="s">
        <v>297</v>
      </c>
      <c r="E241" s="100" t="s">
        <v>223</v>
      </c>
      <c r="F241" s="113">
        <v>1</v>
      </c>
      <c r="G241" s="114"/>
      <c r="H241" s="115"/>
    </row>
    <row r="242" spans="1:8" ht="22.5" customHeight="1" x14ac:dyDescent="0.2">
      <c r="A242" s="83">
        <v>213</v>
      </c>
      <c r="B242" s="98" t="s">
        <v>296</v>
      </c>
      <c r="C242" s="98" t="s">
        <v>140</v>
      </c>
      <c r="D242" s="116" t="s">
        <v>297</v>
      </c>
      <c r="E242" s="100" t="s">
        <v>224</v>
      </c>
      <c r="F242" s="117">
        <v>1</v>
      </c>
      <c r="G242" s="118"/>
      <c r="H242" s="119"/>
    </row>
    <row r="243" spans="1:8" x14ac:dyDescent="0.2">
      <c r="A243" s="83">
        <v>214</v>
      </c>
      <c r="B243" s="98" t="s">
        <v>296</v>
      </c>
      <c r="C243" s="98" t="s">
        <v>140</v>
      </c>
      <c r="D243" s="108" t="s">
        <v>297</v>
      </c>
      <c r="E243" s="100" t="s">
        <v>225</v>
      </c>
      <c r="F243" s="113">
        <v>1</v>
      </c>
      <c r="G243" s="114"/>
      <c r="H243" s="115"/>
    </row>
    <row r="244" spans="1:8" ht="12.75" customHeight="1" x14ac:dyDescent="0.2">
      <c r="A244" s="83">
        <v>215</v>
      </c>
      <c r="B244" s="98" t="s">
        <v>296</v>
      </c>
      <c r="C244" s="98" t="s">
        <v>140</v>
      </c>
      <c r="D244" s="108" t="s">
        <v>298</v>
      </c>
      <c r="E244" s="100" t="s">
        <v>226</v>
      </c>
      <c r="F244" s="113">
        <v>1</v>
      </c>
      <c r="G244" s="114"/>
      <c r="H244" s="115"/>
    </row>
    <row r="245" spans="1:8" x14ac:dyDescent="0.2">
      <c r="A245" s="83">
        <v>216</v>
      </c>
      <c r="B245" s="98" t="s">
        <v>296</v>
      </c>
      <c r="C245" s="98" t="s">
        <v>140</v>
      </c>
      <c r="D245" s="108" t="s">
        <v>297</v>
      </c>
      <c r="E245" s="100" t="s">
        <v>227</v>
      </c>
      <c r="F245" s="113">
        <v>1</v>
      </c>
      <c r="G245" s="114"/>
      <c r="H245" s="115"/>
    </row>
    <row r="246" spans="1:8" x14ac:dyDescent="0.2">
      <c r="A246" s="83">
        <v>217</v>
      </c>
      <c r="B246" s="98" t="s">
        <v>296</v>
      </c>
      <c r="C246" s="98" t="s">
        <v>140</v>
      </c>
      <c r="D246" s="108" t="s">
        <v>297</v>
      </c>
      <c r="E246" s="100" t="s">
        <v>228</v>
      </c>
      <c r="F246" s="113">
        <v>1</v>
      </c>
      <c r="G246" s="114"/>
      <c r="H246" s="115"/>
    </row>
    <row r="247" spans="1:8" ht="12.75" customHeight="1" x14ac:dyDescent="0.2">
      <c r="A247" s="83">
        <v>218</v>
      </c>
      <c r="B247" s="98" t="s">
        <v>296</v>
      </c>
      <c r="C247" s="98" t="s">
        <v>140</v>
      </c>
      <c r="D247" s="108" t="s">
        <v>297</v>
      </c>
      <c r="E247" s="100" t="s">
        <v>229</v>
      </c>
      <c r="F247" s="113">
        <v>1</v>
      </c>
      <c r="G247" s="114"/>
      <c r="H247" s="115"/>
    </row>
    <row r="248" spans="1:8" x14ac:dyDescent="0.2">
      <c r="A248" s="83">
        <v>219</v>
      </c>
      <c r="B248" s="98" t="s">
        <v>296</v>
      </c>
      <c r="C248" s="98" t="s">
        <v>140</v>
      </c>
      <c r="D248" s="108" t="s">
        <v>298</v>
      </c>
      <c r="E248" s="100" t="s">
        <v>230</v>
      </c>
      <c r="F248" s="113">
        <v>5</v>
      </c>
      <c r="G248" s="114"/>
      <c r="H248" s="115"/>
    </row>
    <row r="249" spans="1:8" ht="12.75" customHeight="1" x14ac:dyDescent="0.2">
      <c r="A249" s="83">
        <v>220</v>
      </c>
      <c r="B249" s="98" t="s">
        <v>296</v>
      </c>
      <c r="C249" s="98" t="s">
        <v>140</v>
      </c>
      <c r="D249" s="108" t="s">
        <v>298</v>
      </c>
      <c r="E249" s="100" t="s">
        <v>231</v>
      </c>
      <c r="F249" s="113">
        <v>1</v>
      </c>
      <c r="G249" s="114"/>
      <c r="H249" s="115"/>
    </row>
    <row r="250" spans="1:8" ht="12.75" customHeight="1" x14ac:dyDescent="0.2">
      <c r="A250" s="83">
        <v>221</v>
      </c>
      <c r="B250" s="98" t="s">
        <v>296</v>
      </c>
      <c r="C250" s="98" t="s">
        <v>140</v>
      </c>
      <c r="D250" s="108" t="s">
        <v>297</v>
      </c>
      <c r="E250" s="100" t="s">
        <v>232</v>
      </c>
      <c r="F250" s="113">
        <v>1</v>
      </c>
      <c r="G250" s="114"/>
      <c r="H250" s="115"/>
    </row>
    <row r="251" spans="1:8" x14ac:dyDescent="0.2">
      <c r="A251" s="83">
        <v>222</v>
      </c>
      <c r="B251" s="98" t="s">
        <v>296</v>
      </c>
      <c r="C251" s="98" t="s">
        <v>140</v>
      </c>
      <c r="D251" s="108" t="s">
        <v>298</v>
      </c>
      <c r="E251" s="100" t="s">
        <v>233</v>
      </c>
      <c r="F251" s="113">
        <v>1</v>
      </c>
      <c r="G251" s="114"/>
      <c r="H251" s="115"/>
    </row>
    <row r="252" spans="1:8" x14ac:dyDescent="0.2">
      <c r="A252" s="83">
        <v>223</v>
      </c>
      <c r="B252" s="98" t="s">
        <v>296</v>
      </c>
      <c r="C252" s="98" t="s">
        <v>140</v>
      </c>
      <c r="D252" s="108" t="s">
        <v>297</v>
      </c>
      <c r="E252" s="100" t="s">
        <v>234</v>
      </c>
      <c r="F252" s="113">
        <v>1</v>
      </c>
      <c r="G252" s="114"/>
      <c r="H252" s="115"/>
    </row>
    <row r="253" spans="1:8" ht="12.75" customHeight="1" x14ac:dyDescent="0.2">
      <c r="A253" s="83">
        <v>224</v>
      </c>
      <c r="B253" s="98" t="s">
        <v>296</v>
      </c>
      <c r="C253" s="98" t="s">
        <v>140</v>
      </c>
      <c r="D253" s="108" t="s">
        <v>297</v>
      </c>
      <c r="E253" s="100" t="s">
        <v>235</v>
      </c>
      <c r="F253" s="113">
        <v>1</v>
      </c>
      <c r="G253" s="114"/>
      <c r="H253" s="115"/>
    </row>
    <row r="254" spans="1:8" ht="12.75" customHeight="1" x14ac:dyDescent="0.2">
      <c r="A254" s="83">
        <v>225</v>
      </c>
      <c r="B254" s="98" t="s">
        <v>296</v>
      </c>
      <c r="C254" s="98" t="s">
        <v>140</v>
      </c>
      <c r="D254" s="108" t="s">
        <v>298</v>
      </c>
      <c r="E254" s="100" t="s">
        <v>236</v>
      </c>
      <c r="F254" s="113">
        <v>1</v>
      </c>
      <c r="G254" s="114"/>
      <c r="H254" s="115"/>
    </row>
    <row r="255" spans="1:8" ht="12.75" customHeight="1" x14ac:dyDescent="0.2">
      <c r="A255" s="83">
        <v>226</v>
      </c>
      <c r="B255" s="98" t="s">
        <v>296</v>
      </c>
      <c r="C255" s="98" t="s">
        <v>140</v>
      </c>
      <c r="D255" s="108" t="s">
        <v>298</v>
      </c>
      <c r="E255" s="100" t="s">
        <v>237</v>
      </c>
      <c r="F255" s="113">
        <v>1</v>
      </c>
      <c r="G255" s="114"/>
      <c r="H255" s="115"/>
    </row>
    <row r="256" spans="1:8" ht="12.75" customHeight="1" x14ac:dyDescent="0.2">
      <c r="A256" s="83">
        <v>227</v>
      </c>
      <c r="B256" s="98" t="s">
        <v>296</v>
      </c>
      <c r="C256" s="98" t="s">
        <v>140</v>
      </c>
      <c r="D256" s="108" t="s">
        <v>297</v>
      </c>
      <c r="E256" s="100" t="s">
        <v>238</v>
      </c>
      <c r="F256" s="113">
        <v>1</v>
      </c>
      <c r="G256" s="114"/>
      <c r="H256" s="115"/>
    </row>
    <row r="257" spans="1:8" ht="12.75" customHeight="1" x14ac:dyDescent="0.2">
      <c r="A257" s="83">
        <v>228</v>
      </c>
      <c r="B257" s="98" t="s">
        <v>296</v>
      </c>
      <c r="C257" s="98" t="s">
        <v>140</v>
      </c>
      <c r="D257" s="108" t="s">
        <v>297</v>
      </c>
      <c r="E257" s="100" t="s">
        <v>239</v>
      </c>
      <c r="F257" s="113">
        <v>1</v>
      </c>
      <c r="G257" s="114"/>
      <c r="H257" s="115"/>
    </row>
    <row r="258" spans="1:8" ht="13.5" customHeight="1" x14ac:dyDescent="0.2">
      <c r="A258" s="83">
        <v>229</v>
      </c>
      <c r="B258" s="98" t="s">
        <v>296</v>
      </c>
      <c r="C258" s="98" t="s">
        <v>140</v>
      </c>
      <c r="D258" s="108" t="s">
        <v>298</v>
      </c>
      <c r="E258" s="100" t="s">
        <v>240</v>
      </c>
      <c r="F258" s="113">
        <v>1</v>
      </c>
      <c r="G258" s="114"/>
      <c r="H258" s="115"/>
    </row>
    <row r="259" spans="1:8" x14ac:dyDescent="0.2">
      <c r="A259" s="83">
        <v>230</v>
      </c>
      <c r="B259" s="98" t="s">
        <v>296</v>
      </c>
      <c r="C259" s="98" t="s">
        <v>140</v>
      </c>
      <c r="D259" s="108" t="s">
        <v>298</v>
      </c>
      <c r="E259" s="100" t="s">
        <v>241</v>
      </c>
      <c r="F259" s="113">
        <v>1</v>
      </c>
      <c r="G259" s="114"/>
      <c r="H259" s="115"/>
    </row>
    <row r="260" spans="1:8" x14ac:dyDescent="0.2">
      <c r="A260" s="83">
        <v>231</v>
      </c>
      <c r="B260" s="98" t="s">
        <v>296</v>
      </c>
      <c r="C260" s="98" t="s">
        <v>140</v>
      </c>
      <c r="D260" s="108" t="s">
        <v>297</v>
      </c>
      <c r="E260" s="100" t="s">
        <v>242</v>
      </c>
      <c r="F260" s="113">
        <v>1</v>
      </c>
      <c r="G260" s="114"/>
      <c r="H260" s="115"/>
    </row>
    <row r="261" spans="1:8" ht="12.75" customHeight="1" x14ac:dyDescent="0.2">
      <c r="A261" s="83">
        <v>232</v>
      </c>
      <c r="B261" s="98" t="s">
        <v>296</v>
      </c>
      <c r="C261" s="98" t="s">
        <v>140</v>
      </c>
      <c r="D261" s="108" t="s">
        <v>297</v>
      </c>
      <c r="E261" s="100" t="s">
        <v>243</v>
      </c>
      <c r="F261" s="113">
        <v>1</v>
      </c>
      <c r="G261" s="114"/>
      <c r="H261" s="115"/>
    </row>
    <row r="262" spans="1:8" x14ac:dyDescent="0.2">
      <c r="A262" s="83">
        <v>233</v>
      </c>
      <c r="B262" s="98" t="s">
        <v>296</v>
      </c>
      <c r="C262" s="98" t="s">
        <v>140</v>
      </c>
      <c r="D262" s="108" t="s">
        <v>297</v>
      </c>
      <c r="E262" s="100" t="s">
        <v>244</v>
      </c>
      <c r="F262" s="113">
        <v>2</v>
      </c>
      <c r="G262" s="114"/>
      <c r="H262" s="115"/>
    </row>
    <row r="263" spans="1:8" x14ac:dyDescent="0.2">
      <c r="A263" s="83">
        <v>234</v>
      </c>
      <c r="B263" s="98" t="s">
        <v>296</v>
      </c>
      <c r="C263" s="98" t="s">
        <v>140</v>
      </c>
      <c r="D263" s="108" t="s">
        <v>297</v>
      </c>
      <c r="E263" s="100" t="s">
        <v>245</v>
      </c>
      <c r="F263" s="113">
        <v>2</v>
      </c>
      <c r="G263" s="114"/>
      <c r="H263" s="115"/>
    </row>
    <row r="264" spans="1:8" x14ac:dyDescent="0.2">
      <c r="A264" s="83">
        <v>235</v>
      </c>
      <c r="B264" s="98" t="s">
        <v>296</v>
      </c>
      <c r="C264" s="98" t="s">
        <v>140</v>
      </c>
      <c r="D264" s="108" t="s">
        <v>297</v>
      </c>
      <c r="E264" s="100" t="s">
        <v>246</v>
      </c>
      <c r="F264" s="113">
        <v>2</v>
      </c>
      <c r="G264" s="114"/>
      <c r="H264" s="115"/>
    </row>
    <row r="265" spans="1:8" x14ac:dyDescent="0.2">
      <c r="A265" s="83">
        <v>236</v>
      </c>
      <c r="B265" s="98" t="s">
        <v>296</v>
      </c>
      <c r="C265" s="98" t="s">
        <v>140</v>
      </c>
      <c r="D265" s="108" t="s">
        <v>297</v>
      </c>
      <c r="E265" s="100" t="s">
        <v>247</v>
      </c>
      <c r="F265" s="113">
        <v>1</v>
      </c>
      <c r="G265" s="114"/>
      <c r="H265" s="115"/>
    </row>
    <row r="266" spans="1:8" ht="12.75" customHeight="1" x14ac:dyDescent="0.2">
      <c r="A266" s="83">
        <v>237</v>
      </c>
      <c r="B266" s="98" t="s">
        <v>296</v>
      </c>
      <c r="C266" s="98" t="s">
        <v>140</v>
      </c>
      <c r="D266" s="108" t="s">
        <v>297</v>
      </c>
      <c r="E266" s="100" t="s">
        <v>248</v>
      </c>
      <c r="F266" s="113">
        <v>1</v>
      </c>
      <c r="G266" s="114"/>
      <c r="H266" s="115"/>
    </row>
    <row r="267" spans="1:8" ht="12.75" customHeight="1" x14ac:dyDescent="0.2">
      <c r="A267" s="83">
        <v>238</v>
      </c>
      <c r="B267" s="98" t="s">
        <v>296</v>
      </c>
      <c r="C267" s="98" t="s">
        <v>140</v>
      </c>
      <c r="D267" s="108" t="s">
        <v>297</v>
      </c>
      <c r="E267" s="100" t="s">
        <v>249</v>
      </c>
      <c r="F267" s="113">
        <v>1</v>
      </c>
      <c r="G267" s="114"/>
      <c r="H267" s="115"/>
    </row>
    <row r="268" spans="1:8" ht="12.75" customHeight="1" x14ac:dyDescent="0.2">
      <c r="A268" s="83">
        <v>239</v>
      </c>
      <c r="B268" s="98" t="s">
        <v>296</v>
      </c>
      <c r="C268" s="98" t="s">
        <v>140</v>
      </c>
      <c r="D268" s="108" t="s">
        <v>297</v>
      </c>
      <c r="E268" s="100" t="s">
        <v>250</v>
      </c>
      <c r="F268" s="113">
        <v>1</v>
      </c>
      <c r="G268" s="114"/>
      <c r="H268" s="115"/>
    </row>
    <row r="269" spans="1:8" x14ac:dyDescent="0.2">
      <c r="A269" s="83">
        <v>240</v>
      </c>
      <c r="B269" s="98" t="s">
        <v>296</v>
      </c>
      <c r="C269" s="98" t="s">
        <v>140</v>
      </c>
      <c r="D269" s="108" t="s">
        <v>297</v>
      </c>
      <c r="E269" s="100" t="s">
        <v>251</v>
      </c>
      <c r="F269" s="113">
        <v>1</v>
      </c>
      <c r="G269" s="114"/>
      <c r="H269" s="115"/>
    </row>
    <row r="270" spans="1:8" x14ac:dyDescent="0.2">
      <c r="A270" s="83">
        <v>241</v>
      </c>
      <c r="B270" s="98" t="s">
        <v>296</v>
      </c>
      <c r="C270" s="98" t="s">
        <v>140</v>
      </c>
      <c r="D270" s="108" t="s">
        <v>297</v>
      </c>
      <c r="E270" s="100" t="s">
        <v>252</v>
      </c>
      <c r="F270" s="113">
        <v>1</v>
      </c>
      <c r="G270" s="114"/>
      <c r="H270" s="115"/>
    </row>
  </sheetData>
  <protectedRanges>
    <protectedRange algorithmName="SHA-512" hashValue="N9rwqAFktqauL5GHfz1OtSLWIkrf996OPwC4DksS5Zj+b0DcloBp7aZea0QagkUtJyZom2uIm8WqWYXSuavxDA==" saltValue="2p0Px0tcXwdGbOtsols3PA==" spinCount="100000" sqref="A5" name="Rango1"/>
    <protectedRange sqref="G10:G15" name="Rango1_2"/>
    <protectedRange sqref="D14:D16" name="Rango1_1"/>
    <protectedRange sqref="H10:H16" name="Rango1_3"/>
  </protectedRanges>
  <mergeCells count="290">
    <mergeCell ref="F270:H270"/>
    <mergeCell ref="F264:H264"/>
    <mergeCell ref="F265:H265"/>
    <mergeCell ref="F266:H266"/>
    <mergeCell ref="F267:H267"/>
    <mergeCell ref="F268:H268"/>
    <mergeCell ref="F269:H269"/>
    <mergeCell ref="F258:H258"/>
    <mergeCell ref="F259:H259"/>
    <mergeCell ref="F260:H260"/>
    <mergeCell ref="F261:H261"/>
    <mergeCell ref="F262:H262"/>
    <mergeCell ref="F263:H263"/>
    <mergeCell ref="F252:H252"/>
    <mergeCell ref="F253:H253"/>
    <mergeCell ref="F254:H254"/>
    <mergeCell ref="F255:H255"/>
    <mergeCell ref="F256:H256"/>
    <mergeCell ref="F257:H257"/>
    <mergeCell ref="F246:H246"/>
    <mergeCell ref="F247:H247"/>
    <mergeCell ref="F248:H248"/>
    <mergeCell ref="F249:H249"/>
    <mergeCell ref="F250:H250"/>
    <mergeCell ref="F251:H251"/>
    <mergeCell ref="F240:H240"/>
    <mergeCell ref="F241:H241"/>
    <mergeCell ref="F242:H242"/>
    <mergeCell ref="F243:H243"/>
    <mergeCell ref="F244:H244"/>
    <mergeCell ref="F245:H245"/>
    <mergeCell ref="F234:H234"/>
    <mergeCell ref="F235:H235"/>
    <mergeCell ref="F236:H236"/>
    <mergeCell ref="F237:H237"/>
    <mergeCell ref="F238:H238"/>
    <mergeCell ref="F239:H239"/>
    <mergeCell ref="F228:H228"/>
    <mergeCell ref="F229:H229"/>
    <mergeCell ref="F230:H230"/>
    <mergeCell ref="F231:H231"/>
    <mergeCell ref="F232:H232"/>
    <mergeCell ref="F233:H233"/>
    <mergeCell ref="F222:H222"/>
    <mergeCell ref="F223:H223"/>
    <mergeCell ref="F224:H224"/>
    <mergeCell ref="F225:H225"/>
    <mergeCell ref="F226:H226"/>
    <mergeCell ref="F227:H227"/>
    <mergeCell ref="F216:H216"/>
    <mergeCell ref="F217:H217"/>
    <mergeCell ref="F218:H218"/>
    <mergeCell ref="F219:H219"/>
    <mergeCell ref="F220:H220"/>
    <mergeCell ref="F221:H221"/>
    <mergeCell ref="F210:H210"/>
    <mergeCell ref="F211:H211"/>
    <mergeCell ref="F212:H212"/>
    <mergeCell ref="F213:H213"/>
    <mergeCell ref="F214:H214"/>
    <mergeCell ref="F215:H215"/>
    <mergeCell ref="F204:H204"/>
    <mergeCell ref="F205:H205"/>
    <mergeCell ref="F206:H206"/>
    <mergeCell ref="F207:H207"/>
    <mergeCell ref="F208:H208"/>
    <mergeCell ref="F209:H209"/>
    <mergeCell ref="F198:H198"/>
    <mergeCell ref="F199:H199"/>
    <mergeCell ref="F200:H200"/>
    <mergeCell ref="F201:H201"/>
    <mergeCell ref="F202:H202"/>
    <mergeCell ref="F203:H203"/>
    <mergeCell ref="F192:H192"/>
    <mergeCell ref="F193:H193"/>
    <mergeCell ref="F194:H194"/>
    <mergeCell ref="F195:H195"/>
    <mergeCell ref="F196:H196"/>
    <mergeCell ref="F197:H197"/>
    <mergeCell ref="F186:H186"/>
    <mergeCell ref="F187:H187"/>
    <mergeCell ref="F188:H188"/>
    <mergeCell ref="F189:H189"/>
    <mergeCell ref="F190:H190"/>
    <mergeCell ref="F191:H191"/>
    <mergeCell ref="F180:H180"/>
    <mergeCell ref="F181:H181"/>
    <mergeCell ref="F182:H182"/>
    <mergeCell ref="F183:H183"/>
    <mergeCell ref="F184:H184"/>
    <mergeCell ref="F185:H185"/>
    <mergeCell ref="F174:H174"/>
    <mergeCell ref="F175:H175"/>
    <mergeCell ref="F176:H176"/>
    <mergeCell ref="F177:H177"/>
    <mergeCell ref="F178:H178"/>
    <mergeCell ref="F179:H179"/>
    <mergeCell ref="F168:H168"/>
    <mergeCell ref="F169:H169"/>
    <mergeCell ref="F170:H170"/>
    <mergeCell ref="F171:H171"/>
    <mergeCell ref="F172:H172"/>
    <mergeCell ref="F173:H173"/>
    <mergeCell ref="F162:H162"/>
    <mergeCell ref="F163:H163"/>
    <mergeCell ref="F164:H164"/>
    <mergeCell ref="F165:H165"/>
    <mergeCell ref="F166:H166"/>
    <mergeCell ref="F167:H167"/>
    <mergeCell ref="F156:H156"/>
    <mergeCell ref="F157:H157"/>
    <mergeCell ref="F158:H158"/>
    <mergeCell ref="F159:H159"/>
    <mergeCell ref="F160:H160"/>
    <mergeCell ref="F161:H161"/>
    <mergeCell ref="F150:H150"/>
    <mergeCell ref="F151:H151"/>
    <mergeCell ref="F152:H152"/>
    <mergeCell ref="F153:H153"/>
    <mergeCell ref="F154:H154"/>
    <mergeCell ref="F155:H155"/>
    <mergeCell ref="F144:H144"/>
    <mergeCell ref="F145:H145"/>
    <mergeCell ref="F146:H146"/>
    <mergeCell ref="F147:H147"/>
    <mergeCell ref="F148:H148"/>
    <mergeCell ref="F149:H149"/>
    <mergeCell ref="F138:H138"/>
    <mergeCell ref="F139:H139"/>
    <mergeCell ref="F140:H140"/>
    <mergeCell ref="F141:H141"/>
    <mergeCell ref="F142:H142"/>
    <mergeCell ref="F143:H143"/>
    <mergeCell ref="F132:H132"/>
    <mergeCell ref="F133:H133"/>
    <mergeCell ref="F134:H134"/>
    <mergeCell ref="F135:H135"/>
    <mergeCell ref="F136:H136"/>
    <mergeCell ref="F137:H137"/>
    <mergeCell ref="F126:H126"/>
    <mergeCell ref="F127:H127"/>
    <mergeCell ref="F128:H128"/>
    <mergeCell ref="F129:H129"/>
    <mergeCell ref="F130:H130"/>
    <mergeCell ref="F131:H131"/>
    <mergeCell ref="F120:H120"/>
    <mergeCell ref="F121:H121"/>
    <mergeCell ref="F122:H122"/>
    <mergeCell ref="F123:H123"/>
    <mergeCell ref="F124:H124"/>
    <mergeCell ref="F125:H125"/>
    <mergeCell ref="F114:H114"/>
    <mergeCell ref="F115:H115"/>
    <mergeCell ref="F116:H116"/>
    <mergeCell ref="F117:H117"/>
    <mergeCell ref="F118:H118"/>
    <mergeCell ref="F119:H119"/>
    <mergeCell ref="F108:H108"/>
    <mergeCell ref="F109:H109"/>
    <mergeCell ref="F110:H110"/>
    <mergeCell ref="F111:H111"/>
    <mergeCell ref="F112:H112"/>
    <mergeCell ref="F113:H113"/>
    <mergeCell ref="F102:H102"/>
    <mergeCell ref="F103:H103"/>
    <mergeCell ref="F104:H104"/>
    <mergeCell ref="F105:H105"/>
    <mergeCell ref="F106:H106"/>
    <mergeCell ref="F107:H107"/>
    <mergeCell ref="F96:H96"/>
    <mergeCell ref="F97:H97"/>
    <mergeCell ref="F98:H98"/>
    <mergeCell ref="F99:H99"/>
    <mergeCell ref="F100:H100"/>
    <mergeCell ref="F101:H101"/>
    <mergeCell ref="F90:H90"/>
    <mergeCell ref="F91:H91"/>
    <mergeCell ref="F92:H92"/>
    <mergeCell ref="F93:H93"/>
    <mergeCell ref="F94:H94"/>
    <mergeCell ref="F95:H95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72:H72"/>
    <mergeCell ref="F73:H73"/>
    <mergeCell ref="F74:H74"/>
    <mergeCell ref="F75:H75"/>
    <mergeCell ref="F76:H76"/>
    <mergeCell ref="F77:H77"/>
    <mergeCell ref="F66:H66"/>
    <mergeCell ref="F67:H67"/>
    <mergeCell ref="F68:H68"/>
    <mergeCell ref="F69:H69"/>
    <mergeCell ref="F70:H70"/>
    <mergeCell ref="F71:H71"/>
    <mergeCell ref="F60:H60"/>
    <mergeCell ref="F61:H61"/>
    <mergeCell ref="F62:H62"/>
    <mergeCell ref="F63:H63"/>
    <mergeCell ref="F64:H64"/>
    <mergeCell ref="F65:H65"/>
    <mergeCell ref="F54:H54"/>
    <mergeCell ref="F55:H55"/>
    <mergeCell ref="F56:H56"/>
    <mergeCell ref="F57:H57"/>
    <mergeCell ref="F58:H58"/>
    <mergeCell ref="F59:H59"/>
    <mergeCell ref="F48:H48"/>
    <mergeCell ref="F49:H49"/>
    <mergeCell ref="F50:H50"/>
    <mergeCell ref="F51:H51"/>
    <mergeCell ref="F52:H52"/>
    <mergeCell ref="F53:H53"/>
    <mergeCell ref="F42:H42"/>
    <mergeCell ref="F43:H43"/>
    <mergeCell ref="F44:H44"/>
    <mergeCell ref="F45:H45"/>
    <mergeCell ref="F46:H46"/>
    <mergeCell ref="F47:H47"/>
    <mergeCell ref="F36:H36"/>
    <mergeCell ref="F37:H37"/>
    <mergeCell ref="F38:H38"/>
    <mergeCell ref="F39:H39"/>
    <mergeCell ref="F40:H40"/>
    <mergeCell ref="F41:H41"/>
    <mergeCell ref="F30:H30"/>
    <mergeCell ref="F31:H31"/>
    <mergeCell ref="F32:H32"/>
    <mergeCell ref="F33:H33"/>
    <mergeCell ref="F34:H34"/>
    <mergeCell ref="F35:H35"/>
    <mergeCell ref="A26:D26"/>
    <mergeCell ref="E26:H26"/>
    <mergeCell ref="A27:D27"/>
    <mergeCell ref="E27:H27"/>
    <mergeCell ref="A28:H28"/>
    <mergeCell ref="F29:H29"/>
    <mergeCell ref="A23:D23"/>
    <mergeCell ref="E23:H23"/>
    <mergeCell ref="A24:D24"/>
    <mergeCell ref="E24:H24"/>
    <mergeCell ref="A25:D25"/>
    <mergeCell ref="E25:H25"/>
    <mergeCell ref="A20:D20"/>
    <mergeCell ref="E20:H20"/>
    <mergeCell ref="A21:D21"/>
    <mergeCell ref="E21:H21"/>
    <mergeCell ref="A22:D22"/>
    <mergeCell ref="E22:H22"/>
    <mergeCell ref="A16:C16"/>
    <mergeCell ref="E16:F16"/>
    <mergeCell ref="A17:H17"/>
    <mergeCell ref="A18:D18"/>
    <mergeCell ref="E18:H18"/>
    <mergeCell ref="A19:D19"/>
    <mergeCell ref="E19:H19"/>
    <mergeCell ref="A13:C13"/>
    <mergeCell ref="E13:F13"/>
    <mergeCell ref="A14:C14"/>
    <mergeCell ref="E14:F14"/>
    <mergeCell ref="A15:C15"/>
    <mergeCell ref="E15:F15"/>
    <mergeCell ref="A10:C10"/>
    <mergeCell ref="E10:F10"/>
    <mergeCell ref="A11:C11"/>
    <mergeCell ref="E11:F11"/>
    <mergeCell ref="A12:C12"/>
    <mergeCell ref="E12:F12"/>
    <mergeCell ref="A7:B7"/>
    <mergeCell ref="C7:H7"/>
    <mergeCell ref="A8:D8"/>
    <mergeCell ref="E8:H8"/>
    <mergeCell ref="A9:C9"/>
    <mergeCell ref="E9:F9"/>
    <mergeCell ref="A1:H1"/>
    <mergeCell ref="A2:H2"/>
    <mergeCell ref="A3:H3"/>
    <mergeCell ref="A4:H4"/>
    <mergeCell ref="A5:B6"/>
    <mergeCell ref="C5:H6"/>
  </mergeCells>
  <pageMargins left="0.7" right="0.7" top="0.75" bottom="0.75" header="0.3" footer="0.3"/>
  <pageSetup paperSize="9" scale="7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24546-48DC-4D66-815C-E5197CEAC4CF}">
  <sheetPr>
    <tabColor theme="5"/>
    <pageSetUpPr fitToPage="1"/>
  </sheetPr>
  <dimension ref="A1:I270"/>
  <sheetViews>
    <sheetView zoomScale="90" zoomScaleNormal="90" workbookViewId="0">
      <selection activeCell="A5" sqref="A5:B6"/>
    </sheetView>
  </sheetViews>
  <sheetFormatPr baseColWidth="10" defaultColWidth="11.42578125" defaultRowHeight="12.75" x14ac:dyDescent="0.2"/>
  <cols>
    <col min="1" max="1" width="9" style="14" customWidth="1"/>
    <col min="2" max="2" width="13" style="14" customWidth="1"/>
    <col min="3" max="3" width="25.7109375" style="14" customWidth="1"/>
    <col min="4" max="4" width="29" style="14" customWidth="1"/>
    <col min="5" max="5" width="49" style="84" customWidth="1"/>
    <col min="6" max="6" width="5" style="85" customWidth="1"/>
    <col min="7" max="7" width="6.7109375" style="14" customWidth="1"/>
    <col min="8" max="8" width="12.5703125" style="14" customWidth="1"/>
    <col min="9" max="9" width="11.42578125" style="14" customWidth="1"/>
    <col min="10" max="10" width="11.42578125" style="14"/>
    <col min="11" max="11" width="14.7109375" style="14" bestFit="1" customWidth="1"/>
    <col min="12" max="12" width="18" style="14" customWidth="1"/>
    <col min="13" max="14" width="11.42578125" style="14"/>
    <col min="15" max="15" width="12.42578125" style="14" bestFit="1" customWidth="1"/>
    <col min="16" max="16384" width="11.42578125" style="14"/>
  </cols>
  <sheetData>
    <row r="1" spans="1:9" ht="24.75" customHeight="1" x14ac:dyDescent="0.2">
      <c r="A1" s="15" t="s">
        <v>255</v>
      </c>
      <c r="B1" s="16"/>
      <c r="C1" s="16"/>
      <c r="D1" s="16"/>
      <c r="E1" s="16"/>
      <c r="F1" s="16"/>
      <c r="G1" s="16"/>
      <c r="H1" s="16"/>
      <c r="I1" s="88"/>
    </row>
    <row r="2" spans="1:9" ht="18" customHeight="1" x14ac:dyDescent="0.2">
      <c r="A2" s="17" t="s">
        <v>256</v>
      </c>
      <c r="B2" s="18"/>
      <c r="C2" s="18"/>
      <c r="D2" s="18"/>
      <c r="E2" s="18"/>
      <c r="F2" s="18"/>
      <c r="G2" s="18"/>
      <c r="H2" s="18"/>
      <c r="I2" s="88"/>
    </row>
    <row r="3" spans="1:9" ht="21" customHeight="1" thickBot="1" x14ac:dyDescent="0.25">
      <c r="A3" s="19"/>
      <c r="B3" s="20"/>
      <c r="C3" s="20"/>
      <c r="D3" s="20"/>
      <c r="E3" s="20"/>
      <c r="F3" s="20"/>
      <c r="G3" s="20"/>
      <c r="H3" s="20"/>
      <c r="I3" s="88"/>
    </row>
    <row r="4" spans="1:9" ht="15.75" customHeight="1" thickBot="1" x14ac:dyDescent="0.25">
      <c r="A4" s="15" t="s">
        <v>257</v>
      </c>
      <c r="B4" s="16"/>
      <c r="C4" s="16"/>
      <c r="D4" s="16"/>
      <c r="E4" s="16"/>
      <c r="F4" s="16"/>
      <c r="G4" s="16"/>
      <c r="H4" s="16"/>
      <c r="I4" s="88"/>
    </row>
    <row r="5" spans="1:9" ht="16.5" customHeight="1" x14ac:dyDescent="0.2">
      <c r="A5" s="21">
        <v>55</v>
      </c>
      <c r="B5" s="22"/>
      <c r="C5" s="23" t="s">
        <v>258</v>
      </c>
      <c r="D5" s="24"/>
      <c r="E5" s="24"/>
      <c r="F5" s="24"/>
      <c r="G5" s="24"/>
      <c r="H5" s="24"/>
      <c r="I5" s="88"/>
    </row>
    <row r="6" spans="1:9" ht="15.75" customHeight="1" thickBot="1" x14ac:dyDescent="0.25">
      <c r="A6" s="26"/>
      <c r="B6" s="27"/>
      <c r="C6" s="28"/>
      <c r="D6" s="29"/>
      <c r="E6" s="29"/>
      <c r="F6" s="29"/>
      <c r="G6" s="29"/>
      <c r="H6" s="29"/>
      <c r="I6" s="88"/>
    </row>
    <row r="7" spans="1:9" ht="13.5" thickBot="1" x14ac:dyDescent="0.25">
      <c r="A7" s="31" t="s">
        <v>259</v>
      </c>
      <c r="B7" s="32"/>
      <c r="C7" s="33">
        <f ca="1">TODAY()</f>
        <v>44908</v>
      </c>
      <c r="D7" s="33"/>
      <c r="E7" s="33"/>
      <c r="F7" s="33"/>
      <c r="G7" s="33"/>
      <c r="H7" s="33"/>
      <c r="I7" s="88"/>
    </row>
    <row r="8" spans="1:9" ht="13.5" thickBot="1" x14ac:dyDescent="0.25">
      <c r="A8" s="34" t="s">
        <v>260</v>
      </c>
      <c r="B8" s="35"/>
      <c r="C8" s="35"/>
      <c r="D8" s="36"/>
      <c r="E8" s="34" t="s">
        <v>261</v>
      </c>
      <c r="F8" s="35"/>
      <c r="G8" s="35"/>
      <c r="H8" s="36"/>
    </row>
    <row r="9" spans="1:9" ht="15" customHeight="1" thickBot="1" x14ac:dyDescent="0.25">
      <c r="A9" s="37" t="s">
        <v>262</v>
      </c>
      <c r="B9" s="38"/>
      <c r="C9" s="39"/>
      <c r="D9" s="40" t="str">
        <f>VLOOKUP($A$5,[2]BASE!A3:AI1615,3,FALSE)</f>
        <v>Cauca</v>
      </c>
      <c r="E9" s="41" t="s">
        <v>263</v>
      </c>
      <c r="F9" s="42"/>
      <c r="G9" s="43" t="s">
        <v>264</v>
      </c>
      <c r="H9" s="44" t="s">
        <v>265</v>
      </c>
    </row>
    <row r="10" spans="1:9" ht="27" customHeight="1" x14ac:dyDescent="0.2">
      <c r="A10" s="45" t="s">
        <v>266</v>
      </c>
      <c r="B10" s="46"/>
      <c r="C10" s="47"/>
      <c r="D10" s="48" t="str">
        <f>VLOOKUP($A$5,[2]BASE!A3:AH1615,4,FALSE)</f>
        <v>Morales</v>
      </c>
      <c r="E10" s="49" t="s">
        <v>267</v>
      </c>
      <c r="F10" s="50"/>
      <c r="G10" s="51">
        <f>VLOOKUP($A$5,[2]BASE!A3:AI1615,18,FALSE)</f>
        <v>0</v>
      </c>
      <c r="H10" s="52">
        <f>VLOOKUP($A$5,[2]BASE!A3:AI1615,19,FALSE)</f>
        <v>0</v>
      </c>
    </row>
    <row r="11" spans="1:9" ht="46.5" customHeight="1" x14ac:dyDescent="0.2">
      <c r="A11" s="53" t="s">
        <v>268</v>
      </c>
      <c r="B11" s="54"/>
      <c r="C11" s="55"/>
      <c r="D11" s="48" t="str">
        <f>VLOOKUP($A$5,[2]BASE!A3:AH1615,5,FALSE)</f>
        <v>ASOCIACION DE PADRES DE FAMILIA DE LOS HOGARES COMUNITARIOS DE BIENESTAR MORALES</v>
      </c>
      <c r="E11" s="49" t="s">
        <v>269</v>
      </c>
      <c r="F11" s="50"/>
      <c r="G11" s="51">
        <f>VLOOKUP($A$5,[2]BASE!A3:AI1615,20,FALSE)</f>
        <v>11</v>
      </c>
      <c r="H11" s="52">
        <f>VLOOKUP($A$5,[2]BASE!A3:AI1615,21,FALSE)</f>
        <v>1</v>
      </c>
    </row>
    <row r="12" spans="1:9" ht="44.25" customHeight="1" x14ac:dyDescent="0.2">
      <c r="A12" s="45" t="s">
        <v>270</v>
      </c>
      <c r="B12" s="46"/>
      <c r="C12" s="47"/>
      <c r="D12" s="56" t="str">
        <f>VLOOKUP($A$5,[2]BASE!A3:AH1615,6,FALSE)</f>
        <v>CDI INSTITUCIONAL MIS ANGELITOS_SEDE PRINCIPAL</v>
      </c>
      <c r="E12" s="49" t="s">
        <v>271</v>
      </c>
      <c r="F12" s="50"/>
      <c r="G12" s="51">
        <f>VLOOKUP($A$5,[2]BASE!A3:AI1615,22,FALSE)</f>
        <v>24</v>
      </c>
      <c r="H12" s="52">
        <f>VLOOKUP($A$5,[2]BASE!A3:AI1615,23,FALSE)</f>
        <v>2</v>
      </c>
    </row>
    <row r="13" spans="1:9" x14ac:dyDescent="0.2">
      <c r="A13" s="45" t="s">
        <v>272</v>
      </c>
      <c r="B13" s="46"/>
      <c r="C13" s="47"/>
      <c r="D13" s="57">
        <f>VLOOKUP($A$5,[2]BASE!A3:AH1615,7,FALSE)</f>
        <v>1947300102078</v>
      </c>
      <c r="E13" s="49" t="s">
        <v>273</v>
      </c>
      <c r="F13" s="50"/>
      <c r="G13" s="51">
        <f>VLOOKUP($A$5,[2]BASE!A3:AI1615,25,FALSE)</f>
        <v>61</v>
      </c>
      <c r="H13" s="52">
        <f>VLOOKUP($A$5,[2]BASE!A3:AI1615,26,FALSE)</f>
        <v>2</v>
      </c>
    </row>
    <row r="14" spans="1:9" x14ac:dyDescent="0.2">
      <c r="A14" s="45" t="s">
        <v>274</v>
      </c>
      <c r="B14" s="46"/>
      <c r="C14" s="47"/>
      <c r="D14" s="48">
        <f>VLOOKUP($A$5,[2]BASE!A3:AI1615,8,FALSE)</f>
        <v>0</v>
      </c>
      <c r="E14" s="49" t="s">
        <v>275</v>
      </c>
      <c r="F14" s="50"/>
      <c r="G14" s="51">
        <f>VLOOKUP($A$5,[2]BASE!A3:AI1615,27,FALSE)</f>
        <v>52</v>
      </c>
      <c r="H14" s="52">
        <f>VLOOKUP($A$5,[2]BASE!A3:AI1615,28,FALSE)</f>
        <v>2</v>
      </c>
    </row>
    <row r="15" spans="1:9" ht="13.5" thickBot="1" x14ac:dyDescent="0.25">
      <c r="A15" s="45" t="s">
        <v>276</v>
      </c>
      <c r="B15" s="46"/>
      <c r="C15" s="47"/>
      <c r="D15" s="48">
        <f>VLOOKUP($A$5,[2]BASE!A3:AI1615,9,FALSE)</f>
        <v>0</v>
      </c>
      <c r="E15" s="49" t="s">
        <v>277</v>
      </c>
      <c r="F15" s="50"/>
      <c r="G15" s="51">
        <f>VLOOKUP($A$5,[2]BASE!A3:AI1615,29,FALSE)</f>
        <v>0</v>
      </c>
      <c r="H15" s="52">
        <f>VLOOKUP($A$5,[2]BASE!A3:AI1615,30,FALSE)</f>
        <v>0</v>
      </c>
    </row>
    <row r="16" spans="1:9" ht="16.5" customHeight="1" thickBot="1" x14ac:dyDescent="0.25">
      <c r="A16" s="58" t="s">
        <v>278</v>
      </c>
      <c r="B16" s="59"/>
      <c r="C16" s="60"/>
      <c r="D16" s="61">
        <f>VLOOKUP($A$5,[2]BASE!A3:AI1615,10,FALSE)</f>
        <v>0</v>
      </c>
      <c r="E16" s="62" t="s">
        <v>279</v>
      </c>
      <c r="F16" s="63"/>
      <c r="G16" s="43">
        <f>SUM(G10:G15)</f>
        <v>148</v>
      </c>
      <c r="H16" s="44">
        <f>SUM(H10:H15)</f>
        <v>7</v>
      </c>
    </row>
    <row r="17" spans="1:9" ht="13.5" thickBot="1" x14ac:dyDescent="0.25">
      <c r="A17" s="64" t="s">
        <v>280</v>
      </c>
      <c r="B17" s="64"/>
      <c r="C17" s="64"/>
      <c r="D17" s="64"/>
      <c r="E17" s="64"/>
      <c r="F17" s="64"/>
      <c r="G17" s="64"/>
      <c r="H17" s="64"/>
      <c r="I17" s="88"/>
    </row>
    <row r="18" spans="1:9" ht="15" customHeight="1" thickBot="1" x14ac:dyDescent="0.25">
      <c r="A18" s="65" t="s">
        <v>281</v>
      </c>
      <c r="B18" s="66"/>
      <c r="C18" s="66"/>
      <c r="D18" s="67"/>
      <c r="E18" s="68" t="s">
        <v>2</v>
      </c>
      <c r="F18" s="69"/>
      <c r="G18" s="69"/>
      <c r="H18" s="70"/>
    </row>
    <row r="19" spans="1:9" ht="15" customHeight="1" x14ac:dyDescent="0.2">
      <c r="A19" s="89" t="s">
        <v>282</v>
      </c>
      <c r="B19" s="90"/>
      <c r="C19" s="90"/>
      <c r="D19" s="91"/>
      <c r="E19" s="92">
        <f>SUM(F30:F38)</f>
        <v>24</v>
      </c>
      <c r="F19" s="93"/>
      <c r="G19" s="93"/>
      <c r="H19" s="94"/>
    </row>
    <row r="20" spans="1:9" ht="15" customHeight="1" x14ac:dyDescent="0.2">
      <c r="A20" s="89" t="s">
        <v>283</v>
      </c>
      <c r="B20" s="90"/>
      <c r="C20" s="90"/>
      <c r="D20" s="91"/>
      <c r="E20" s="95">
        <f>SUM(F39:F98)</f>
        <v>371</v>
      </c>
      <c r="F20" s="96"/>
      <c r="G20" s="96"/>
      <c r="H20" s="97"/>
    </row>
    <row r="21" spans="1:9" ht="15" customHeight="1" x14ac:dyDescent="0.2">
      <c r="A21" s="89" t="s">
        <v>284</v>
      </c>
      <c r="B21" s="90"/>
      <c r="C21" s="90"/>
      <c r="D21" s="91"/>
      <c r="E21" s="95">
        <f>SUM(F99:F102)</f>
        <v>4</v>
      </c>
      <c r="F21" s="96"/>
      <c r="G21" s="96"/>
      <c r="H21" s="97"/>
    </row>
    <row r="22" spans="1:9" ht="15" customHeight="1" x14ac:dyDescent="0.2">
      <c r="A22" s="89" t="s">
        <v>285</v>
      </c>
      <c r="B22" s="90"/>
      <c r="C22" s="90"/>
      <c r="D22" s="91"/>
      <c r="E22" s="95">
        <f>SUM(F103:F108)</f>
        <v>17</v>
      </c>
      <c r="F22" s="96"/>
      <c r="G22" s="96"/>
      <c r="H22" s="97"/>
    </row>
    <row r="23" spans="1:9" ht="15" customHeight="1" x14ac:dyDescent="0.2">
      <c r="A23" s="89" t="s">
        <v>286</v>
      </c>
      <c r="B23" s="90"/>
      <c r="C23" s="90"/>
      <c r="D23" s="91"/>
      <c r="E23" s="95">
        <f>SUM(F109:F119)</f>
        <v>435</v>
      </c>
      <c r="F23" s="96"/>
      <c r="G23" s="96"/>
      <c r="H23" s="97"/>
    </row>
    <row r="24" spans="1:9" ht="15" customHeight="1" x14ac:dyDescent="0.2">
      <c r="A24" s="89" t="s">
        <v>287</v>
      </c>
      <c r="B24" s="90"/>
      <c r="C24" s="90"/>
      <c r="D24" s="91"/>
      <c r="E24" s="95">
        <f>SUM(F159:F270)</f>
        <v>620</v>
      </c>
      <c r="F24" s="96"/>
      <c r="G24" s="96"/>
      <c r="H24" s="97"/>
    </row>
    <row r="25" spans="1:9" ht="15" customHeight="1" x14ac:dyDescent="0.2">
      <c r="A25" s="89" t="s">
        <v>288</v>
      </c>
      <c r="B25" s="90"/>
      <c r="C25" s="90"/>
      <c r="D25" s="91"/>
      <c r="E25" s="95">
        <f>SUM(F120:H148)</f>
        <v>520</v>
      </c>
      <c r="F25" s="96"/>
      <c r="G25" s="96"/>
      <c r="H25" s="97"/>
    </row>
    <row r="26" spans="1:9" ht="15" customHeight="1" thickBot="1" x14ac:dyDescent="0.25">
      <c r="A26" s="89" t="s">
        <v>289</v>
      </c>
      <c r="B26" s="90"/>
      <c r="C26" s="90"/>
      <c r="D26" s="91"/>
      <c r="E26" s="95">
        <f>SUM(F149:F158)</f>
        <v>16</v>
      </c>
      <c r="F26" s="96"/>
      <c r="G26" s="96"/>
      <c r="H26" s="97"/>
    </row>
    <row r="27" spans="1:9" ht="15" customHeight="1" thickBot="1" x14ac:dyDescent="0.25">
      <c r="A27" s="71" t="s">
        <v>290</v>
      </c>
      <c r="B27" s="72"/>
      <c r="C27" s="72"/>
      <c r="D27" s="73"/>
      <c r="E27" s="74">
        <f>SUM(E19:E26)</f>
        <v>2007</v>
      </c>
      <c r="F27" s="75"/>
      <c r="G27" s="75"/>
      <c r="H27" s="76"/>
    </row>
    <row r="28" spans="1:9" ht="15.75" customHeight="1" thickBot="1" x14ac:dyDescent="0.25">
      <c r="A28" s="77" t="s">
        <v>291</v>
      </c>
      <c r="B28" s="64"/>
      <c r="C28" s="64"/>
      <c r="D28" s="64"/>
      <c r="E28" s="64"/>
      <c r="F28" s="64"/>
      <c r="G28" s="64"/>
      <c r="H28" s="64"/>
      <c r="I28" s="88"/>
    </row>
    <row r="29" spans="1:9" ht="22.5" customHeight="1" x14ac:dyDescent="0.2">
      <c r="A29" s="78" t="s">
        <v>0</v>
      </c>
      <c r="B29" s="79" t="s">
        <v>292</v>
      </c>
      <c r="C29" s="79" t="s">
        <v>293</v>
      </c>
      <c r="D29" s="79" t="s">
        <v>294</v>
      </c>
      <c r="E29" s="79" t="s">
        <v>295</v>
      </c>
      <c r="F29" s="80" t="s">
        <v>2</v>
      </c>
      <c r="G29" s="81"/>
      <c r="H29" s="82"/>
    </row>
    <row r="30" spans="1:9" ht="12.75" customHeight="1" x14ac:dyDescent="0.2">
      <c r="A30" s="83">
        <v>1</v>
      </c>
      <c r="B30" s="98" t="s">
        <v>296</v>
      </c>
      <c r="C30" s="98" t="s">
        <v>4</v>
      </c>
      <c r="D30" s="99" t="s">
        <v>297</v>
      </c>
      <c r="E30" s="100" t="s">
        <v>5</v>
      </c>
      <c r="F30" s="101">
        <v>2</v>
      </c>
      <c r="G30" s="102"/>
      <c r="H30" s="103"/>
    </row>
    <row r="31" spans="1:9" x14ac:dyDescent="0.2">
      <c r="A31" s="83">
        <v>2</v>
      </c>
      <c r="B31" s="98" t="s">
        <v>296</v>
      </c>
      <c r="C31" s="98" t="s">
        <v>4</v>
      </c>
      <c r="D31" s="99" t="s">
        <v>297</v>
      </c>
      <c r="E31" s="100" t="s">
        <v>6</v>
      </c>
      <c r="F31" s="101">
        <v>2</v>
      </c>
      <c r="G31" s="102"/>
      <c r="H31" s="103"/>
    </row>
    <row r="32" spans="1:9" ht="13.5" customHeight="1" x14ac:dyDescent="0.2">
      <c r="A32" s="83">
        <v>3</v>
      </c>
      <c r="B32" s="98" t="s">
        <v>296</v>
      </c>
      <c r="C32" s="98" t="s">
        <v>4</v>
      </c>
      <c r="D32" s="99" t="s">
        <v>297</v>
      </c>
      <c r="E32" s="100" t="s">
        <v>7</v>
      </c>
      <c r="F32" s="101">
        <v>1</v>
      </c>
      <c r="G32" s="102"/>
      <c r="H32" s="103"/>
    </row>
    <row r="33" spans="1:8" ht="12.75" customHeight="1" x14ac:dyDescent="0.2">
      <c r="A33" s="83">
        <v>4</v>
      </c>
      <c r="B33" s="98" t="s">
        <v>296</v>
      </c>
      <c r="C33" s="98" t="s">
        <v>4</v>
      </c>
      <c r="D33" s="99" t="s">
        <v>297</v>
      </c>
      <c r="E33" s="100" t="s">
        <v>8</v>
      </c>
      <c r="F33" s="101">
        <v>1</v>
      </c>
      <c r="G33" s="102"/>
      <c r="H33" s="103"/>
    </row>
    <row r="34" spans="1:8" ht="12.75" customHeight="1" x14ac:dyDescent="0.2">
      <c r="A34" s="83">
        <v>5</v>
      </c>
      <c r="B34" s="98" t="s">
        <v>296</v>
      </c>
      <c r="C34" s="98" t="s">
        <v>4</v>
      </c>
      <c r="D34" s="99" t="s">
        <v>297</v>
      </c>
      <c r="E34" s="100" t="s">
        <v>9</v>
      </c>
      <c r="F34" s="101">
        <v>1</v>
      </c>
      <c r="G34" s="102"/>
      <c r="H34" s="103"/>
    </row>
    <row r="35" spans="1:8" ht="12.75" customHeight="1" x14ac:dyDescent="0.2">
      <c r="A35" s="83">
        <v>6</v>
      </c>
      <c r="B35" s="98" t="s">
        <v>296</v>
      </c>
      <c r="C35" s="98" t="s">
        <v>4</v>
      </c>
      <c r="D35" s="99" t="s">
        <v>297</v>
      </c>
      <c r="E35" s="100" t="s">
        <v>10</v>
      </c>
      <c r="F35" s="101">
        <v>7</v>
      </c>
      <c r="G35" s="102"/>
      <c r="H35" s="103"/>
    </row>
    <row r="36" spans="1:8" ht="13.5" customHeight="1" x14ac:dyDescent="0.2">
      <c r="A36" s="83">
        <v>7</v>
      </c>
      <c r="B36" s="98" t="s">
        <v>296</v>
      </c>
      <c r="C36" s="98" t="s">
        <v>4</v>
      </c>
      <c r="D36" s="99" t="s">
        <v>297</v>
      </c>
      <c r="E36" s="100" t="s">
        <v>11</v>
      </c>
      <c r="F36" s="101">
        <v>7</v>
      </c>
      <c r="G36" s="102"/>
      <c r="H36" s="103"/>
    </row>
    <row r="37" spans="1:8" ht="12.75" customHeight="1" x14ac:dyDescent="0.2">
      <c r="A37" s="83">
        <v>8</v>
      </c>
      <c r="B37" s="98" t="s">
        <v>296</v>
      </c>
      <c r="C37" s="98" t="s">
        <v>4</v>
      </c>
      <c r="D37" s="99" t="s">
        <v>297</v>
      </c>
      <c r="E37" s="100" t="s">
        <v>12</v>
      </c>
      <c r="F37" s="101">
        <v>1</v>
      </c>
      <c r="G37" s="102"/>
      <c r="H37" s="103"/>
    </row>
    <row r="38" spans="1:8" ht="12.75" customHeight="1" x14ac:dyDescent="0.2">
      <c r="A38" s="83">
        <v>9</v>
      </c>
      <c r="B38" s="98" t="s">
        <v>296</v>
      </c>
      <c r="C38" s="98" t="s">
        <v>4</v>
      </c>
      <c r="D38" s="99" t="s">
        <v>297</v>
      </c>
      <c r="E38" s="100" t="s">
        <v>13</v>
      </c>
      <c r="F38" s="101">
        <v>2</v>
      </c>
      <c r="G38" s="102"/>
      <c r="H38" s="103"/>
    </row>
    <row r="39" spans="1:8" x14ac:dyDescent="0.2">
      <c r="A39" s="83">
        <v>10</v>
      </c>
      <c r="B39" s="98" t="s">
        <v>296</v>
      </c>
      <c r="C39" s="98" t="s">
        <v>14</v>
      </c>
      <c r="D39" s="99" t="s">
        <v>297</v>
      </c>
      <c r="E39" s="100" t="s">
        <v>15</v>
      </c>
      <c r="F39" s="101">
        <v>1</v>
      </c>
      <c r="G39" s="102"/>
      <c r="H39" s="103"/>
    </row>
    <row r="40" spans="1:8" x14ac:dyDescent="0.2">
      <c r="A40" s="83">
        <v>11</v>
      </c>
      <c r="B40" s="98" t="s">
        <v>296</v>
      </c>
      <c r="C40" s="98" t="s">
        <v>14</v>
      </c>
      <c r="D40" s="99" t="s">
        <v>297</v>
      </c>
      <c r="E40" s="100" t="s">
        <v>16</v>
      </c>
      <c r="F40" s="101">
        <v>1</v>
      </c>
      <c r="G40" s="102"/>
      <c r="H40" s="103"/>
    </row>
    <row r="41" spans="1:8" ht="12.75" customHeight="1" x14ac:dyDescent="0.2">
      <c r="A41" s="83">
        <v>12</v>
      </c>
      <c r="B41" s="98" t="s">
        <v>296</v>
      </c>
      <c r="C41" s="98" t="s">
        <v>14</v>
      </c>
      <c r="D41" s="99" t="s">
        <v>297</v>
      </c>
      <c r="E41" s="100" t="s">
        <v>17</v>
      </c>
      <c r="F41" s="101">
        <v>1</v>
      </c>
      <c r="G41" s="102"/>
      <c r="H41" s="103"/>
    </row>
    <row r="42" spans="1:8" ht="12.75" customHeight="1" x14ac:dyDescent="0.2">
      <c r="A42" s="83">
        <v>13</v>
      </c>
      <c r="B42" s="98" t="s">
        <v>296</v>
      </c>
      <c r="C42" s="98" t="s">
        <v>14</v>
      </c>
      <c r="D42" s="99" t="s">
        <v>297</v>
      </c>
      <c r="E42" s="100" t="s">
        <v>18</v>
      </c>
      <c r="F42" s="101">
        <v>1</v>
      </c>
      <c r="G42" s="102"/>
      <c r="H42" s="103"/>
    </row>
    <row r="43" spans="1:8" x14ac:dyDescent="0.2">
      <c r="A43" s="83">
        <v>14</v>
      </c>
      <c r="B43" s="98" t="s">
        <v>296</v>
      </c>
      <c r="C43" s="98" t="s">
        <v>14</v>
      </c>
      <c r="D43" s="99" t="s">
        <v>297</v>
      </c>
      <c r="E43" s="100" t="s">
        <v>19</v>
      </c>
      <c r="F43" s="101">
        <v>1</v>
      </c>
      <c r="G43" s="102"/>
      <c r="H43" s="103"/>
    </row>
    <row r="44" spans="1:8" x14ac:dyDescent="0.2">
      <c r="A44" s="83">
        <v>15</v>
      </c>
      <c r="B44" s="98" t="s">
        <v>296</v>
      </c>
      <c r="C44" s="98" t="s">
        <v>14</v>
      </c>
      <c r="D44" s="99" t="s">
        <v>297</v>
      </c>
      <c r="E44" s="100" t="s">
        <v>20</v>
      </c>
      <c r="F44" s="101">
        <v>1</v>
      </c>
      <c r="G44" s="102"/>
      <c r="H44" s="103"/>
    </row>
    <row r="45" spans="1:8" x14ac:dyDescent="0.2">
      <c r="A45" s="83">
        <v>16</v>
      </c>
      <c r="B45" s="98" t="s">
        <v>296</v>
      </c>
      <c r="C45" s="98" t="s">
        <v>14</v>
      </c>
      <c r="D45" s="99" t="s">
        <v>297</v>
      </c>
      <c r="E45" s="100" t="s">
        <v>21</v>
      </c>
      <c r="F45" s="101">
        <v>1</v>
      </c>
      <c r="G45" s="102"/>
      <c r="H45" s="103"/>
    </row>
    <row r="46" spans="1:8" x14ac:dyDescent="0.2">
      <c r="A46" s="83">
        <v>17</v>
      </c>
      <c r="B46" s="98" t="s">
        <v>296</v>
      </c>
      <c r="C46" s="98" t="s">
        <v>14</v>
      </c>
      <c r="D46" s="99" t="s">
        <v>297</v>
      </c>
      <c r="E46" s="100" t="s">
        <v>22</v>
      </c>
      <c r="F46" s="101">
        <v>1</v>
      </c>
      <c r="G46" s="102"/>
      <c r="H46" s="103"/>
    </row>
    <row r="47" spans="1:8" ht="12.75" customHeight="1" x14ac:dyDescent="0.2">
      <c r="A47" s="83">
        <v>18</v>
      </c>
      <c r="B47" s="98" t="s">
        <v>296</v>
      </c>
      <c r="C47" s="98" t="s">
        <v>14</v>
      </c>
      <c r="D47" s="99" t="s">
        <v>297</v>
      </c>
      <c r="E47" s="100" t="s">
        <v>23</v>
      </c>
      <c r="F47" s="101">
        <v>1</v>
      </c>
      <c r="G47" s="102"/>
      <c r="H47" s="103"/>
    </row>
    <row r="48" spans="1:8" x14ac:dyDescent="0.2">
      <c r="A48" s="83">
        <v>19</v>
      </c>
      <c r="B48" s="98" t="s">
        <v>296</v>
      </c>
      <c r="C48" s="98" t="s">
        <v>14</v>
      </c>
      <c r="D48" s="99" t="s">
        <v>297</v>
      </c>
      <c r="E48" s="100" t="s">
        <v>24</v>
      </c>
      <c r="F48" s="101">
        <v>1</v>
      </c>
      <c r="G48" s="102"/>
      <c r="H48" s="103"/>
    </row>
    <row r="49" spans="1:8" x14ac:dyDescent="0.2">
      <c r="A49" s="83">
        <v>20</v>
      </c>
      <c r="B49" s="98" t="s">
        <v>296</v>
      </c>
      <c r="C49" s="98" t="s">
        <v>14</v>
      </c>
      <c r="D49" s="99" t="s">
        <v>297</v>
      </c>
      <c r="E49" s="100" t="s">
        <v>25</v>
      </c>
      <c r="F49" s="101">
        <v>1</v>
      </c>
      <c r="G49" s="102"/>
      <c r="H49" s="103"/>
    </row>
    <row r="50" spans="1:8" ht="13.5" customHeight="1" x14ac:dyDescent="0.2">
      <c r="A50" s="83">
        <v>21</v>
      </c>
      <c r="B50" s="98" t="s">
        <v>296</v>
      </c>
      <c r="C50" s="98" t="s">
        <v>14</v>
      </c>
      <c r="D50" s="99" t="s">
        <v>297</v>
      </c>
      <c r="E50" s="100" t="s">
        <v>26</v>
      </c>
      <c r="F50" s="101">
        <v>113</v>
      </c>
      <c r="G50" s="102"/>
      <c r="H50" s="103"/>
    </row>
    <row r="51" spans="1:8" ht="13.5" customHeight="1" x14ac:dyDescent="0.2">
      <c r="A51" s="83">
        <v>22</v>
      </c>
      <c r="B51" s="98" t="s">
        <v>296</v>
      </c>
      <c r="C51" s="98" t="s">
        <v>14</v>
      </c>
      <c r="D51" s="99" t="s">
        <v>297</v>
      </c>
      <c r="E51" s="104" t="s">
        <v>27</v>
      </c>
      <c r="F51" s="101">
        <v>35</v>
      </c>
      <c r="G51" s="102"/>
      <c r="H51" s="103"/>
    </row>
    <row r="52" spans="1:8" ht="12.75" customHeight="1" x14ac:dyDescent="0.2">
      <c r="A52" s="83">
        <v>23</v>
      </c>
      <c r="B52" s="98" t="s">
        <v>296</v>
      </c>
      <c r="C52" s="98" t="s">
        <v>14</v>
      </c>
      <c r="D52" s="99" t="s">
        <v>297</v>
      </c>
      <c r="E52" s="105" t="s">
        <v>28</v>
      </c>
      <c r="F52" s="101">
        <v>0</v>
      </c>
      <c r="G52" s="102"/>
      <c r="H52" s="103"/>
    </row>
    <row r="53" spans="1:8" ht="12.75" customHeight="1" x14ac:dyDescent="0.2">
      <c r="A53" s="83">
        <v>24</v>
      </c>
      <c r="B53" s="98" t="s">
        <v>296</v>
      </c>
      <c r="C53" s="98" t="s">
        <v>14</v>
      </c>
      <c r="D53" s="99" t="s">
        <v>297</v>
      </c>
      <c r="E53" s="100" t="s">
        <v>29</v>
      </c>
      <c r="F53" s="101">
        <v>16</v>
      </c>
      <c r="G53" s="102"/>
      <c r="H53" s="103"/>
    </row>
    <row r="54" spans="1:8" ht="12.75" customHeight="1" x14ac:dyDescent="0.2">
      <c r="A54" s="83">
        <v>25</v>
      </c>
      <c r="B54" s="98" t="s">
        <v>296</v>
      </c>
      <c r="C54" s="98" t="s">
        <v>14</v>
      </c>
      <c r="D54" s="99" t="s">
        <v>297</v>
      </c>
      <c r="E54" s="104" t="s">
        <v>30</v>
      </c>
      <c r="F54" s="101">
        <v>1</v>
      </c>
      <c r="G54" s="102"/>
      <c r="H54" s="103"/>
    </row>
    <row r="55" spans="1:8" x14ac:dyDescent="0.2">
      <c r="A55" s="83">
        <v>26</v>
      </c>
      <c r="B55" s="106" t="s">
        <v>296</v>
      </c>
      <c r="C55" s="106" t="s">
        <v>14</v>
      </c>
      <c r="D55" s="99" t="s">
        <v>297</v>
      </c>
      <c r="E55" s="104" t="s">
        <v>31</v>
      </c>
      <c r="F55" s="101">
        <v>0</v>
      </c>
      <c r="G55" s="102"/>
      <c r="H55" s="103"/>
    </row>
    <row r="56" spans="1:8" ht="13.5" customHeight="1" x14ac:dyDescent="0.2">
      <c r="A56" s="83">
        <v>27</v>
      </c>
      <c r="B56" s="98" t="s">
        <v>296</v>
      </c>
      <c r="C56" s="98" t="s">
        <v>14</v>
      </c>
      <c r="D56" s="99" t="s">
        <v>297</v>
      </c>
      <c r="E56" s="104" t="s">
        <v>32</v>
      </c>
      <c r="F56" s="101">
        <v>1</v>
      </c>
      <c r="G56" s="102"/>
      <c r="H56" s="103"/>
    </row>
    <row r="57" spans="1:8" ht="13.5" customHeight="1" x14ac:dyDescent="0.2">
      <c r="A57" s="83">
        <v>28</v>
      </c>
      <c r="B57" s="98" t="s">
        <v>296</v>
      </c>
      <c r="C57" s="98" t="s">
        <v>14</v>
      </c>
      <c r="D57" s="99" t="s">
        <v>297</v>
      </c>
      <c r="E57" s="104" t="s">
        <v>33</v>
      </c>
      <c r="F57" s="101">
        <v>0</v>
      </c>
      <c r="G57" s="102"/>
      <c r="H57" s="103"/>
    </row>
    <row r="58" spans="1:8" x14ac:dyDescent="0.2">
      <c r="A58" s="83">
        <v>29</v>
      </c>
      <c r="B58" s="98" t="s">
        <v>296</v>
      </c>
      <c r="C58" s="98" t="s">
        <v>14</v>
      </c>
      <c r="D58" s="99" t="s">
        <v>297</v>
      </c>
      <c r="E58" s="100" t="s">
        <v>34</v>
      </c>
      <c r="F58" s="101">
        <v>1</v>
      </c>
      <c r="G58" s="102"/>
      <c r="H58" s="103"/>
    </row>
    <row r="59" spans="1:8" ht="12.75" customHeight="1" x14ac:dyDescent="0.2">
      <c r="A59" s="83">
        <v>30</v>
      </c>
      <c r="B59" s="98" t="s">
        <v>296</v>
      </c>
      <c r="C59" s="98" t="s">
        <v>14</v>
      </c>
      <c r="D59" s="99" t="s">
        <v>297</v>
      </c>
      <c r="E59" s="100" t="s">
        <v>35</v>
      </c>
      <c r="F59" s="101">
        <v>0</v>
      </c>
      <c r="G59" s="102"/>
      <c r="H59" s="103"/>
    </row>
    <row r="60" spans="1:8" ht="12.75" customHeight="1" x14ac:dyDescent="0.2">
      <c r="A60" s="83">
        <v>31</v>
      </c>
      <c r="B60" s="98" t="s">
        <v>296</v>
      </c>
      <c r="C60" s="98" t="s">
        <v>14</v>
      </c>
      <c r="D60" s="99" t="s">
        <v>297</v>
      </c>
      <c r="E60" s="100" t="s">
        <v>36</v>
      </c>
      <c r="F60" s="101">
        <v>1</v>
      </c>
      <c r="G60" s="102"/>
      <c r="H60" s="103"/>
    </row>
    <row r="61" spans="1:8" x14ac:dyDescent="0.2">
      <c r="A61" s="83">
        <v>32</v>
      </c>
      <c r="B61" s="98" t="s">
        <v>296</v>
      </c>
      <c r="C61" s="98" t="s">
        <v>14</v>
      </c>
      <c r="D61" s="99" t="s">
        <v>297</v>
      </c>
      <c r="E61" s="100" t="s">
        <v>37</v>
      </c>
      <c r="F61" s="101">
        <v>1</v>
      </c>
      <c r="G61" s="102"/>
      <c r="H61" s="103"/>
    </row>
    <row r="62" spans="1:8" x14ac:dyDescent="0.2">
      <c r="A62" s="83">
        <v>33</v>
      </c>
      <c r="B62" s="98" t="s">
        <v>296</v>
      </c>
      <c r="C62" s="98" t="s">
        <v>14</v>
      </c>
      <c r="D62" s="99" t="s">
        <v>298</v>
      </c>
      <c r="E62" s="100" t="s">
        <v>38</v>
      </c>
      <c r="F62" s="101">
        <v>1</v>
      </c>
      <c r="G62" s="102"/>
      <c r="H62" s="103"/>
    </row>
    <row r="63" spans="1:8" ht="12.75" customHeight="1" x14ac:dyDescent="0.2">
      <c r="A63" s="83">
        <v>34</v>
      </c>
      <c r="B63" s="98" t="s">
        <v>296</v>
      </c>
      <c r="C63" s="98" t="s">
        <v>14</v>
      </c>
      <c r="D63" s="99" t="s">
        <v>297</v>
      </c>
      <c r="E63" s="100" t="s">
        <v>39</v>
      </c>
      <c r="F63" s="101">
        <v>1</v>
      </c>
      <c r="G63" s="102"/>
      <c r="H63" s="103"/>
    </row>
    <row r="64" spans="1:8" ht="12.75" customHeight="1" x14ac:dyDescent="0.2">
      <c r="A64" s="83">
        <v>35</v>
      </c>
      <c r="B64" s="98" t="s">
        <v>296</v>
      </c>
      <c r="C64" s="98" t="s">
        <v>14</v>
      </c>
      <c r="D64" s="99" t="s">
        <v>297</v>
      </c>
      <c r="E64" s="100" t="s">
        <v>40</v>
      </c>
      <c r="F64" s="101">
        <v>1</v>
      </c>
      <c r="G64" s="102"/>
      <c r="H64" s="103"/>
    </row>
    <row r="65" spans="1:8" ht="12.75" customHeight="1" x14ac:dyDescent="0.2">
      <c r="A65" s="83">
        <v>36</v>
      </c>
      <c r="B65" s="98" t="s">
        <v>296</v>
      </c>
      <c r="C65" s="98" t="s">
        <v>14</v>
      </c>
      <c r="D65" s="99" t="s">
        <v>297</v>
      </c>
      <c r="E65" s="100" t="s">
        <v>41</v>
      </c>
      <c r="F65" s="101">
        <v>0</v>
      </c>
      <c r="G65" s="102"/>
      <c r="H65" s="103"/>
    </row>
    <row r="66" spans="1:8" ht="12.75" customHeight="1" x14ac:dyDescent="0.2">
      <c r="A66" s="83">
        <v>37</v>
      </c>
      <c r="B66" s="98" t="s">
        <v>296</v>
      </c>
      <c r="C66" s="98" t="s">
        <v>14</v>
      </c>
      <c r="D66" s="99" t="s">
        <v>297</v>
      </c>
      <c r="E66" s="100" t="s">
        <v>42</v>
      </c>
      <c r="F66" s="101">
        <v>1</v>
      </c>
      <c r="G66" s="102"/>
      <c r="H66" s="103"/>
    </row>
    <row r="67" spans="1:8" ht="12.75" customHeight="1" x14ac:dyDescent="0.2">
      <c r="A67" s="83">
        <v>38</v>
      </c>
      <c r="B67" s="98" t="s">
        <v>296</v>
      </c>
      <c r="C67" s="98" t="s">
        <v>14</v>
      </c>
      <c r="D67" s="99" t="s">
        <v>297</v>
      </c>
      <c r="E67" s="100" t="s">
        <v>43</v>
      </c>
      <c r="F67" s="101">
        <v>1</v>
      </c>
      <c r="G67" s="102"/>
      <c r="H67" s="103"/>
    </row>
    <row r="68" spans="1:8" ht="12.75" customHeight="1" x14ac:dyDescent="0.2">
      <c r="A68" s="83">
        <v>39</v>
      </c>
      <c r="B68" s="98" t="s">
        <v>296</v>
      </c>
      <c r="C68" s="98" t="s">
        <v>14</v>
      </c>
      <c r="D68" s="99" t="s">
        <v>297</v>
      </c>
      <c r="E68" s="100" t="s">
        <v>44</v>
      </c>
      <c r="F68" s="101">
        <v>0</v>
      </c>
      <c r="G68" s="102"/>
      <c r="H68" s="103"/>
    </row>
    <row r="69" spans="1:8" ht="12.75" customHeight="1" x14ac:dyDescent="0.2">
      <c r="A69" s="83">
        <v>40</v>
      </c>
      <c r="B69" s="98" t="s">
        <v>296</v>
      </c>
      <c r="C69" s="98" t="s">
        <v>14</v>
      </c>
      <c r="D69" s="99" t="s">
        <v>297</v>
      </c>
      <c r="E69" s="100" t="s">
        <v>45</v>
      </c>
      <c r="F69" s="101">
        <v>1</v>
      </c>
      <c r="G69" s="102"/>
      <c r="H69" s="103"/>
    </row>
    <row r="70" spans="1:8" ht="12.75" customHeight="1" x14ac:dyDescent="0.2">
      <c r="A70" s="83">
        <v>41</v>
      </c>
      <c r="B70" s="98" t="s">
        <v>296</v>
      </c>
      <c r="C70" s="98" t="s">
        <v>14</v>
      </c>
      <c r="D70" s="99" t="s">
        <v>297</v>
      </c>
      <c r="E70" s="100" t="s">
        <v>46</v>
      </c>
      <c r="F70" s="101">
        <v>2</v>
      </c>
      <c r="G70" s="102"/>
      <c r="H70" s="103"/>
    </row>
    <row r="71" spans="1:8" x14ac:dyDescent="0.2">
      <c r="A71" s="83">
        <v>42</v>
      </c>
      <c r="B71" s="98" t="s">
        <v>296</v>
      </c>
      <c r="C71" s="98" t="s">
        <v>14</v>
      </c>
      <c r="D71" s="99" t="s">
        <v>297</v>
      </c>
      <c r="E71" s="100" t="s">
        <v>47</v>
      </c>
      <c r="F71" s="101">
        <v>2</v>
      </c>
      <c r="G71" s="102"/>
      <c r="H71" s="103"/>
    </row>
    <row r="72" spans="1:8" x14ac:dyDescent="0.2">
      <c r="A72" s="83">
        <v>43</v>
      </c>
      <c r="B72" s="98" t="s">
        <v>296</v>
      </c>
      <c r="C72" s="98" t="s">
        <v>14</v>
      </c>
      <c r="D72" s="99" t="s">
        <v>298</v>
      </c>
      <c r="E72" s="100" t="s">
        <v>48</v>
      </c>
      <c r="F72" s="101">
        <v>1</v>
      </c>
      <c r="G72" s="102"/>
      <c r="H72" s="103"/>
    </row>
    <row r="73" spans="1:8" x14ac:dyDescent="0.2">
      <c r="A73" s="83">
        <v>44</v>
      </c>
      <c r="B73" s="98" t="s">
        <v>296</v>
      </c>
      <c r="C73" s="98" t="s">
        <v>14</v>
      </c>
      <c r="D73" s="99" t="s">
        <v>298</v>
      </c>
      <c r="E73" s="100" t="s">
        <v>49</v>
      </c>
      <c r="F73" s="101">
        <v>1</v>
      </c>
      <c r="G73" s="102"/>
      <c r="H73" s="103"/>
    </row>
    <row r="74" spans="1:8" ht="12.75" customHeight="1" x14ac:dyDescent="0.2">
      <c r="A74" s="83">
        <v>45</v>
      </c>
      <c r="B74" s="98" t="s">
        <v>296</v>
      </c>
      <c r="C74" s="98" t="s">
        <v>14</v>
      </c>
      <c r="D74" s="99" t="s">
        <v>298</v>
      </c>
      <c r="E74" s="100" t="s">
        <v>50</v>
      </c>
      <c r="F74" s="101">
        <v>1</v>
      </c>
      <c r="G74" s="102"/>
      <c r="H74" s="103"/>
    </row>
    <row r="75" spans="1:8" ht="13.5" customHeight="1" x14ac:dyDescent="0.2">
      <c r="A75" s="83">
        <v>46</v>
      </c>
      <c r="B75" s="98" t="s">
        <v>296</v>
      </c>
      <c r="C75" s="98" t="s">
        <v>14</v>
      </c>
      <c r="D75" s="99" t="s">
        <v>298</v>
      </c>
      <c r="E75" s="100" t="s">
        <v>51</v>
      </c>
      <c r="F75" s="101">
        <v>1</v>
      </c>
      <c r="G75" s="102"/>
      <c r="H75" s="103"/>
    </row>
    <row r="76" spans="1:8" ht="12.75" customHeight="1" x14ac:dyDescent="0.2">
      <c r="A76" s="83">
        <v>47</v>
      </c>
      <c r="B76" s="98" t="s">
        <v>296</v>
      </c>
      <c r="C76" s="98" t="s">
        <v>14</v>
      </c>
      <c r="D76" s="99" t="s">
        <v>297</v>
      </c>
      <c r="E76" s="100" t="s">
        <v>52</v>
      </c>
      <c r="F76" s="101">
        <v>1</v>
      </c>
      <c r="G76" s="102"/>
      <c r="H76" s="103"/>
    </row>
    <row r="77" spans="1:8" ht="12.75" customHeight="1" x14ac:dyDescent="0.2">
      <c r="A77" s="83">
        <v>48</v>
      </c>
      <c r="B77" s="98" t="s">
        <v>296</v>
      </c>
      <c r="C77" s="98" t="s">
        <v>14</v>
      </c>
      <c r="D77" s="99" t="s">
        <v>297</v>
      </c>
      <c r="E77" s="100" t="s">
        <v>53</v>
      </c>
      <c r="F77" s="101">
        <v>3</v>
      </c>
      <c r="G77" s="102"/>
      <c r="H77" s="103"/>
    </row>
    <row r="78" spans="1:8" x14ac:dyDescent="0.2">
      <c r="A78" s="83">
        <v>49</v>
      </c>
      <c r="B78" s="98" t="s">
        <v>296</v>
      </c>
      <c r="C78" s="98" t="s">
        <v>14</v>
      </c>
      <c r="D78" s="99" t="s">
        <v>297</v>
      </c>
      <c r="E78" s="100" t="s">
        <v>54</v>
      </c>
      <c r="F78" s="101">
        <v>2</v>
      </c>
      <c r="G78" s="102"/>
      <c r="H78" s="103"/>
    </row>
    <row r="79" spans="1:8" x14ac:dyDescent="0.2">
      <c r="A79" s="83">
        <v>50</v>
      </c>
      <c r="B79" s="98" t="s">
        <v>296</v>
      </c>
      <c r="C79" s="98" t="s">
        <v>14</v>
      </c>
      <c r="D79" s="99" t="s">
        <v>297</v>
      </c>
      <c r="E79" s="100" t="s">
        <v>55</v>
      </c>
      <c r="F79" s="101">
        <v>2</v>
      </c>
      <c r="G79" s="102"/>
      <c r="H79" s="103"/>
    </row>
    <row r="80" spans="1:8" ht="12.75" customHeight="1" x14ac:dyDescent="0.2">
      <c r="A80" s="83">
        <v>51</v>
      </c>
      <c r="B80" s="98" t="s">
        <v>296</v>
      </c>
      <c r="C80" s="98" t="s">
        <v>14</v>
      </c>
      <c r="D80" s="99" t="s">
        <v>297</v>
      </c>
      <c r="E80" s="100" t="s">
        <v>56</v>
      </c>
      <c r="F80" s="101">
        <v>1</v>
      </c>
      <c r="G80" s="102"/>
      <c r="H80" s="103"/>
    </row>
    <row r="81" spans="1:8" ht="12.75" customHeight="1" x14ac:dyDescent="0.2">
      <c r="A81" s="83">
        <v>52</v>
      </c>
      <c r="B81" s="98" t="s">
        <v>296</v>
      </c>
      <c r="C81" s="98" t="s">
        <v>14</v>
      </c>
      <c r="D81" s="99" t="s">
        <v>297</v>
      </c>
      <c r="E81" s="100" t="s">
        <v>57</v>
      </c>
      <c r="F81" s="101">
        <v>1</v>
      </c>
      <c r="G81" s="102"/>
      <c r="H81" s="103"/>
    </row>
    <row r="82" spans="1:8" ht="12.75" customHeight="1" x14ac:dyDescent="0.2">
      <c r="A82" s="83">
        <v>53</v>
      </c>
      <c r="B82" s="98" t="s">
        <v>296</v>
      </c>
      <c r="C82" s="98" t="s">
        <v>14</v>
      </c>
      <c r="D82" s="99" t="s">
        <v>297</v>
      </c>
      <c r="E82" s="100" t="s">
        <v>58</v>
      </c>
      <c r="F82" s="101">
        <v>1</v>
      </c>
      <c r="G82" s="102"/>
      <c r="H82" s="103"/>
    </row>
    <row r="83" spans="1:8" ht="12.75" customHeight="1" x14ac:dyDescent="0.2">
      <c r="A83" s="83">
        <v>54</v>
      </c>
      <c r="B83" s="98" t="s">
        <v>296</v>
      </c>
      <c r="C83" s="98" t="s">
        <v>14</v>
      </c>
      <c r="D83" s="99" t="s">
        <v>297</v>
      </c>
      <c r="E83" s="100" t="s">
        <v>59</v>
      </c>
      <c r="F83" s="101">
        <v>1</v>
      </c>
      <c r="G83" s="102"/>
      <c r="H83" s="103"/>
    </row>
    <row r="84" spans="1:8" ht="12.75" customHeight="1" x14ac:dyDescent="0.2">
      <c r="A84" s="83">
        <v>55</v>
      </c>
      <c r="B84" s="98" t="s">
        <v>296</v>
      </c>
      <c r="C84" s="98" t="s">
        <v>14</v>
      </c>
      <c r="D84" s="99" t="s">
        <v>297</v>
      </c>
      <c r="E84" s="100" t="s">
        <v>60</v>
      </c>
      <c r="F84" s="101">
        <v>1</v>
      </c>
      <c r="G84" s="102"/>
      <c r="H84" s="103"/>
    </row>
    <row r="85" spans="1:8" ht="12.75" customHeight="1" x14ac:dyDescent="0.2">
      <c r="A85" s="83">
        <v>56</v>
      </c>
      <c r="B85" s="98" t="s">
        <v>296</v>
      </c>
      <c r="C85" s="98" t="s">
        <v>14</v>
      </c>
      <c r="D85" s="99" t="s">
        <v>297</v>
      </c>
      <c r="E85" s="100" t="s">
        <v>61</v>
      </c>
      <c r="F85" s="101">
        <v>1</v>
      </c>
      <c r="G85" s="102"/>
      <c r="H85" s="103"/>
    </row>
    <row r="86" spans="1:8" ht="12.75" customHeight="1" x14ac:dyDescent="0.2">
      <c r="A86" s="83">
        <v>57</v>
      </c>
      <c r="B86" s="98" t="s">
        <v>296</v>
      </c>
      <c r="C86" s="98" t="s">
        <v>14</v>
      </c>
      <c r="D86" s="99" t="s">
        <v>297</v>
      </c>
      <c r="E86" s="100" t="s">
        <v>62</v>
      </c>
      <c r="F86" s="101">
        <v>1</v>
      </c>
      <c r="G86" s="102"/>
      <c r="H86" s="103"/>
    </row>
    <row r="87" spans="1:8" ht="12.75" customHeight="1" x14ac:dyDescent="0.2">
      <c r="A87" s="83">
        <v>58</v>
      </c>
      <c r="B87" s="98" t="s">
        <v>296</v>
      </c>
      <c r="C87" s="98" t="s">
        <v>14</v>
      </c>
      <c r="D87" s="99" t="s">
        <v>297</v>
      </c>
      <c r="E87" s="100" t="s">
        <v>63</v>
      </c>
      <c r="F87" s="101">
        <v>1</v>
      </c>
      <c r="G87" s="102"/>
      <c r="H87" s="103"/>
    </row>
    <row r="88" spans="1:8" x14ac:dyDescent="0.2">
      <c r="A88" s="83">
        <v>59</v>
      </c>
      <c r="B88" s="98" t="s">
        <v>296</v>
      </c>
      <c r="C88" s="98" t="s">
        <v>14</v>
      </c>
      <c r="D88" s="99" t="s">
        <v>297</v>
      </c>
      <c r="E88" s="100" t="s">
        <v>64</v>
      </c>
      <c r="F88" s="101">
        <v>1</v>
      </c>
      <c r="G88" s="102"/>
      <c r="H88" s="103"/>
    </row>
    <row r="89" spans="1:8" x14ac:dyDescent="0.2">
      <c r="A89" s="83">
        <v>60</v>
      </c>
      <c r="B89" s="98" t="s">
        <v>296</v>
      </c>
      <c r="C89" s="98" t="s">
        <v>14</v>
      </c>
      <c r="D89" s="99" t="s">
        <v>297</v>
      </c>
      <c r="E89" s="100" t="s">
        <v>65</v>
      </c>
      <c r="F89" s="101">
        <v>1</v>
      </c>
      <c r="G89" s="102"/>
      <c r="H89" s="103"/>
    </row>
    <row r="90" spans="1:8" ht="12.75" customHeight="1" x14ac:dyDescent="0.2">
      <c r="A90" s="83">
        <v>61</v>
      </c>
      <c r="B90" s="98" t="s">
        <v>296</v>
      </c>
      <c r="C90" s="98" t="s">
        <v>14</v>
      </c>
      <c r="D90" s="99" t="s">
        <v>297</v>
      </c>
      <c r="E90" s="100" t="s">
        <v>66</v>
      </c>
      <c r="F90" s="101">
        <v>1</v>
      </c>
      <c r="G90" s="102"/>
      <c r="H90" s="103"/>
    </row>
    <row r="91" spans="1:8" x14ac:dyDescent="0.2">
      <c r="A91" s="83">
        <v>62</v>
      </c>
      <c r="B91" s="98" t="s">
        <v>296</v>
      </c>
      <c r="C91" s="98" t="s">
        <v>14</v>
      </c>
      <c r="D91" s="99" t="s">
        <v>297</v>
      </c>
      <c r="E91" s="100" t="s">
        <v>67</v>
      </c>
      <c r="F91" s="101">
        <v>1</v>
      </c>
      <c r="G91" s="102"/>
      <c r="H91" s="103"/>
    </row>
    <row r="92" spans="1:8" x14ac:dyDescent="0.2">
      <c r="A92" s="83">
        <v>63</v>
      </c>
      <c r="B92" s="98" t="s">
        <v>296</v>
      </c>
      <c r="C92" s="98" t="s">
        <v>14</v>
      </c>
      <c r="D92" s="99" t="s">
        <v>297</v>
      </c>
      <c r="E92" s="100" t="s">
        <v>68</v>
      </c>
      <c r="F92" s="101">
        <v>1</v>
      </c>
      <c r="G92" s="102"/>
      <c r="H92" s="103"/>
    </row>
    <row r="93" spans="1:8" x14ac:dyDescent="0.2">
      <c r="A93" s="83">
        <v>64</v>
      </c>
      <c r="B93" s="98" t="s">
        <v>296</v>
      </c>
      <c r="C93" s="98" t="s">
        <v>14</v>
      </c>
      <c r="D93" s="99" t="s">
        <v>297</v>
      </c>
      <c r="E93" s="100" t="s">
        <v>69</v>
      </c>
      <c r="F93" s="101">
        <v>1</v>
      </c>
      <c r="G93" s="102"/>
      <c r="H93" s="103"/>
    </row>
    <row r="94" spans="1:8" x14ac:dyDescent="0.2">
      <c r="A94" s="83">
        <v>65</v>
      </c>
      <c r="B94" s="98" t="s">
        <v>296</v>
      </c>
      <c r="C94" s="98" t="s">
        <v>14</v>
      </c>
      <c r="D94" s="99" t="s">
        <v>297</v>
      </c>
      <c r="E94" s="100" t="s">
        <v>70</v>
      </c>
      <c r="F94" s="101">
        <v>1</v>
      </c>
      <c r="G94" s="102"/>
      <c r="H94" s="103"/>
    </row>
    <row r="95" spans="1:8" ht="12.75" customHeight="1" x14ac:dyDescent="0.2">
      <c r="A95" s="83">
        <v>66</v>
      </c>
      <c r="B95" s="98" t="s">
        <v>296</v>
      </c>
      <c r="C95" s="98" t="s">
        <v>14</v>
      </c>
      <c r="D95" s="99" t="s">
        <v>297</v>
      </c>
      <c r="E95" s="100" t="s">
        <v>71</v>
      </c>
      <c r="F95" s="101">
        <v>1</v>
      </c>
      <c r="G95" s="102"/>
      <c r="H95" s="103"/>
    </row>
    <row r="96" spans="1:8" x14ac:dyDescent="0.2">
      <c r="A96" s="83">
        <v>67</v>
      </c>
      <c r="B96" s="98" t="s">
        <v>296</v>
      </c>
      <c r="C96" s="98" t="s">
        <v>14</v>
      </c>
      <c r="D96" s="99" t="s">
        <v>297</v>
      </c>
      <c r="E96" s="100" t="s">
        <v>72</v>
      </c>
      <c r="F96" s="101">
        <v>1</v>
      </c>
      <c r="G96" s="102"/>
      <c r="H96" s="103"/>
    </row>
    <row r="97" spans="1:8" ht="12.75" customHeight="1" x14ac:dyDescent="0.2">
      <c r="A97" s="83">
        <v>68</v>
      </c>
      <c r="B97" s="98" t="s">
        <v>296</v>
      </c>
      <c r="C97" s="98" t="s">
        <v>14</v>
      </c>
      <c r="D97" s="99" t="s">
        <v>297</v>
      </c>
      <c r="E97" s="100" t="s">
        <v>73</v>
      </c>
      <c r="F97" s="101">
        <v>4</v>
      </c>
      <c r="G97" s="102"/>
      <c r="H97" s="103"/>
    </row>
    <row r="98" spans="1:8" ht="12.75" customHeight="1" x14ac:dyDescent="0.2">
      <c r="A98" s="83">
        <v>69</v>
      </c>
      <c r="B98" s="98" t="s">
        <v>296</v>
      </c>
      <c r="C98" s="98" t="s">
        <v>14</v>
      </c>
      <c r="D98" s="99" t="s">
        <v>297</v>
      </c>
      <c r="E98" s="100" t="s">
        <v>74</v>
      </c>
      <c r="F98" s="101">
        <v>148</v>
      </c>
      <c r="G98" s="102"/>
      <c r="H98" s="103"/>
    </row>
    <row r="99" spans="1:8" ht="12.75" customHeight="1" x14ac:dyDescent="0.2">
      <c r="A99" s="83">
        <v>70</v>
      </c>
      <c r="B99" s="98" t="s">
        <v>296</v>
      </c>
      <c r="C99" s="98" t="s">
        <v>75</v>
      </c>
      <c r="D99" s="99" t="s">
        <v>297</v>
      </c>
      <c r="E99" s="100" t="s">
        <v>76</v>
      </c>
      <c r="F99" s="101">
        <v>1</v>
      </c>
      <c r="G99" s="102"/>
      <c r="H99" s="103"/>
    </row>
    <row r="100" spans="1:8" ht="12.75" customHeight="1" x14ac:dyDescent="0.2">
      <c r="A100" s="83">
        <v>71</v>
      </c>
      <c r="B100" s="98" t="s">
        <v>296</v>
      </c>
      <c r="C100" s="98" t="s">
        <v>75</v>
      </c>
      <c r="D100" s="99" t="s">
        <v>297</v>
      </c>
      <c r="E100" s="100" t="s">
        <v>77</v>
      </c>
      <c r="F100" s="101">
        <v>1</v>
      </c>
      <c r="G100" s="102"/>
      <c r="H100" s="103"/>
    </row>
    <row r="101" spans="1:8" x14ac:dyDescent="0.2">
      <c r="A101" s="83">
        <v>72</v>
      </c>
      <c r="B101" s="98" t="s">
        <v>296</v>
      </c>
      <c r="C101" s="98" t="s">
        <v>75</v>
      </c>
      <c r="D101" s="99" t="s">
        <v>297</v>
      </c>
      <c r="E101" s="100" t="s">
        <v>78</v>
      </c>
      <c r="F101" s="101">
        <v>1</v>
      </c>
      <c r="G101" s="102"/>
      <c r="H101" s="103"/>
    </row>
    <row r="102" spans="1:8" x14ac:dyDescent="0.2">
      <c r="A102" s="83">
        <v>73</v>
      </c>
      <c r="B102" s="98" t="s">
        <v>296</v>
      </c>
      <c r="C102" s="98" t="s">
        <v>75</v>
      </c>
      <c r="D102" s="99" t="s">
        <v>297</v>
      </c>
      <c r="E102" s="100" t="s">
        <v>79</v>
      </c>
      <c r="F102" s="101">
        <v>1</v>
      </c>
      <c r="G102" s="102"/>
      <c r="H102" s="103"/>
    </row>
    <row r="103" spans="1:8" x14ac:dyDescent="0.2">
      <c r="A103" s="83">
        <v>74</v>
      </c>
      <c r="B103" s="98" t="s">
        <v>296</v>
      </c>
      <c r="C103" s="98" t="s">
        <v>80</v>
      </c>
      <c r="D103" s="99" t="s">
        <v>297</v>
      </c>
      <c r="E103" s="100" t="s">
        <v>81</v>
      </c>
      <c r="F103" s="101">
        <v>3</v>
      </c>
      <c r="G103" s="102"/>
      <c r="H103" s="103"/>
    </row>
    <row r="104" spans="1:8" x14ac:dyDescent="0.2">
      <c r="A104" s="83">
        <v>75</v>
      </c>
      <c r="B104" s="98" t="s">
        <v>296</v>
      </c>
      <c r="C104" s="98" t="s">
        <v>80</v>
      </c>
      <c r="D104" s="99" t="s">
        <v>297</v>
      </c>
      <c r="E104" s="100" t="s">
        <v>82</v>
      </c>
      <c r="F104" s="101">
        <v>1</v>
      </c>
      <c r="G104" s="102"/>
      <c r="H104" s="103"/>
    </row>
    <row r="105" spans="1:8" ht="12.75" customHeight="1" x14ac:dyDescent="0.2">
      <c r="A105" s="83">
        <v>76</v>
      </c>
      <c r="B105" s="98" t="s">
        <v>296</v>
      </c>
      <c r="C105" s="98" t="s">
        <v>80</v>
      </c>
      <c r="D105" s="99" t="s">
        <v>297</v>
      </c>
      <c r="E105" s="100" t="s">
        <v>83</v>
      </c>
      <c r="F105" s="101">
        <v>1</v>
      </c>
      <c r="G105" s="102"/>
      <c r="H105" s="103"/>
    </row>
    <row r="106" spans="1:8" x14ac:dyDescent="0.2">
      <c r="A106" s="83">
        <v>77</v>
      </c>
      <c r="B106" s="98" t="s">
        <v>296</v>
      </c>
      <c r="C106" s="98" t="s">
        <v>80</v>
      </c>
      <c r="D106" s="99" t="s">
        <v>297</v>
      </c>
      <c r="E106" s="100" t="s">
        <v>84</v>
      </c>
      <c r="F106" s="101">
        <v>1</v>
      </c>
      <c r="G106" s="102"/>
      <c r="H106" s="103"/>
    </row>
    <row r="107" spans="1:8" ht="12.75" customHeight="1" x14ac:dyDescent="0.2">
      <c r="A107" s="83">
        <v>78</v>
      </c>
      <c r="B107" s="98" t="s">
        <v>296</v>
      </c>
      <c r="C107" s="98" t="s">
        <v>80</v>
      </c>
      <c r="D107" s="99" t="s">
        <v>297</v>
      </c>
      <c r="E107" s="100" t="s">
        <v>85</v>
      </c>
      <c r="F107" s="101">
        <v>10</v>
      </c>
      <c r="G107" s="102"/>
      <c r="H107" s="103"/>
    </row>
    <row r="108" spans="1:8" x14ac:dyDescent="0.2">
      <c r="A108" s="83">
        <v>79</v>
      </c>
      <c r="B108" s="98" t="s">
        <v>296</v>
      </c>
      <c r="C108" s="98" t="s">
        <v>80</v>
      </c>
      <c r="D108" s="99" t="s">
        <v>297</v>
      </c>
      <c r="E108" s="100" t="s">
        <v>86</v>
      </c>
      <c r="F108" s="101">
        <v>1</v>
      </c>
      <c r="G108" s="102"/>
      <c r="H108" s="103"/>
    </row>
    <row r="109" spans="1:8" ht="12.75" customHeight="1" x14ac:dyDescent="0.2">
      <c r="A109" s="83">
        <v>80</v>
      </c>
      <c r="B109" s="98" t="s">
        <v>296</v>
      </c>
      <c r="C109" s="98" t="s">
        <v>87</v>
      </c>
      <c r="D109" s="99" t="s">
        <v>297</v>
      </c>
      <c r="E109" s="100" t="s">
        <v>88</v>
      </c>
      <c r="F109" s="101">
        <v>0</v>
      </c>
      <c r="G109" s="102"/>
      <c r="H109" s="103"/>
    </row>
    <row r="110" spans="1:8" x14ac:dyDescent="0.2">
      <c r="A110" s="83">
        <v>81</v>
      </c>
      <c r="B110" s="98" t="s">
        <v>296</v>
      </c>
      <c r="C110" s="98" t="s">
        <v>87</v>
      </c>
      <c r="D110" s="99" t="s">
        <v>297</v>
      </c>
      <c r="E110" s="107" t="s">
        <v>89</v>
      </c>
      <c r="F110" s="101">
        <v>137</v>
      </c>
      <c r="G110" s="102"/>
      <c r="H110" s="103"/>
    </row>
    <row r="111" spans="1:8" ht="12.75" customHeight="1" x14ac:dyDescent="0.2">
      <c r="A111" s="83">
        <v>82</v>
      </c>
      <c r="B111" s="98" t="s">
        <v>296</v>
      </c>
      <c r="C111" s="98" t="s">
        <v>87</v>
      </c>
      <c r="D111" s="99" t="s">
        <v>297</v>
      </c>
      <c r="E111" s="100" t="s">
        <v>90</v>
      </c>
      <c r="F111" s="101">
        <v>1</v>
      </c>
      <c r="G111" s="102"/>
      <c r="H111" s="103"/>
    </row>
    <row r="112" spans="1:8" ht="12.75" customHeight="1" x14ac:dyDescent="0.2">
      <c r="A112" s="83">
        <v>83</v>
      </c>
      <c r="B112" s="98" t="s">
        <v>296</v>
      </c>
      <c r="C112" s="98" t="s">
        <v>87</v>
      </c>
      <c r="D112" s="99" t="s">
        <v>297</v>
      </c>
      <c r="E112" s="100" t="s">
        <v>91</v>
      </c>
      <c r="F112" s="101">
        <v>1</v>
      </c>
      <c r="G112" s="102"/>
      <c r="H112" s="103"/>
    </row>
    <row r="113" spans="1:8" x14ac:dyDescent="0.2">
      <c r="A113" s="83">
        <v>84</v>
      </c>
      <c r="B113" s="98" t="s">
        <v>296</v>
      </c>
      <c r="C113" s="98" t="s">
        <v>87</v>
      </c>
      <c r="D113" s="99" t="s">
        <v>297</v>
      </c>
      <c r="E113" s="100" t="s">
        <v>92</v>
      </c>
      <c r="F113" s="101">
        <v>0</v>
      </c>
      <c r="G113" s="102"/>
      <c r="H113" s="103"/>
    </row>
    <row r="114" spans="1:8" x14ac:dyDescent="0.2">
      <c r="A114" s="83">
        <v>85</v>
      </c>
      <c r="B114" s="98" t="s">
        <v>296</v>
      </c>
      <c r="C114" s="98" t="s">
        <v>87</v>
      </c>
      <c r="D114" s="99" t="s">
        <v>297</v>
      </c>
      <c r="E114" s="100" t="s">
        <v>93</v>
      </c>
      <c r="F114" s="101">
        <v>0</v>
      </c>
      <c r="G114" s="102"/>
      <c r="H114" s="103"/>
    </row>
    <row r="115" spans="1:8" x14ac:dyDescent="0.2">
      <c r="A115" s="83">
        <v>86</v>
      </c>
      <c r="B115" s="98" t="s">
        <v>296</v>
      </c>
      <c r="C115" s="98" t="s">
        <v>87</v>
      </c>
      <c r="D115" s="108" t="s">
        <v>298</v>
      </c>
      <c r="E115" s="100" t="s">
        <v>94</v>
      </c>
      <c r="F115" s="109">
        <v>0</v>
      </c>
      <c r="G115" s="110"/>
      <c r="H115" s="111"/>
    </row>
    <row r="116" spans="1:8" ht="24" customHeight="1" x14ac:dyDescent="0.2">
      <c r="A116" s="83">
        <v>87</v>
      </c>
      <c r="B116" s="98" t="s">
        <v>296</v>
      </c>
      <c r="C116" s="98" t="s">
        <v>87</v>
      </c>
      <c r="D116" s="116" t="s">
        <v>297</v>
      </c>
      <c r="E116" s="100" t="s">
        <v>95</v>
      </c>
      <c r="F116" s="120">
        <v>0</v>
      </c>
      <c r="G116" s="121"/>
      <c r="H116" s="122"/>
    </row>
    <row r="117" spans="1:8" ht="12.75" customHeight="1" x14ac:dyDescent="0.2">
      <c r="A117" s="83">
        <v>88</v>
      </c>
      <c r="B117" s="98" t="s">
        <v>296</v>
      </c>
      <c r="C117" s="98" t="s">
        <v>87</v>
      </c>
      <c r="D117" s="108" t="s">
        <v>297</v>
      </c>
      <c r="E117" s="100" t="s">
        <v>96</v>
      </c>
      <c r="F117" s="109">
        <v>0</v>
      </c>
      <c r="G117" s="110"/>
      <c r="H117" s="111"/>
    </row>
    <row r="118" spans="1:8" ht="12.75" customHeight="1" x14ac:dyDescent="0.2">
      <c r="A118" s="83">
        <v>89</v>
      </c>
      <c r="B118" s="98" t="s">
        <v>296</v>
      </c>
      <c r="C118" s="98" t="s">
        <v>87</v>
      </c>
      <c r="D118" s="108" t="s">
        <v>297</v>
      </c>
      <c r="E118" s="100" t="s">
        <v>97</v>
      </c>
      <c r="F118" s="109">
        <v>274</v>
      </c>
      <c r="G118" s="110"/>
      <c r="H118" s="111"/>
    </row>
    <row r="119" spans="1:8" x14ac:dyDescent="0.2">
      <c r="A119" s="83">
        <v>90</v>
      </c>
      <c r="B119" s="98" t="s">
        <v>296</v>
      </c>
      <c r="C119" s="98" t="s">
        <v>87</v>
      </c>
      <c r="D119" s="108" t="s">
        <v>297</v>
      </c>
      <c r="E119" s="100" t="s">
        <v>98</v>
      </c>
      <c r="F119" s="109">
        <v>22</v>
      </c>
      <c r="G119" s="110"/>
      <c r="H119" s="111"/>
    </row>
    <row r="120" spans="1:8" x14ac:dyDescent="0.2">
      <c r="A120" s="83">
        <v>91</v>
      </c>
      <c r="B120" s="98" t="s">
        <v>296</v>
      </c>
      <c r="C120" s="98" t="s">
        <v>99</v>
      </c>
      <c r="D120" s="108" t="s">
        <v>297</v>
      </c>
      <c r="E120" s="100" t="s">
        <v>100</v>
      </c>
      <c r="F120" s="109">
        <v>35</v>
      </c>
      <c r="G120" s="110"/>
      <c r="H120" s="111"/>
    </row>
    <row r="121" spans="1:8" ht="12.75" customHeight="1" x14ac:dyDescent="0.2">
      <c r="A121" s="83">
        <v>92</v>
      </c>
      <c r="B121" s="98" t="s">
        <v>296</v>
      </c>
      <c r="C121" s="98" t="s">
        <v>99</v>
      </c>
      <c r="D121" s="108" t="s">
        <v>298</v>
      </c>
      <c r="E121" s="100" t="s">
        <v>101</v>
      </c>
      <c r="F121" s="109">
        <v>137</v>
      </c>
      <c r="G121" s="110"/>
      <c r="H121" s="111"/>
    </row>
    <row r="122" spans="1:8" x14ac:dyDescent="0.2">
      <c r="A122" s="83">
        <v>93</v>
      </c>
      <c r="B122" s="98" t="s">
        <v>296</v>
      </c>
      <c r="C122" s="98" t="s">
        <v>99</v>
      </c>
      <c r="D122" s="108" t="s">
        <v>298</v>
      </c>
      <c r="E122" s="100" t="s">
        <v>102</v>
      </c>
      <c r="F122" s="109">
        <v>1</v>
      </c>
      <c r="G122" s="110"/>
      <c r="H122" s="111"/>
    </row>
    <row r="123" spans="1:8" x14ac:dyDescent="0.2">
      <c r="A123" s="83">
        <v>94</v>
      </c>
      <c r="B123" s="98" t="s">
        <v>296</v>
      </c>
      <c r="C123" s="98" t="s">
        <v>99</v>
      </c>
      <c r="D123" s="108" t="s">
        <v>297</v>
      </c>
      <c r="E123" s="100" t="s">
        <v>103</v>
      </c>
      <c r="F123" s="109">
        <v>0</v>
      </c>
      <c r="G123" s="110"/>
      <c r="H123" s="111"/>
    </row>
    <row r="124" spans="1:8" x14ac:dyDescent="0.2">
      <c r="A124" s="83">
        <v>95</v>
      </c>
      <c r="B124" s="98" t="s">
        <v>296</v>
      </c>
      <c r="C124" s="98" t="s">
        <v>99</v>
      </c>
      <c r="D124" s="108" t="s">
        <v>297</v>
      </c>
      <c r="E124" s="100" t="s">
        <v>104</v>
      </c>
      <c r="F124" s="109">
        <v>7</v>
      </c>
      <c r="G124" s="110"/>
      <c r="H124" s="111"/>
    </row>
    <row r="125" spans="1:8" ht="12.75" customHeight="1" x14ac:dyDescent="0.2">
      <c r="A125" s="83">
        <v>96</v>
      </c>
      <c r="B125" s="98" t="s">
        <v>296</v>
      </c>
      <c r="C125" s="98" t="s">
        <v>99</v>
      </c>
      <c r="D125" s="108" t="s">
        <v>297</v>
      </c>
      <c r="E125" s="100" t="s">
        <v>105</v>
      </c>
      <c r="F125" s="109">
        <v>7</v>
      </c>
      <c r="G125" s="110"/>
      <c r="H125" s="111"/>
    </row>
    <row r="126" spans="1:8" ht="13.5" customHeight="1" x14ac:dyDescent="0.2">
      <c r="A126" s="83">
        <v>97</v>
      </c>
      <c r="B126" s="98" t="s">
        <v>296</v>
      </c>
      <c r="C126" s="98" t="s">
        <v>99</v>
      </c>
      <c r="D126" s="108" t="s">
        <v>298</v>
      </c>
      <c r="E126" s="100" t="s">
        <v>106</v>
      </c>
      <c r="F126" s="109">
        <v>7</v>
      </c>
      <c r="G126" s="110"/>
      <c r="H126" s="111"/>
    </row>
    <row r="127" spans="1:8" x14ac:dyDescent="0.2">
      <c r="A127" s="83">
        <v>98</v>
      </c>
      <c r="B127" s="98" t="s">
        <v>296</v>
      </c>
      <c r="C127" s="98" t="s">
        <v>99</v>
      </c>
      <c r="D127" s="108" t="s">
        <v>297</v>
      </c>
      <c r="E127" s="100" t="s">
        <v>107</v>
      </c>
      <c r="F127" s="109">
        <v>11</v>
      </c>
      <c r="G127" s="110"/>
      <c r="H127" s="111"/>
    </row>
    <row r="128" spans="1:8" x14ac:dyDescent="0.2">
      <c r="A128" s="83">
        <v>99</v>
      </c>
      <c r="B128" s="98" t="s">
        <v>296</v>
      </c>
      <c r="C128" s="98" t="s">
        <v>99</v>
      </c>
      <c r="D128" s="108" t="s">
        <v>297</v>
      </c>
      <c r="E128" s="100" t="s">
        <v>108</v>
      </c>
      <c r="F128" s="109">
        <v>7</v>
      </c>
      <c r="G128" s="110"/>
      <c r="H128" s="111"/>
    </row>
    <row r="129" spans="1:8" ht="12.75" customHeight="1" x14ac:dyDescent="0.2">
      <c r="A129" s="83">
        <v>100</v>
      </c>
      <c r="B129" s="98" t="s">
        <v>296</v>
      </c>
      <c r="C129" s="98" t="s">
        <v>99</v>
      </c>
      <c r="D129" s="108" t="s">
        <v>297</v>
      </c>
      <c r="E129" s="100" t="s">
        <v>109</v>
      </c>
      <c r="F129" s="109">
        <v>0</v>
      </c>
      <c r="G129" s="110"/>
      <c r="H129" s="111"/>
    </row>
    <row r="130" spans="1:8" ht="12.75" customHeight="1" x14ac:dyDescent="0.2">
      <c r="A130" s="83">
        <v>101</v>
      </c>
      <c r="B130" s="98" t="s">
        <v>296</v>
      </c>
      <c r="C130" s="98" t="s">
        <v>99</v>
      </c>
      <c r="D130" s="108" t="s">
        <v>297</v>
      </c>
      <c r="E130" s="100" t="s">
        <v>110</v>
      </c>
      <c r="F130" s="109">
        <v>2</v>
      </c>
      <c r="G130" s="110"/>
      <c r="H130" s="111"/>
    </row>
    <row r="131" spans="1:8" ht="13.5" customHeight="1" x14ac:dyDescent="0.2">
      <c r="A131" s="83">
        <v>102</v>
      </c>
      <c r="B131" s="98" t="s">
        <v>296</v>
      </c>
      <c r="C131" s="98" t="s">
        <v>99</v>
      </c>
      <c r="D131" s="108" t="s">
        <v>297</v>
      </c>
      <c r="E131" s="100" t="s">
        <v>111</v>
      </c>
      <c r="F131" s="109">
        <v>2</v>
      </c>
      <c r="G131" s="110"/>
      <c r="H131" s="111"/>
    </row>
    <row r="132" spans="1:8" x14ac:dyDescent="0.2">
      <c r="A132" s="83">
        <v>103</v>
      </c>
      <c r="B132" s="98" t="s">
        <v>296</v>
      </c>
      <c r="C132" s="98" t="s">
        <v>99</v>
      </c>
      <c r="D132" s="108" t="s">
        <v>297</v>
      </c>
      <c r="E132" s="100" t="s">
        <v>112</v>
      </c>
      <c r="F132" s="109">
        <v>2</v>
      </c>
      <c r="G132" s="110"/>
      <c r="H132" s="111"/>
    </row>
    <row r="133" spans="1:8" ht="12.75" customHeight="1" x14ac:dyDescent="0.2">
      <c r="A133" s="83">
        <v>104</v>
      </c>
      <c r="B133" s="98" t="s">
        <v>296</v>
      </c>
      <c r="C133" s="98" t="s">
        <v>99</v>
      </c>
      <c r="D133" s="108" t="s">
        <v>297</v>
      </c>
      <c r="E133" s="100" t="s">
        <v>113</v>
      </c>
      <c r="F133" s="109">
        <v>2</v>
      </c>
      <c r="G133" s="110"/>
      <c r="H133" s="111"/>
    </row>
    <row r="134" spans="1:8" ht="12.75" customHeight="1" x14ac:dyDescent="0.2">
      <c r="A134" s="83">
        <v>105</v>
      </c>
      <c r="B134" s="98" t="s">
        <v>296</v>
      </c>
      <c r="C134" s="98" t="s">
        <v>99</v>
      </c>
      <c r="D134" s="108" t="s">
        <v>297</v>
      </c>
      <c r="E134" s="100" t="s">
        <v>114</v>
      </c>
      <c r="F134" s="109">
        <v>4</v>
      </c>
      <c r="G134" s="110"/>
      <c r="H134" s="111"/>
    </row>
    <row r="135" spans="1:8" ht="12.75" customHeight="1" x14ac:dyDescent="0.2">
      <c r="A135" s="83">
        <v>106</v>
      </c>
      <c r="B135" s="98" t="s">
        <v>296</v>
      </c>
      <c r="C135" s="98" t="s">
        <v>99</v>
      </c>
      <c r="D135" s="108" t="s">
        <v>297</v>
      </c>
      <c r="E135" s="100" t="s">
        <v>115</v>
      </c>
      <c r="F135" s="109">
        <v>36</v>
      </c>
      <c r="G135" s="110"/>
      <c r="H135" s="111"/>
    </row>
    <row r="136" spans="1:8" ht="12.75" customHeight="1" x14ac:dyDescent="0.2">
      <c r="A136" s="83">
        <v>107</v>
      </c>
      <c r="B136" s="98" t="s">
        <v>296</v>
      </c>
      <c r="C136" s="98" t="s">
        <v>99</v>
      </c>
      <c r="D136" s="108" t="s">
        <v>297</v>
      </c>
      <c r="E136" s="100" t="s">
        <v>116</v>
      </c>
      <c r="F136" s="109">
        <v>6</v>
      </c>
      <c r="G136" s="110"/>
      <c r="H136" s="111"/>
    </row>
    <row r="137" spans="1:8" ht="12.75" customHeight="1" x14ac:dyDescent="0.2">
      <c r="A137" s="83">
        <v>108</v>
      </c>
      <c r="B137" s="98" t="s">
        <v>296</v>
      </c>
      <c r="C137" s="98" t="s">
        <v>99</v>
      </c>
      <c r="D137" s="108" t="s">
        <v>297</v>
      </c>
      <c r="E137" s="100" t="s">
        <v>117</v>
      </c>
      <c r="F137" s="109">
        <v>148</v>
      </c>
      <c r="G137" s="110"/>
      <c r="H137" s="111"/>
    </row>
    <row r="138" spans="1:8" x14ac:dyDescent="0.2">
      <c r="A138" s="83">
        <v>109</v>
      </c>
      <c r="B138" s="98" t="s">
        <v>296</v>
      </c>
      <c r="C138" s="98" t="s">
        <v>99</v>
      </c>
      <c r="D138" s="108" t="s">
        <v>297</v>
      </c>
      <c r="E138" s="100" t="s">
        <v>118</v>
      </c>
      <c r="F138" s="109">
        <v>1</v>
      </c>
      <c r="G138" s="110"/>
      <c r="H138" s="111"/>
    </row>
    <row r="139" spans="1:8" x14ac:dyDescent="0.2">
      <c r="A139" s="83">
        <v>110</v>
      </c>
      <c r="B139" s="98" t="s">
        <v>296</v>
      </c>
      <c r="C139" s="98" t="s">
        <v>99</v>
      </c>
      <c r="D139" s="108" t="s">
        <v>297</v>
      </c>
      <c r="E139" s="100" t="s">
        <v>119</v>
      </c>
      <c r="F139" s="109">
        <v>1</v>
      </c>
      <c r="G139" s="110"/>
      <c r="H139" s="111"/>
    </row>
    <row r="140" spans="1:8" x14ac:dyDescent="0.2">
      <c r="A140" s="83">
        <v>111</v>
      </c>
      <c r="B140" s="98" t="s">
        <v>296</v>
      </c>
      <c r="C140" s="98" t="s">
        <v>99</v>
      </c>
      <c r="D140" s="108" t="s">
        <v>297</v>
      </c>
      <c r="E140" s="100" t="s">
        <v>120</v>
      </c>
      <c r="F140" s="109">
        <v>1</v>
      </c>
      <c r="G140" s="110"/>
      <c r="H140" s="111"/>
    </row>
    <row r="141" spans="1:8" ht="12.75" customHeight="1" x14ac:dyDescent="0.2">
      <c r="A141" s="83">
        <v>112</v>
      </c>
      <c r="B141" s="98" t="s">
        <v>296</v>
      </c>
      <c r="C141" s="98" t="s">
        <v>99</v>
      </c>
      <c r="D141" s="108" t="s">
        <v>297</v>
      </c>
      <c r="E141" s="100" t="s">
        <v>121</v>
      </c>
      <c r="F141" s="109">
        <v>3</v>
      </c>
      <c r="G141" s="110"/>
      <c r="H141" s="111"/>
    </row>
    <row r="142" spans="1:8" ht="12.75" customHeight="1" x14ac:dyDescent="0.2">
      <c r="A142" s="83">
        <v>113</v>
      </c>
      <c r="B142" s="98" t="s">
        <v>296</v>
      </c>
      <c r="C142" s="98" t="s">
        <v>99</v>
      </c>
      <c r="D142" s="108" t="s">
        <v>297</v>
      </c>
      <c r="E142" s="100" t="s">
        <v>122</v>
      </c>
      <c r="F142" s="109">
        <v>3</v>
      </c>
      <c r="G142" s="110"/>
      <c r="H142" s="111"/>
    </row>
    <row r="143" spans="1:8" ht="12.75" customHeight="1" x14ac:dyDescent="0.2">
      <c r="A143" s="83">
        <v>114</v>
      </c>
      <c r="B143" s="98" t="s">
        <v>296</v>
      </c>
      <c r="C143" s="98" t="s">
        <v>99</v>
      </c>
      <c r="D143" s="108" t="s">
        <v>297</v>
      </c>
      <c r="E143" s="100" t="s">
        <v>123</v>
      </c>
      <c r="F143" s="109">
        <v>2</v>
      </c>
      <c r="G143" s="110"/>
      <c r="H143" s="111"/>
    </row>
    <row r="144" spans="1:8" x14ac:dyDescent="0.2">
      <c r="A144" s="83">
        <v>115</v>
      </c>
      <c r="B144" s="98" t="s">
        <v>296</v>
      </c>
      <c r="C144" s="98" t="s">
        <v>99</v>
      </c>
      <c r="D144" s="108" t="s">
        <v>297</v>
      </c>
      <c r="E144" s="100" t="s">
        <v>124</v>
      </c>
      <c r="F144" s="109">
        <v>1</v>
      </c>
      <c r="G144" s="110"/>
      <c r="H144" s="111"/>
    </row>
    <row r="145" spans="1:8" ht="12.75" customHeight="1" x14ac:dyDescent="0.2">
      <c r="A145" s="83">
        <v>116</v>
      </c>
      <c r="B145" s="98" t="s">
        <v>296</v>
      </c>
      <c r="C145" s="98" t="s">
        <v>99</v>
      </c>
      <c r="D145" s="108" t="s">
        <v>297</v>
      </c>
      <c r="E145" s="100" t="s">
        <v>125</v>
      </c>
      <c r="F145" s="109">
        <v>2</v>
      </c>
      <c r="G145" s="110"/>
      <c r="H145" s="111"/>
    </row>
    <row r="146" spans="1:8" x14ac:dyDescent="0.2">
      <c r="A146" s="83">
        <v>117</v>
      </c>
      <c r="B146" s="98" t="s">
        <v>296</v>
      </c>
      <c r="C146" s="98" t="s">
        <v>99</v>
      </c>
      <c r="D146" s="108" t="s">
        <v>297</v>
      </c>
      <c r="E146" s="100" t="s">
        <v>126</v>
      </c>
      <c r="F146" s="109">
        <v>1</v>
      </c>
      <c r="G146" s="110"/>
      <c r="H146" s="111"/>
    </row>
    <row r="147" spans="1:8" x14ac:dyDescent="0.2">
      <c r="A147" s="83">
        <v>118</v>
      </c>
      <c r="B147" s="98" t="s">
        <v>296</v>
      </c>
      <c r="C147" s="98" t="s">
        <v>99</v>
      </c>
      <c r="D147" s="108" t="s">
        <v>297</v>
      </c>
      <c r="E147" s="100" t="s">
        <v>127</v>
      </c>
      <c r="F147" s="109">
        <v>2</v>
      </c>
      <c r="G147" s="110"/>
      <c r="H147" s="111"/>
    </row>
    <row r="148" spans="1:8" ht="12.75" customHeight="1" x14ac:dyDescent="0.2">
      <c r="A148" s="83">
        <v>119</v>
      </c>
      <c r="B148" s="98" t="s">
        <v>296</v>
      </c>
      <c r="C148" s="98" t="s">
        <v>99</v>
      </c>
      <c r="D148" s="108" t="s">
        <v>297</v>
      </c>
      <c r="E148" s="100" t="s">
        <v>128</v>
      </c>
      <c r="F148" s="109">
        <v>89</v>
      </c>
      <c r="G148" s="110"/>
      <c r="H148" s="111"/>
    </row>
    <row r="149" spans="1:8" ht="19.5" customHeight="1" x14ac:dyDescent="0.2">
      <c r="A149" s="83">
        <v>120</v>
      </c>
      <c r="B149" s="98" t="s">
        <v>296</v>
      </c>
      <c r="C149" s="112" t="s">
        <v>129</v>
      </c>
      <c r="D149" s="108" t="s">
        <v>297</v>
      </c>
      <c r="E149" s="100" t="s">
        <v>130</v>
      </c>
      <c r="F149" s="109">
        <v>1</v>
      </c>
      <c r="G149" s="110"/>
      <c r="H149" s="111"/>
    </row>
    <row r="150" spans="1:8" ht="19.5" customHeight="1" x14ac:dyDescent="0.2">
      <c r="A150" s="83">
        <v>121</v>
      </c>
      <c r="B150" s="98" t="s">
        <v>296</v>
      </c>
      <c r="C150" s="112" t="s">
        <v>129</v>
      </c>
      <c r="D150" s="108" t="s">
        <v>297</v>
      </c>
      <c r="E150" s="100" t="s">
        <v>131</v>
      </c>
      <c r="F150" s="109">
        <v>1</v>
      </c>
      <c r="G150" s="110"/>
      <c r="H150" s="111"/>
    </row>
    <row r="151" spans="1:8" ht="19.5" customHeight="1" x14ac:dyDescent="0.2">
      <c r="A151" s="83">
        <v>122</v>
      </c>
      <c r="B151" s="98" t="s">
        <v>296</v>
      </c>
      <c r="C151" s="112" t="s">
        <v>129</v>
      </c>
      <c r="D151" s="108" t="s">
        <v>297</v>
      </c>
      <c r="E151" s="100" t="s">
        <v>132</v>
      </c>
      <c r="F151" s="109">
        <v>1</v>
      </c>
      <c r="G151" s="110"/>
      <c r="H151" s="111"/>
    </row>
    <row r="152" spans="1:8" ht="19.5" customHeight="1" x14ac:dyDescent="0.2">
      <c r="A152" s="83">
        <v>123</v>
      </c>
      <c r="B152" s="98" t="s">
        <v>296</v>
      </c>
      <c r="C152" s="112" t="s">
        <v>129</v>
      </c>
      <c r="D152" s="108" t="s">
        <v>297</v>
      </c>
      <c r="E152" s="100" t="s">
        <v>133</v>
      </c>
      <c r="F152" s="109">
        <v>0</v>
      </c>
      <c r="G152" s="110"/>
      <c r="H152" s="111"/>
    </row>
    <row r="153" spans="1:8" ht="19.5" customHeight="1" x14ac:dyDescent="0.2">
      <c r="A153" s="83">
        <v>124</v>
      </c>
      <c r="B153" s="98" t="s">
        <v>296</v>
      </c>
      <c r="C153" s="112" t="s">
        <v>129</v>
      </c>
      <c r="D153" s="108" t="s">
        <v>297</v>
      </c>
      <c r="E153" s="100" t="s">
        <v>134</v>
      </c>
      <c r="F153" s="109">
        <v>1</v>
      </c>
      <c r="G153" s="110"/>
      <c r="H153" s="111"/>
    </row>
    <row r="154" spans="1:8" ht="19.5" customHeight="1" x14ac:dyDescent="0.2">
      <c r="A154" s="83">
        <v>125</v>
      </c>
      <c r="B154" s="98" t="s">
        <v>296</v>
      </c>
      <c r="C154" s="112" t="s">
        <v>129</v>
      </c>
      <c r="D154" s="108" t="s">
        <v>297</v>
      </c>
      <c r="E154" s="100" t="s">
        <v>135</v>
      </c>
      <c r="F154" s="109">
        <v>7</v>
      </c>
      <c r="G154" s="110"/>
      <c r="H154" s="111"/>
    </row>
    <row r="155" spans="1:8" ht="19.5" customHeight="1" x14ac:dyDescent="0.2">
      <c r="A155" s="83">
        <v>126</v>
      </c>
      <c r="B155" s="98" t="s">
        <v>296</v>
      </c>
      <c r="C155" s="112" t="s">
        <v>129</v>
      </c>
      <c r="D155" s="108" t="s">
        <v>297</v>
      </c>
      <c r="E155" s="100" t="s">
        <v>136</v>
      </c>
      <c r="F155" s="109">
        <v>1</v>
      </c>
      <c r="G155" s="110"/>
      <c r="H155" s="111"/>
    </row>
    <row r="156" spans="1:8" ht="19.5" customHeight="1" x14ac:dyDescent="0.2">
      <c r="A156" s="83">
        <v>127</v>
      </c>
      <c r="B156" s="98" t="s">
        <v>296</v>
      </c>
      <c r="C156" s="112" t="s">
        <v>129</v>
      </c>
      <c r="D156" s="108" t="s">
        <v>297</v>
      </c>
      <c r="E156" s="100" t="s">
        <v>137</v>
      </c>
      <c r="F156" s="109">
        <v>2</v>
      </c>
      <c r="G156" s="110"/>
      <c r="H156" s="111"/>
    </row>
    <row r="157" spans="1:8" ht="19.5" customHeight="1" x14ac:dyDescent="0.2">
      <c r="A157" s="83">
        <v>128</v>
      </c>
      <c r="B157" s="98" t="s">
        <v>296</v>
      </c>
      <c r="C157" s="112" t="s">
        <v>129</v>
      </c>
      <c r="D157" s="108" t="s">
        <v>297</v>
      </c>
      <c r="E157" s="100" t="s">
        <v>138</v>
      </c>
      <c r="F157" s="109">
        <v>1</v>
      </c>
      <c r="G157" s="110"/>
      <c r="H157" s="111"/>
    </row>
    <row r="158" spans="1:8" ht="19.5" customHeight="1" x14ac:dyDescent="0.2">
      <c r="A158" s="83">
        <v>129</v>
      </c>
      <c r="B158" s="98" t="s">
        <v>296</v>
      </c>
      <c r="C158" s="112" t="s">
        <v>129</v>
      </c>
      <c r="D158" s="108" t="s">
        <v>297</v>
      </c>
      <c r="E158" s="100" t="s">
        <v>139</v>
      </c>
      <c r="F158" s="109">
        <v>1</v>
      </c>
      <c r="G158" s="110"/>
      <c r="H158" s="111"/>
    </row>
    <row r="159" spans="1:8" ht="12.75" customHeight="1" x14ac:dyDescent="0.2">
      <c r="A159" s="83">
        <v>130</v>
      </c>
      <c r="B159" s="98" t="s">
        <v>296</v>
      </c>
      <c r="C159" s="98" t="s">
        <v>140</v>
      </c>
      <c r="D159" s="108" t="s">
        <v>297</v>
      </c>
      <c r="E159" s="100" t="s">
        <v>141</v>
      </c>
      <c r="F159" s="109">
        <v>6</v>
      </c>
      <c r="G159" s="110"/>
      <c r="H159" s="111"/>
    </row>
    <row r="160" spans="1:8" x14ac:dyDescent="0.2">
      <c r="A160" s="83">
        <v>131</v>
      </c>
      <c r="B160" s="98" t="s">
        <v>296</v>
      </c>
      <c r="C160" s="98" t="s">
        <v>140</v>
      </c>
      <c r="D160" s="108" t="s">
        <v>297</v>
      </c>
      <c r="E160" s="100" t="s">
        <v>142</v>
      </c>
      <c r="F160" s="109">
        <v>6</v>
      </c>
      <c r="G160" s="110"/>
      <c r="H160" s="111"/>
    </row>
    <row r="161" spans="1:8" ht="12.75" customHeight="1" x14ac:dyDescent="0.2">
      <c r="A161" s="83">
        <v>132</v>
      </c>
      <c r="B161" s="98" t="s">
        <v>296</v>
      </c>
      <c r="C161" s="98" t="s">
        <v>140</v>
      </c>
      <c r="D161" s="108" t="s">
        <v>297</v>
      </c>
      <c r="E161" s="100" t="s">
        <v>143</v>
      </c>
      <c r="F161" s="109">
        <v>12</v>
      </c>
      <c r="G161" s="110"/>
      <c r="H161" s="111"/>
    </row>
    <row r="162" spans="1:8" ht="12.75" customHeight="1" x14ac:dyDescent="0.2">
      <c r="A162" s="83">
        <v>133</v>
      </c>
      <c r="B162" s="98" t="s">
        <v>296</v>
      </c>
      <c r="C162" s="98" t="s">
        <v>140</v>
      </c>
      <c r="D162" s="108" t="s">
        <v>297</v>
      </c>
      <c r="E162" s="100" t="s">
        <v>144</v>
      </c>
      <c r="F162" s="109">
        <v>7</v>
      </c>
      <c r="G162" s="110"/>
      <c r="H162" s="111"/>
    </row>
    <row r="163" spans="1:8" ht="13.5" customHeight="1" x14ac:dyDescent="0.2">
      <c r="A163" s="83">
        <v>134</v>
      </c>
      <c r="B163" s="98" t="s">
        <v>296</v>
      </c>
      <c r="C163" s="98" t="s">
        <v>140</v>
      </c>
      <c r="D163" s="108" t="s">
        <v>297</v>
      </c>
      <c r="E163" s="100" t="s">
        <v>145</v>
      </c>
      <c r="F163" s="109">
        <v>1</v>
      </c>
      <c r="G163" s="110"/>
      <c r="H163" s="111"/>
    </row>
    <row r="164" spans="1:8" x14ac:dyDescent="0.2">
      <c r="A164" s="83">
        <v>135</v>
      </c>
      <c r="B164" s="98" t="s">
        <v>296</v>
      </c>
      <c r="C164" s="98" t="s">
        <v>140</v>
      </c>
      <c r="D164" s="108" t="s">
        <v>298</v>
      </c>
      <c r="E164" s="100" t="s">
        <v>146</v>
      </c>
      <c r="F164" s="109">
        <v>1</v>
      </c>
      <c r="G164" s="110"/>
      <c r="H164" s="111"/>
    </row>
    <row r="165" spans="1:8" ht="12.75" customHeight="1" x14ac:dyDescent="0.2">
      <c r="A165" s="83">
        <v>136</v>
      </c>
      <c r="B165" s="98" t="s">
        <v>296</v>
      </c>
      <c r="C165" s="98" t="s">
        <v>140</v>
      </c>
      <c r="D165" s="108" t="s">
        <v>298</v>
      </c>
      <c r="E165" s="100" t="s">
        <v>147</v>
      </c>
      <c r="F165" s="109">
        <v>7</v>
      </c>
      <c r="G165" s="110"/>
      <c r="H165" s="111"/>
    </row>
    <row r="166" spans="1:8" ht="12.75" customHeight="1" x14ac:dyDescent="0.2">
      <c r="A166" s="83">
        <v>137</v>
      </c>
      <c r="B166" s="98" t="s">
        <v>296</v>
      </c>
      <c r="C166" s="98" t="s">
        <v>140</v>
      </c>
      <c r="D166" s="108" t="s">
        <v>298</v>
      </c>
      <c r="E166" s="100" t="s">
        <v>148</v>
      </c>
      <c r="F166" s="109">
        <v>1</v>
      </c>
      <c r="G166" s="110"/>
      <c r="H166" s="111"/>
    </row>
    <row r="167" spans="1:8" x14ac:dyDescent="0.2">
      <c r="A167" s="83">
        <v>138</v>
      </c>
      <c r="B167" s="98" t="s">
        <v>296</v>
      </c>
      <c r="C167" s="98" t="s">
        <v>140</v>
      </c>
      <c r="D167" s="108" t="s">
        <v>297</v>
      </c>
      <c r="E167" s="100" t="s">
        <v>149</v>
      </c>
      <c r="F167" s="109">
        <v>7</v>
      </c>
      <c r="G167" s="110"/>
      <c r="H167" s="111"/>
    </row>
    <row r="168" spans="1:8" ht="12.75" customHeight="1" x14ac:dyDescent="0.2">
      <c r="A168" s="83">
        <v>139</v>
      </c>
      <c r="B168" s="98" t="s">
        <v>296</v>
      </c>
      <c r="C168" s="98" t="s">
        <v>140</v>
      </c>
      <c r="D168" s="108" t="s">
        <v>297</v>
      </c>
      <c r="E168" s="100" t="s">
        <v>150</v>
      </c>
      <c r="F168" s="109">
        <v>0</v>
      </c>
      <c r="G168" s="110"/>
      <c r="H168" s="111"/>
    </row>
    <row r="169" spans="1:8" ht="12.75" customHeight="1" x14ac:dyDescent="0.2">
      <c r="A169" s="83">
        <v>140</v>
      </c>
      <c r="B169" s="98" t="s">
        <v>296</v>
      </c>
      <c r="C169" s="98" t="s">
        <v>140</v>
      </c>
      <c r="D169" s="108" t="s">
        <v>297</v>
      </c>
      <c r="E169" s="100" t="s">
        <v>151</v>
      </c>
      <c r="F169" s="109">
        <v>3</v>
      </c>
      <c r="G169" s="110"/>
      <c r="H169" s="111"/>
    </row>
    <row r="170" spans="1:8" ht="12.75" customHeight="1" x14ac:dyDescent="0.2">
      <c r="A170" s="83">
        <v>141</v>
      </c>
      <c r="B170" s="98" t="s">
        <v>296</v>
      </c>
      <c r="C170" s="98" t="s">
        <v>140</v>
      </c>
      <c r="D170" s="108" t="s">
        <v>297</v>
      </c>
      <c r="E170" s="100" t="s">
        <v>152</v>
      </c>
      <c r="F170" s="109">
        <v>6</v>
      </c>
      <c r="G170" s="110"/>
      <c r="H170" s="111"/>
    </row>
    <row r="171" spans="1:8" ht="12.75" customHeight="1" x14ac:dyDescent="0.2">
      <c r="A171" s="83">
        <v>142</v>
      </c>
      <c r="B171" s="98" t="s">
        <v>296</v>
      </c>
      <c r="C171" s="98" t="s">
        <v>140</v>
      </c>
      <c r="D171" s="108" t="s">
        <v>297</v>
      </c>
      <c r="E171" s="100" t="s">
        <v>153</v>
      </c>
      <c r="F171" s="109">
        <v>6</v>
      </c>
      <c r="G171" s="110"/>
      <c r="H171" s="111"/>
    </row>
    <row r="172" spans="1:8" x14ac:dyDescent="0.2">
      <c r="A172" s="83">
        <v>143</v>
      </c>
      <c r="B172" s="98" t="s">
        <v>296</v>
      </c>
      <c r="C172" s="98" t="s">
        <v>140</v>
      </c>
      <c r="D172" s="108" t="s">
        <v>297</v>
      </c>
      <c r="E172" s="100" t="s">
        <v>154</v>
      </c>
      <c r="F172" s="109">
        <v>6</v>
      </c>
      <c r="G172" s="110"/>
      <c r="H172" s="111"/>
    </row>
    <row r="173" spans="1:8" x14ac:dyDescent="0.2">
      <c r="A173" s="83">
        <v>144</v>
      </c>
      <c r="B173" s="98" t="s">
        <v>296</v>
      </c>
      <c r="C173" s="98" t="s">
        <v>140</v>
      </c>
      <c r="D173" s="108" t="s">
        <v>297</v>
      </c>
      <c r="E173" s="100" t="s">
        <v>155</v>
      </c>
      <c r="F173" s="109">
        <v>1</v>
      </c>
      <c r="G173" s="110"/>
      <c r="H173" s="111"/>
    </row>
    <row r="174" spans="1:8" x14ac:dyDescent="0.2">
      <c r="A174" s="83">
        <v>145</v>
      </c>
      <c r="B174" s="98" t="s">
        <v>296</v>
      </c>
      <c r="C174" s="98" t="s">
        <v>140</v>
      </c>
      <c r="D174" s="108" t="s">
        <v>297</v>
      </c>
      <c r="E174" s="100" t="s">
        <v>156</v>
      </c>
      <c r="F174" s="109">
        <v>7</v>
      </c>
      <c r="G174" s="110"/>
      <c r="H174" s="111"/>
    </row>
    <row r="175" spans="1:8" ht="12.75" customHeight="1" x14ac:dyDescent="0.2">
      <c r="A175" s="83">
        <v>146</v>
      </c>
      <c r="B175" s="98" t="s">
        <v>296</v>
      </c>
      <c r="C175" s="98" t="s">
        <v>140</v>
      </c>
      <c r="D175" s="108" t="s">
        <v>297</v>
      </c>
      <c r="E175" s="100" t="s">
        <v>157</v>
      </c>
      <c r="F175" s="109">
        <v>1</v>
      </c>
      <c r="G175" s="110"/>
      <c r="H175" s="111"/>
    </row>
    <row r="176" spans="1:8" ht="12.75" customHeight="1" x14ac:dyDescent="0.2">
      <c r="A176" s="83">
        <v>147</v>
      </c>
      <c r="B176" s="98" t="s">
        <v>296</v>
      </c>
      <c r="C176" s="98" t="s">
        <v>140</v>
      </c>
      <c r="D176" s="108" t="s">
        <v>298</v>
      </c>
      <c r="E176" s="100" t="s">
        <v>158</v>
      </c>
      <c r="F176" s="109">
        <v>1</v>
      </c>
      <c r="G176" s="110"/>
      <c r="H176" s="111"/>
    </row>
    <row r="177" spans="1:8" ht="12.75" customHeight="1" x14ac:dyDescent="0.2">
      <c r="A177" s="83">
        <v>148</v>
      </c>
      <c r="B177" s="98" t="s">
        <v>296</v>
      </c>
      <c r="C177" s="98" t="s">
        <v>140</v>
      </c>
      <c r="D177" s="108" t="s">
        <v>298</v>
      </c>
      <c r="E177" s="100" t="s">
        <v>159</v>
      </c>
      <c r="F177" s="109">
        <v>0</v>
      </c>
      <c r="G177" s="110"/>
      <c r="H177" s="111"/>
    </row>
    <row r="178" spans="1:8" x14ac:dyDescent="0.2">
      <c r="A178" s="83">
        <v>149</v>
      </c>
      <c r="B178" s="98" t="s">
        <v>296</v>
      </c>
      <c r="C178" s="98" t="s">
        <v>140</v>
      </c>
      <c r="D178" s="108" t="s">
        <v>298</v>
      </c>
      <c r="E178" s="100" t="s">
        <v>160</v>
      </c>
      <c r="F178" s="109">
        <v>6</v>
      </c>
      <c r="G178" s="110"/>
      <c r="H178" s="111"/>
    </row>
    <row r="179" spans="1:8" x14ac:dyDescent="0.2">
      <c r="A179" s="83">
        <v>150</v>
      </c>
      <c r="B179" s="98" t="s">
        <v>296</v>
      </c>
      <c r="C179" s="98" t="s">
        <v>140</v>
      </c>
      <c r="D179" s="108" t="s">
        <v>297</v>
      </c>
      <c r="E179" s="100" t="s">
        <v>161</v>
      </c>
      <c r="F179" s="109">
        <v>3</v>
      </c>
      <c r="G179" s="110"/>
      <c r="H179" s="111"/>
    </row>
    <row r="180" spans="1:8" x14ac:dyDescent="0.2">
      <c r="A180" s="83">
        <v>151</v>
      </c>
      <c r="B180" s="98" t="s">
        <v>296</v>
      </c>
      <c r="C180" s="98" t="s">
        <v>140</v>
      </c>
      <c r="D180" s="108" t="s">
        <v>297</v>
      </c>
      <c r="E180" s="100" t="s">
        <v>162</v>
      </c>
      <c r="F180" s="109">
        <v>3</v>
      </c>
      <c r="G180" s="110"/>
      <c r="H180" s="111"/>
    </row>
    <row r="181" spans="1:8" ht="12.75" customHeight="1" x14ac:dyDescent="0.2">
      <c r="A181" s="83">
        <v>152</v>
      </c>
      <c r="B181" s="98" t="s">
        <v>296</v>
      </c>
      <c r="C181" s="98" t="s">
        <v>140</v>
      </c>
      <c r="D181" s="108" t="s">
        <v>297</v>
      </c>
      <c r="E181" s="100" t="s">
        <v>163</v>
      </c>
      <c r="F181" s="109">
        <v>3</v>
      </c>
      <c r="G181" s="110"/>
      <c r="H181" s="111"/>
    </row>
    <row r="182" spans="1:8" x14ac:dyDescent="0.2">
      <c r="A182" s="83">
        <v>153</v>
      </c>
      <c r="B182" s="98" t="s">
        <v>296</v>
      </c>
      <c r="C182" s="98" t="s">
        <v>140</v>
      </c>
      <c r="D182" s="108" t="s">
        <v>298</v>
      </c>
      <c r="E182" s="100" t="s">
        <v>164</v>
      </c>
      <c r="F182" s="109">
        <v>7</v>
      </c>
      <c r="G182" s="110"/>
      <c r="H182" s="111"/>
    </row>
    <row r="183" spans="1:8" x14ac:dyDescent="0.2">
      <c r="A183" s="83">
        <v>154</v>
      </c>
      <c r="B183" s="98" t="s">
        <v>296</v>
      </c>
      <c r="C183" s="98" t="s">
        <v>140</v>
      </c>
      <c r="D183" s="108" t="s">
        <v>297</v>
      </c>
      <c r="E183" s="100" t="s">
        <v>165</v>
      </c>
      <c r="F183" s="109">
        <v>1</v>
      </c>
      <c r="G183" s="110"/>
      <c r="H183" s="111"/>
    </row>
    <row r="184" spans="1:8" x14ac:dyDescent="0.2">
      <c r="A184" s="83">
        <v>155</v>
      </c>
      <c r="B184" s="98" t="s">
        <v>296</v>
      </c>
      <c r="C184" s="98" t="s">
        <v>140</v>
      </c>
      <c r="D184" s="108" t="s">
        <v>298</v>
      </c>
      <c r="E184" s="100" t="s">
        <v>166</v>
      </c>
      <c r="F184" s="109">
        <v>1</v>
      </c>
      <c r="G184" s="110"/>
      <c r="H184" s="111"/>
    </row>
    <row r="185" spans="1:8" x14ac:dyDescent="0.2">
      <c r="A185" s="83">
        <v>156</v>
      </c>
      <c r="B185" s="98" t="s">
        <v>296</v>
      </c>
      <c r="C185" s="98" t="s">
        <v>140</v>
      </c>
      <c r="D185" s="108" t="s">
        <v>298</v>
      </c>
      <c r="E185" s="100" t="s">
        <v>167</v>
      </c>
      <c r="F185" s="109">
        <v>0</v>
      </c>
      <c r="G185" s="110"/>
      <c r="H185" s="111"/>
    </row>
    <row r="186" spans="1:8" x14ac:dyDescent="0.2">
      <c r="A186" s="83">
        <v>157</v>
      </c>
      <c r="B186" s="98" t="s">
        <v>296</v>
      </c>
      <c r="C186" s="98" t="s">
        <v>140</v>
      </c>
      <c r="D186" s="108" t="s">
        <v>297</v>
      </c>
      <c r="E186" s="100" t="s">
        <v>168</v>
      </c>
      <c r="F186" s="109">
        <v>0</v>
      </c>
      <c r="G186" s="110"/>
      <c r="H186" s="111"/>
    </row>
    <row r="187" spans="1:8" x14ac:dyDescent="0.2">
      <c r="A187" s="83">
        <v>158</v>
      </c>
      <c r="B187" s="98" t="s">
        <v>296</v>
      </c>
      <c r="C187" s="98" t="s">
        <v>140</v>
      </c>
      <c r="D187" s="108" t="s">
        <v>297</v>
      </c>
      <c r="E187" s="100" t="s">
        <v>169</v>
      </c>
      <c r="F187" s="109">
        <v>0</v>
      </c>
      <c r="G187" s="110"/>
      <c r="H187" s="111"/>
    </row>
    <row r="188" spans="1:8" ht="12.75" customHeight="1" x14ac:dyDescent="0.2">
      <c r="A188" s="83">
        <v>159</v>
      </c>
      <c r="B188" s="98" t="s">
        <v>296</v>
      </c>
      <c r="C188" s="98" t="s">
        <v>140</v>
      </c>
      <c r="D188" s="108" t="s">
        <v>297</v>
      </c>
      <c r="E188" s="100" t="s">
        <v>170</v>
      </c>
      <c r="F188" s="109">
        <v>0</v>
      </c>
      <c r="G188" s="110"/>
      <c r="H188" s="111"/>
    </row>
    <row r="189" spans="1:8" ht="12.75" customHeight="1" x14ac:dyDescent="0.2">
      <c r="A189" s="83">
        <v>160</v>
      </c>
      <c r="B189" s="98" t="s">
        <v>296</v>
      </c>
      <c r="C189" s="98" t="s">
        <v>140</v>
      </c>
      <c r="D189" s="108" t="s">
        <v>297</v>
      </c>
      <c r="E189" s="100" t="s">
        <v>171</v>
      </c>
      <c r="F189" s="109">
        <v>7</v>
      </c>
      <c r="G189" s="110"/>
      <c r="H189" s="111"/>
    </row>
    <row r="190" spans="1:8" x14ac:dyDescent="0.2">
      <c r="A190" s="83">
        <v>161</v>
      </c>
      <c r="B190" s="98" t="s">
        <v>296</v>
      </c>
      <c r="C190" s="98" t="s">
        <v>140</v>
      </c>
      <c r="D190" s="108" t="s">
        <v>297</v>
      </c>
      <c r="E190" s="100" t="s">
        <v>172</v>
      </c>
      <c r="F190" s="109">
        <v>1</v>
      </c>
      <c r="G190" s="110"/>
      <c r="H190" s="111"/>
    </row>
    <row r="191" spans="1:8" ht="12.75" customHeight="1" x14ac:dyDescent="0.2">
      <c r="A191" s="83">
        <v>162</v>
      </c>
      <c r="B191" s="98" t="s">
        <v>296</v>
      </c>
      <c r="C191" s="98" t="s">
        <v>140</v>
      </c>
      <c r="D191" s="108" t="s">
        <v>297</v>
      </c>
      <c r="E191" s="100" t="s">
        <v>173</v>
      </c>
      <c r="F191" s="109">
        <v>1</v>
      </c>
      <c r="G191" s="110"/>
      <c r="H191" s="111"/>
    </row>
    <row r="192" spans="1:8" ht="12.75" customHeight="1" x14ac:dyDescent="0.2">
      <c r="A192" s="83">
        <v>163</v>
      </c>
      <c r="B192" s="98" t="s">
        <v>296</v>
      </c>
      <c r="C192" s="98" t="s">
        <v>140</v>
      </c>
      <c r="D192" s="108" t="s">
        <v>297</v>
      </c>
      <c r="E192" s="100" t="s">
        <v>174</v>
      </c>
      <c r="F192" s="109">
        <v>1</v>
      </c>
      <c r="G192" s="110"/>
      <c r="H192" s="111"/>
    </row>
    <row r="193" spans="1:8" ht="12.75" customHeight="1" x14ac:dyDescent="0.2">
      <c r="A193" s="83">
        <v>164</v>
      </c>
      <c r="B193" s="98" t="s">
        <v>296</v>
      </c>
      <c r="C193" s="98" t="s">
        <v>140</v>
      </c>
      <c r="D193" s="108" t="s">
        <v>297</v>
      </c>
      <c r="E193" s="100" t="s">
        <v>175</v>
      </c>
      <c r="F193" s="109">
        <v>6</v>
      </c>
      <c r="G193" s="110"/>
      <c r="H193" s="111"/>
    </row>
    <row r="194" spans="1:8" ht="12.75" customHeight="1" x14ac:dyDescent="0.2">
      <c r="A194" s="83">
        <v>165</v>
      </c>
      <c r="B194" s="98" t="s">
        <v>296</v>
      </c>
      <c r="C194" s="98" t="s">
        <v>140</v>
      </c>
      <c r="D194" s="108" t="s">
        <v>297</v>
      </c>
      <c r="E194" s="100" t="s">
        <v>176</v>
      </c>
      <c r="F194" s="109">
        <v>0</v>
      </c>
      <c r="G194" s="110"/>
      <c r="H194" s="111"/>
    </row>
    <row r="195" spans="1:8" ht="12.75" customHeight="1" x14ac:dyDescent="0.2">
      <c r="A195" s="83">
        <v>166</v>
      </c>
      <c r="B195" s="98" t="s">
        <v>296</v>
      </c>
      <c r="C195" s="98" t="s">
        <v>140</v>
      </c>
      <c r="D195" s="108" t="s">
        <v>297</v>
      </c>
      <c r="E195" s="100" t="s">
        <v>177</v>
      </c>
      <c r="F195" s="109">
        <v>0</v>
      </c>
      <c r="G195" s="110"/>
      <c r="H195" s="111"/>
    </row>
    <row r="196" spans="1:8" x14ac:dyDescent="0.2">
      <c r="A196" s="83">
        <v>167</v>
      </c>
      <c r="B196" s="98" t="s">
        <v>296</v>
      </c>
      <c r="C196" s="98" t="s">
        <v>140</v>
      </c>
      <c r="D196" s="108" t="s">
        <v>297</v>
      </c>
      <c r="E196" s="100" t="s">
        <v>178</v>
      </c>
      <c r="F196" s="109">
        <v>2</v>
      </c>
      <c r="G196" s="110"/>
      <c r="H196" s="111"/>
    </row>
    <row r="197" spans="1:8" x14ac:dyDescent="0.2">
      <c r="A197" s="83">
        <v>168</v>
      </c>
      <c r="B197" s="98" t="s">
        <v>296</v>
      </c>
      <c r="C197" s="98" t="s">
        <v>140</v>
      </c>
      <c r="D197" s="108" t="s">
        <v>297</v>
      </c>
      <c r="E197" s="100" t="s">
        <v>179</v>
      </c>
      <c r="F197" s="109">
        <v>2</v>
      </c>
      <c r="G197" s="110"/>
      <c r="H197" s="111"/>
    </row>
    <row r="198" spans="1:8" x14ac:dyDescent="0.2">
      <c r="A198" s="83">
        <v>169</v>
      </c>
      <c r="B198" s="98" t="s">
        <v>296</v>
      </c>
      <c r="C198" s="98" t="s">
        <v>140</v>
      </c>
      <c r="D198" s="108" t="s">
        <v>298</v>
      </c>
      <c r="E198" s="100" t="s">
        <v>180</v>
      </c>
      <c r="F198" s="109">
        <v>1</v>
      </c>
      <c r="G198" s="110"/>
      <c r="H198" s="111"/>
    </row>
    <row r="199" spans="1:8" x14ac:dyDescent="0.2">
      <c r="A199" s="83">
        <v>170</v>
      </c>
      <c r="B199" s="98" t="s">
        <v>296</v>
      </c>
      <c r="C199" s="98" t="s">
        <v>140</v>
      </c>
      <c r="D199" s="108" t="s">
        <v>298</v>
      </c>
      <c r="E199" s="100" t="s">
        <v>181</v>
      </c>
      <c r="F199" s="109">
        <v>2</v>
      </c>
      <c r="G199" s="110"/>
      <c r="H199" s="111"/>
    </row>
    <row r="200" spans="1:8" ht="12.75" customHeight="1" x14ac:dyDescent="0.2">
      <c r="A200" s="83">
        <v>171</v>
      </c>
      <c r="B200" s="98" t="s">
        <v>296</v>
      </c>
      <c r="C200" s="98" t="s">
        <v>140</v>
      </c>
      <c r="D200" s="108" t="s">
        <v>297</v>
      </c>
      <c r="E200" s="100" t="s">
        <v>182</v>
      </c>
      <c r="F200" s="109">
        <v>7</v>
      </c>
      <c r="G200" s="110"/>
      <c r="H200" s="111"/>
    </row>
    <row r="201" spans="1:8" x14ac:dyDescent="0.2">
      <c r="A201" s="83">
        <v>172</v>
      </c>
      <c r="B201" s="98" t="s">
        <v>296</v>
      </c>
      <c r="C201" s="98" t="s">
        <v>140</v>
      </c>
      <c r="D201" s="108" t="s">
        <v>297</v>
      </c>
      <c r="E201" s="100" t="s">
        <v>183</v>
      </c>
      <c r="F201" s="109">
        <v>12</v>
      </c>
      <c r="G201" s="110"/>
      <c r="H201" s="111"/>
    </row>
    <row r="202" spans="1:8" x14ac:dyDescent="0.2">
      <c r="A202" s="83">
        <v>173</v>
      </c>
      <c r="B202" s="98" t="s">
        <v>296</v>
      </c>
      <c r="C202" s="98" t="s">
        <v>140</v>
      </c>
      <c r="D202" s="108" t="s">
        <v>297</v>
      </c>
      <c r="E202" s="100" t="s">
        <v>184</v>
      </c>
      <c r="F202" s="109">
        <v>12</v>
      </c>
      <c r="G202" s="110"/>
      <c r="H202" s="111"/>
    </row>
    <row r="203" spans="1:8" x14ac:dyDescent="0.2">
      <c r="A203" s="83">
        <v>174</v>
      </c>
      <c r="B203" s="98" t="s">
        <v>296</v>
      </c>
      <c r="C203" s="98" t="s">
        <v>140</v>
      </c>
      <c r="D203" s="108" t="s">
        <v>298</v>
      </c>
      <c r="E203" s="100" t="s">
        <v>185</v>
      </c>
      <c r="F203" s="109">
        <v>12</v>
      </c>
      <c r="G203" s="110"/>
      <c r="H203" s="111"/>
    </row>
    <row r="204" spans="1:8" x14ac:dyDescent="0.2">
      <c r="A204" s="83">
        <v>175</v>
      </c>
      <c r="B204" s="98" t="s">
        <v>296</v>
      </c>
      <c r="C204" s="98" t="s">
        <v>140</v>
      </c>
      <c r="D204" s="108" t="s">
        <v>298</v>
      </c>
      <c r="E204" s="100" t="s">
        <v>186</v>
      </c>
      <c r="F204" s="109">
        <v>12</v>
      </c>
      <c r="G204" s="110"/>
      <c r="H204" s="111"/>
    </row>
    <row r="205" spans="1:8" x14ac:dyDescent="0.2">
      <c r="A205" s="83">
        <v>176</v>
      </c>
      <c r="B205" s="98" t="s">
        <v>296</v>
      </c>
      <c r="C205" s="98" t="s">
        <v>140</v>
      </c>
      <c r="D205" s="108" t="s">
        <v>297</v>
      </c>
      <c r="E205" s="100" t="s">
        <v>187</v>
      </c>
      <c r="F205" s="109">
        <v>12</v>
      </c>
      <c r="G205" s="110"/>
      <c r="H205" s="111"/>
    </row>
    <row r="206" spans="1:8" ht="12.75" customHeight="1" x14ac:dyDescent="0.2">
      <c r="A206" s="83">
        <v>177</v>
      </c>
      <c r="B206" s="98" t="s">
        <v>296</v>
      </c>
      <c r="C206" s="98" t="s">
        <v>140</v>
      </c>
      <c r="D206" s="108" t="s">
        <v>297</v>
      </c>
      <c r="E206" s="100" t="s">
        <v>188</v>
      </c>
      <c r="F206" s="109">
        <v>14</v>
      </c>
      <c r="G206" s="110"/>
      <c r="H206" s="111"/>
    </row>
    <row r="207" spans="1:8" x14ac:dyDescent="0.2">
      <c r="A207" s="83">
        <v>178</v>
      </c>
      <c r="B207" s="98" t="s">
        <v>296</v>
      </c>
      <c r="C207" s="98" t="s">
        <v>140</v>
      </c>
      <c r="D207" s="108" t="s">
        <v>297</v>
      </c>
      <c r="E207" s="100" t="s">
        <v>189</v>
      </c>
      <c r="F207" s="109">
        <v>12</v>
      </c>
      <c r="G207" s="110"/>
      <c r="H207" s="111"/>
    </row>
    <row r="208" spans="1:8" x14ac:dyDescent="0.2">
      <c r="A208" s="83">
        <v>179</v>
      </c>
      <c r="B208" s="98" t="s">
        <v>296</v>
      </c>
      <c r="C208" s="98" t="s">
        <v>140</v>
      </c>
      <c r="D208" s="108" t="s">
        <v>297</v>
      </c>
      <c r="E208" s="100" t="s">
        <v>190</v>
      </c>
      <c r="F208" s="109">
        <v>1</v>
      </c>
      <c r="G208" s="110"/>
      <c r="H208" s="111"/>
    </row>
    <row r="209" spans="1:8" x14ac:dyDescent="0.2">
      <c r="A209" s="83">
        <v>180</v>
      </c>
      <c r="B209" s="98" t="s">
        <v>296</v>
      </c>
      <c r="C209" s="98" t="s">
        <v>140</v>
      </c>
      <c r="D209" s="108" t="s">
        <v>297</v>
      </c>
      <c r="E209" s="100" t="s">
        <v>191</v>
      </c>
      <c r="F209" s="109">
        <v>12</v>
      </c>
      <c r="G209" s="110"/>
      <c r="H209" s="111"/>
    </row>
    <row r="210" spans="1:8" x14ac:dyDescent="0.2">
      <c r="A210" s="83">
        <v>181</v>
      </c>
      <c r="B210" s="98" t="s">
        <v>296</v>
      </c>
      <c r="C210" s="98" t="s">
        <v>140</v>
      </c>
      <c r="D210" s="108" t="s">
        <v>298</v>
      </c>
      <c r="E210" s="100" t="s">
        <v>192</v>
      </c>
      <c r="F210" s="109">
        <v>12</v>
      </c>
      <c r="G210" s="110"/>
      <c r="H210" s="111"/>
    </row>
    <row r="211" spans="1:8" x14ac:dyDescent="0.2">
      <c r="A211" s="83">
        <v>182</v>
      </c>
      <c r="B211" s="98" t="s">
        <v>296</v>
      </c>
      <c r="C211" s="98" t="s">
        <v>140</v>
      </c>
      <c r="D211" s="108" t="s">
        <v>297</v>
      </c>
      <c r="E211" s="100" t="s">
        <v>193</v>
      </c>
      <c r="F211" s="109">
        <v>3</v>
      </c>
      <c r="G211" s="110"/>
      <c r="H211" s="111"/>
    </row>
    <row r="212" spans="1:8" x14ac:dyDescent="0.2">
      <c r="A212" s="83">
        <v>183</v>
      </c>
      <c r="B212" s="98" t="s">
        <v>296</v>
      </c>
      <c r="C212" s="98" t="s">
        <v>140</v>
      </c>
      <c r="D212" s="108" t="s">
        <v>297</v>
      </c>
      <c r="E212" s="100" t="s">
        <v>194</v>
      </c>
      <c r="F212" s="109">
        <v>12</v>
      </c>
      <c r="G212" s="110"/>
      <c r="H212" s="111"/>
    </row>
    <row r="213" spans="1:8" x14ac:dyDescent="0.2">
      <c r="A213" s="83">
        <v>184</v>
      </c>
      <c r="B213" s="98" t="s">
        <v>296</v>
      </c>
      <c r="C213" s="98" t="s">
        <v>140</v>
      </c>
      <c r="D213" s="108" t="s">
        <v>298</v>
      </c>
      <c r="E213" s="100" t="s">
        <v>195</v>
      </c>
      <c r="F213" s="109">
        <v>1</v>
      </c>
      <c r="G213" s="110"/>
      <c r="H213" s="111"/>
    </row>
    <row r="214" spans="1:8" x14ac:dyDescent="0.2">
      <c r="A214" s="83">
        <v>185</v>
      </c>
      <c r="B214" s="98" t="s">
        <v>296</v>
      </c>
      <c r="C214" s="98" t="s">
        <v>140</v>
      </c>
      <c r="D214" s="108" t="s">
        <v>297</v>
      </c>
      <c r="E214" s="100" t="s">
        <v>196</v>
      </c>
      <c r="F214" s="109">
        <v>12</v>
      </c>
      <c r="G214" s="110"/>
      <c r="H214" s="111"/>
    </row>
    <row r="215" spans="1:8" x14ac:dyDescent="0.2">
      <c r="A215" s="83">
        <v>186</v>
      </c>
      <c r="B215" s="98" t="s">
        <v>296</v>
      </c>
      <c r="C215" s="98" t="s">
        <v>140</v>
      </c>
      <c r="D215" s="108" t="s">
        <v>297</v>
      </c>
      <c r="E215" s="100" t="s">
        <v>197</v>
      </c>
      <c r="F215" s="109">
        <v>1</v>
      </c>
      <c r="G215" s="110"/>
      <c r="H215" s="111"/>
    </row>
    <row r="216" spans="1:8" x14ac:dyDescent="0.2">
      <c r="A216" s="83">
        <v>187</v>
      </c>
      <c r="B216" s="98" t="s">
        <v>296</v>
      </c>
      <c r="C216" s="98" t="s">
        <v>140</v>
      </c>
      <c r="D216" s="108" t="s">
        <v>297</v>
      </c>
      <c r="E216" s="100" t="s">
        <v>198</v>
      </c>
      <c r="F216" s="109">
        <v>12</v>
      </c>
      <c r="G216" s="110"/>
      <c r="H216" s="111"/>
    </row>
    <row r="217" spans="1:8" x14ac:dyDescent="0.2">
      <c r="A217" s="83">
        <v>188</v>
      </c>
      <c r="B217" s="98" t="s">
        <v>296</v>
      </c>
      <c r="C217" s="98" t="s">
        <v>140</v>
      </c>
      <c r="D217" s="108" t="s">
        <v>298</v>
      </c>
      <c r="E217" s="100" t="s">
        <v>199</v>
      </c>
      <c r="F217" s="109">
        <v>12</v>
      </c>
      <c r="G217" s="110"/>
      <c r="H217" s="111"/>
    </row>
    <row r="218" spans="1:8" ht="12.75" customHeight="1" x14ac:dyDescent="0.2">
      <c r="A218" s="83">
        <v>189</v>
      </c>
      <c r="B218" s="98" t="s">
        <v>296</v>
      </c>
      <c r="C218" s="98" t="s">
        <v>140</v>
      </c>
      <c r="D218" s="108" t="s">
        <v>297</v>
      </c>
      <c r="E218" s="100" t="s">
        <v>200</v>
      </c>
      <c r="F218" s="109">
        <v>0</v>
      </c>
      <c r="G218" s="110"/>
      <c r="H218" s="111"/>
    </row>
    <row r="219" spans="1:8" x14ac:dyDescent="0.2">
      <c r="A219" s="83">
        <v>190</v>
      </c>
      <c r="B219" s="98" t="s">
        <v>296</v>
      </c>
      <c r="C219" s="98" t="s">
        <v>140</v>
      </c>
      <c r="D219" s="108" t="s">
        <v>297</v>
      </c>
      <c r="E219" s="100" t="s">
        <v>201</v>
      </c>
      <c r="F219" s="109">
        <v>12</v>
      </c>
      <c r="G219" s="110"/>
      <c r="H219" s="111"/>
    </row>
    <row r="220" spans="1:8" x14ac:dyDescent="0.2">
      <c r="A220" s="83">
        <v>191</v>
      </c>
      <c r="B220" s="98" t="s">
        <v>296</v>
      </c>
      <c r="C220" s="98" t="s">
        <v>140</v>
      </c>
      <c r="D220" s="108" t="s">
        <v>298</v>
      </c>
      <c r="E220" s="100" t="s">
        <v>202</v>
      </c>
      <c r="F220" s="109">
        <v>1</v>
      </c>
      <c r="G220" s="110"/>
      <c r="H220" s="111"/>
    </row>
    <row r="221" spans="1:8" x14ac:dyDescent="0.2">
      <c r="A221" s="83">
        <v>192</v>
      </c>
      <c r="B221" s="98" t="s">
        <v>296</v>
      </c>
      <c r="C221" s="98" t="s">
        <v>140</v>
      </c>
      <c r="D221" s="108" t="s">
        <v>297</v>
      </c>
      <c r="E221" s="100" t="s">
        <v>203</v>
      </c>
      <c r="F221" s="109">
        <v>12</v>
      </c>
      <c r="G221" s="110"/>
      <c r="H221" s="111"/>
    </row>
    <row r="222" spans="1:8" x14ac:dyDescent="0.2">
      <c r="A222" s="83">
        <v>193</v>
      </c>
      <c r="B222" s="98" t="s">
        <v>296</v>
      </c>
      <c r="C222" s="98" t="s">
        <v>140</v>
      </c>
      <c r="D222" s="108" t="s">
        <v>297</v>
      </c>
      <c r="E222" s="100" t="s">
        <v>204</v>
      </c>
      <c r="F222" s="109">
        <v>12</v>
      </c>
      <c r="G222" s="110"/>
      <c r="H222" s="111"/>
    </row>
    <row r="223" spans="1:8" x14ac:dyDescent="0.2">
      <c r="A223" s="83">
        <v>194</v>
      </c>
      <c r="B223" s="98" t="s">
        <v>296</v>
      </c>
      <c r="C223" s="98" t="s">
        <v>140</v>
      </c>
      <c r="D223" s="108" t="s">
        <v>298</v>
      </c>
      <c r="E223" s="100" t="s">
        <v>205</v>
      </c>
      <c r="F223" s="109">
        <v>1</v>
      </c>
      <c r="G223" s="110"/>
      <c r="H223" s="111"/>
    </row>
    <row r="224" spans="1:8" x14ac:dyDescent="0.2">
      <c r="A224" s="83">
        <v>195</v>
      </c>
      <c r="B224" s="98" t="s">
        <v>296</v>
      </c>
      <c r="C224" s="98" t="s">
        <v>140</v>
      </c>
      <c r="D224" s="108" t="s">
        <v>297</v>
      </c>
      <c r="E224" s="100" t="s">
        <v>206</v>
      </c>
      <c r="F224" s="109">
        <v>12</v>
      </c>
      <c r="G224" s="110"/>
      <c r="H224" s="111"/>
    </row>
    <row r="225" spans="1:8" ht="12.75" customHeight="1" x14ac:dyDescent="0.2">
      <c r="A225" s="83">
        <v>196</v>
      </c>
      <c r="B225" s="98" t="s">
        <v>296</v>
      </c>
      <c r="C225" s="98" t="s">
        <v>140</v>
      </c>
      <c r="D225" s="108" t="s">
        <v>297</v>
      </c>
      <c r="E225" s="100" t="s">
        <v>207</v>
      </c>
      <c r="F225" s="109">
        <v>12</v>
      </c>
      <c r="G225" s="110"/>
      <c r="H225" s="111"/>
    </row>
    <row r="226" spans="1:8" ht="12.75" customHeight="1" x14ac:dyDescent="0.2">
      <c r="A226" s="83">
        <v>197</v>
      </c>
      <c r="B226" s="98" t="s">
        <v>296</v>
      </c>
      <c r="C226" s="98" t="s">
        <v>140</v>
      </c>
      <c r="D226" s="108" t="s">
        <v>297</v>
      </c>
      <c r="E226" s="100" t="s">
        <v>208</v>
      </c>
      <c r="F226" s="109">
        <v>12</v>
      </c>
      <c r="G226" s="110"/>
      <c r="H226" s="111"/>
    </row>
    <row r="227" spans="1:8" ht="12.75" customHeight="1" x14ac:dyDescent="0.2">
      <c r="A227" s="83">
        <v>198</v>
      </c>
      <c r="B227" s="98" t="s">
        <v>296</v>
      </c>
      <c r="C227" s="98" t="s">
        <v>140</v>
      </c>
      <c r="D227" s="108" t="s">
        <v>297</v>
      </c>
      <c r="E227" s="100" t="s">
        <v>209</v>
      </c>
      <c r="F227" s="109">
        <v>1</v>
      </c>
      <c r="G227" s="110"/>
      <c r="H227" s="111"/>
    </row>
    <row r="228" spans="1:8" ht="12.75" customHeight="1" x14ac:dyDescent="0.2">
      <c r="A228" s="83">
        <v>199</v>
      </c>
      <c r="B228" s="98" t="s">
        <v>296</v>
      </c>
      <c r="C228" s="98" t="s">
        <v>140</v>
      </c>
      <c r="D228" s="108" t="s">
        <v>297</v>
      </c>
      <c r="E228" s="100" t="s">
        <v>210</v>
      </c>
      <c r="F228" s="109">
        <v>1</v>
      </c>
      <c r="G228" s="110"/>
      <c r="H228" s="111"/>
    </row>
    <row r="229" spans="1:8" ht="12.75" customHeight="1" x14ac:dyDescent="0.2">
      <c r="A229" s="83">
        <v>200</v>
      </c>
      <c r="B229" s="98" t="s">
        <v>296</v>
      </c>
      <c r="C229" s="98" t="s">
        <v>140</v>
      </c>
      <c r="D229" s="108" t="s">
        <v>297</v>
      </c>
      <c r="E229" s="100" t="s">
        <v>211</v>
      </c>
      <c r="F229" s="109">
        <v>12</v>
      </c>
      <c r="G229" s="110"/>
      <c r="H229" s="111"/>
    </row>
    <row r="230" spans="1:8" ht="12.75" customHeight="1" x14ac:dyDescent="0.2">
      <c r="A230" s="83">
        <v>201</v>
      </c>
      <c r="B230" s="98" t="s">
        <v>296</v>
      </c>
      <c r="C230" s="98" t="s">
        <v>140</v>
      </c>
      <c r="D230" s="108" t="s">
        <v>297</v>
      </c>
      <c r="E230" s="100" t="s">
        <v>212</v>
      </c>
      <c r="F230" s="109">
        <v>0</v>
      </c>
      <c r="G230" s="110"/>
      <c r="H230" s="111"/>
    </row>
    <row r="231" spans="1:8" ht="12.75" customHeight="1" x14ac:dyDescent="0.2">
      <c r="A231" s="83">
        <v>202</v>
      </c>
      <c r="B231" s="98" t="s">
        <v>296</v>
      </c>
      <c r="C231" s="98" t="s">
        <v>140</v>
      </c>
      <c r="D231" s="108" t="s">
        <v>297</v>
      </c>
      <c r="E231" s="100" t="s">
        <v>213</v>
      </c>
      <c r="F231" s="109">
        <v>12</v>
      </c>
      <c r="G231" s="110"/>
      <c r="H231" s="111"/>
    </row>
    <row r="232" spans="1:8" x14ac:dyDescent="0.2">
      <c r="A232" s="83">
        <v>203</v>
      </c>
      <c r="B232" s="98" t="s">
        <v>296</v>
      </c>
      <c r="C232" s="98" t="s">
        <v>140</v>
      </c>
      <c r="D232" s="108" t="s">
        <v>298</v>
      </c>
      <c r="E232" s="100" t="s">
        <v>214</v>
      </c>
      <c r="F232" s="109">
        <v>6</v>
      </c>
      <c r="G232" s="110"/>
      <c r="H232" s="111"/>
    </row>
    <row r="233" spans="1:8" ht="12.75" customHeight="1" x14ac:dyDescent="0.2">
      <c r="A233" s="83">
        <v>204</v>
      </c>
      <c r="B233" s="98" t="s">
        <v>296</v>
      </c>
      <c r="C233" s="98" t="s">
        <v>140</v>
      </c>
      <c r="D233" s="108" t="s">
        <v>298</v>
      </c>
      <c r="E233" s="100" t="s">
        <v>215</v>
      </c>
      <c r="F233" s="109">
        <v>6</v>
      </c>
      <c r="G233" s="110"/>
      <c r="H233" s="111"/>
    </row>
    <row r="234" spans="1:8" x14ac:dyDescent="0.2">
      <c r="A234" s="83">
        <v>205</v>
      </c>
      <c r="B234" s="98" t="s">
        <v>296</v>
      </c>
      <c r="C234" s="98" t="s">
        <v>140</v>
      </c>
      <c r="D234" s="108" t="s">
        <v>297</v>
      </c>
      <c r="E234" s="100" t="s">
        <v>216</v>
      </c>
      <c r="F234" s="109">
        <v>1</v>
      </c>
      <c r="G234" s="110"/>
      <c r="H234" s="111"/>
    </row>
    <row r="235" spans="1:8" ht="12.75" customHeight="1" x14ac:dyDescent="0.2">
      <c r="A235" s="83">
        <v>206</v>
      </c>
      <c r="B235" s="98" t="s">
        <v>296</v>
      </c>
      <c r="C235" s="98" t="s">
        <v>140</v>
      </c>
      <c r="D235" s="108" t="s">
        <v>298</v>
      </c>
      <c r="E235" s="100" t="s">
        <v>217</v>
      </c>
      <c r="F235" s="109">
        <v>6</v>
      </c>
      <c r="G235" s="110"/>
      <c r="H235" s="111"/>
    </row>
    <row r="236" spans="1:8" x14ac:dyDescent="0.2">
      <c r="A236" s="83">
        <v>207</v>
      </c>
      <c r="B236" s="98" t="s">
        <v>296</v>
      </c>
      <c r="C236" s="98" t="s">
        <v>140</v>
      </c>
      <c r="D236" s="108" t="s">
        <v>297</v>
      </c>
      <c r="E236" s="100" t="s">
        <v>218</v>
      </c>
      <c r="F236" s="109">
        <v>24</v>
      </c>
      <c r="G236" s="110"/>
      <c r="H236" s="111"/>
    </row>
    <row r="237" spans="1:8" ht="12.75" customHeight="1" x14ac:dyDescent="0.2">
      <c r="A237" s="83">
        <v>208</v>
      </c>
      <c r="B237" s="98" t="s">
        <v>296</v>
      </c>
      <c r="C237" s="98" t="s">
        <v>140</v>
      </c>
      <c r="D237" s="108" t="s">
        <v>297</v>
      </c>
      <c r="E237" s="100" t="s">
        <v>219</v>
      </c>
      <c r="F237" s="109">
        <v>6</v>
      </c>
      <c r="G237" s="110"/>
      <c r="H237" s="111"/>
    </row>
    <row r="238" spans="1:8" x14ac:dyDescent="0.2">
      <c r="A238" s="83">
        <v>209</v>
      </c>
      <c r="B238" s="98" t="s">
        <v>296</v>
      </c>
      <c r="C238" s="98" t="s">
        <v>140</v>
      </c>
      <c r="D238" s="108" t="s">
        <v>298</v>
      </c>
      <c r="E238" s="100" t="s">
        <v>220</v>
      </c>
      <c r="F238" s="109">
        <v>3</v>
      </c>
      <c r="G238" s="110"/>
      <c r="H238" s="111"/>
    </row>
    <row r="239" spans="1:8" ht="22.5" x14ac:dyDescent="0.2">
      <c r="A239" s="83">
        <v>210</v>
      </c>
      <c r="B239" s="98" t="s">
        <v>296</v>
      </c>
      <c r="C239" s="98" t="s">
        <v>140</v>
      </c>
      <c r="D239" s="116" t="s">
        <v>298</v>
      </c>
      <c r="E239" s="100" t="s">
        <v>221</v>
      </c>
      <c r="F239" s="120">
        <v>6</v>
      </c>
      <c r="G239" s="121"/>
      <c r="H239" s="122"/>
    </row>
    <row r="240" spans="1:8" ht="12.75" customHeight="1" x14ac:dyDescent="0.2">
      <c r="A240" s="83">
        <v>211</v>
      </c>
      <c r="B240" s="98" t="s">
        <v>296</v>
      </c>
      <c r="C240" s="98" t="s">
        <v>140</v>
      </c>
      <c r="D240" s="108" t="s">
        <v>297</v>
      </c>
      <c r="E240" s="100" t="s">
        <v>222</v>
      </c>
      <c r="F240" s="109">
        <v>6</v>
      </c>
      <c r="G240" s="110"/>
      <c r="H240" s="111"/>
    </row>
    <row r="241" spans="1:8" ht="12.75" customHeight="1" x14ac:dyDescent="0.2">
      <c r="A241" s="83">
        <v>212</v>
      </c>
      <c r="B241" s="98" t="s">
        <v>296</v>
      </c>
      <c r="C241" s="98" t="s">
        <v>140</v>
      </c>
      <c r="D241" s="108" t="s">
        <v>297</v>
      </c>
      <c r="E241" s="100" t="s">
        <v>223</v>
      </c>
      <c r="F241" s="109">
        <v>6</v>
      </c>
      <c r="G241" s="110"/>
      <c r="H241" s="111"/>
    </row>
    <row r="242" spans="1:8" ht="22.5" customHeight="1" x14ac:dyDescent="0.2">
      <c r="A242" s="83">
        <v>213</v>
      </c>
      <c r="B242" s="98" t="s">
        <v>296</v>
      </c>
      <c r="C242" s="98" t="s">
        <v>140</v>
      </c>
      <c r="D242" s="116" t="s">
        <v>297</v>
      </c>
      <c r="E242" s="100" t="s">
        <v>224</v>
      </c>
      <c r="F242" s="120">
        <v>6</v>
      </c>
      <c r="G242" s="121"/>
      <c r="H242" s="122"/>
    </row>
    <row r="243" spans="1:8" x14ac:dyDescent="0.2">
      <c r="A243" s="83">
        <v>214</v>
      </c>
      <c r="B243" s="98" t="s">
        <v>296</v>
      </c>
      <c r="C243" s="98" t="s">
        <v>140</v>
      </c>
      <c r="D243" s="108" t="s">
        <v>297</v>
      </c>
      <c r="E243" s="100" t="s">
        <v>225</v>
      </c>
      <c r="F243" s="109">
        <v>6</v>
      </c>
      <c r="G243" s="110"/>
      <c r="H243" s="111"/>
    </row>
    <row r="244" spans="1:8" ht="12.75" customHeight="1" x14ac:dyDescent="0.2">
      <c r="A244" s="83">
        <v>215</v>
      </c>
      <c r="B244" s="98" t="s">
        <v>296</v>
      </c>
      <c r="C244" s="98" t="s">
        <v>140</v>
      </c>
      <c r="D244" s="108" t="s">
        <v>298</v>
      </c>
      <c r="E244" s="100" t="s">
        <v>226</v>
      </c>
      <c r="F244" s="109">
        <v>6</v>
      </c>
      <c r="G244" s="110"/>
      <c r="H244" s="111"/>
    </row>
    <row r="245" spans="1:8" x14ac:dyDescent="0.2">
      <c r="A245" s="83">
        <v>216</v>
      </c>
      <c r="B245" s="98" t="s">
        <v>296</v>
      </c>
      <c r="C245" s="98" t="s">
        <v>140</v>
      </c>
      <c r="D245" s="108" t="s">
        <v>297</v>
      </c>
      <c r="E245" s="100" t="s">
        <v>227</v>
      </c>
      <c r="F245" s="109">
        <v>6</v>
      </c>
      <c r="G245" s="110"/>
      <c r="H245" s="111"/>
    </row>
    <row r="246" spans="1:8" x14ac:dyDescent="0.2">
      <c r="A246" s="83">
        <v>217</v>
      </c>
      <c r="B246" s="98" t="s">
        <v>296</v>
      </c>
      <c r="C246" s="98" t="s">
        <v>140</v>
      </c>
      <c r="D246" s="108" t="s">
        <v>297</v>
      </c>
      <c r="E246" s="100" t="s">
        <v>228</v>
      </c>
      <c r="F246" s="109">
        <v>6</v>
      </c>
      <c r="G246" s="110"/>
      <c r="H246" s="111"/>
    </row>
    <row r="247" spans="1:8" ht="12.75" customHeight="1" x14ac:dyDescent="0.2">
      <c r="A247" s="83">
        <v>218</v>
      </c>
      <c r="B247" s="98" t="s">
        <v>296</v>
      </c>
      <c r="C247" s="98" t="s">
        <v>140</v>
      </c>
      <c r="D247" s="108" t="s">
        <v>297</v>
      </c>
      <c r="E247" s="100" t="s">
        <v>229</v>
      </c>
      <c r="F247" s="109">
        <v>6</v>
      </c>
      <c r="G247" s="110"/>
      <c r="H247" s="111"/>
    </row>
    <row r="248" spans="1:8" x14ac:dyDescent="0.2">
      <c r="A248" s="83">
        <v>219</v>
      </c>
      <c r="B248" s="98" t="s">
        <v>296</v>
      </c>
      <c r="C248" s="98" t="s">
        <v>140</v>
      </c>
      <c r="D248" s="108" t="s">
        <v>298</v>
      </c>
      <c r="E248" s="100" t="s">
        <v>230</v>
      </c>
      <c r="F248" s="109">
        <v>15</v>
      </c>
      <c r="G248" s="110"/>
      <c r="H248" s="111"/>
    </row>
    <row r="249" spans="1:8" ht="12.75" customHeight="1" x14ac:dyDescent="0.2">
      <c r="A249" s="83">
        <v>220</v>
      </c>
      <c r="B249" s="98" t="s">
        <v>296</v>
      </c>
      <c r="C249" s="98" t="s">
        <v>140</v>
      </c>
      <c r="D249" s="108" t="s">
        <v>298</v>
      </c>
      <c r="E249" s="100" t="s">
        <v>231</v>
      </c>
      <c r="F249" s="109">
        <v>3</v>
      </c>
      <c r="G249" s="110"/>
      <c r="H249" s="111"/>
    </row>
    <row r="250" spans="1:8" ht="12.75" customHeight="1" x14ac:dyDescent="0.2">
      <c r="A250" s="83">
        <v>221</v>
      </c>
      <c r="B250" s="98" t="s">
        <v>296</v>
      </c>
      <c r="C250" s="98" t="s">
        <v>140</v>
      </c>
      <c r="D250" s="108" t="s">
        <v>297</v>
      </c>
      <c r="E250" s="100" t="s">
        <v>232</v>
      </c>
      <c r="F250" s="109">
        <v>6</v>
      </c>
      <c r="G250" s="110"/>
      <c r="H250" s="111"/>
    </row>
    <row r="251" spans="1:8" x14ac:dyDescent="0.2">
      <c r="A251" s="83">
        <v>222</v>
      </c>
      <c r="B251" s="98" t="s">
        <v>296</v>
      </c>
      <c r="C251" s="98" t="s">
        <v>140</v>
      </c>
      <c r="D251" s="108" t="s">
        <v>298</v>
      </c>
      <c r="E251" s="100" t="s">
        <v>233</v>
      </c>
      <c r="F251" s="109">
        <v>6</v>
      </c>
      <c r="G251" s="110"/>
      <c r="H251" s="111"/>
    </row>
    <row r="252" spans="1:8" x14ac:dyDescent="0.2">
      <c r="A252" s="83">
        <v>223</v>
      </c>
      <c r="B252" s="98" t="s">
        <v>296</v>
      </c>
      <c r="C252" s="98" t="s">
        <v>140</v>
      </c>
      <c r="D252" s="108" t="s">
        <v>297</v>
      </c>
      <c r="E252" s="100" t="s">
        <v>234</v>
      </c>
      <c r="F252" s="109">
        <v>6</v>
      </c>
      <c r="G252" s="110"/>
      <c r="H252" s="111"/>
    </row>
    <row r="253" spans="1:8" ht="12.75" customHeight="1" x14ac:dyDescent="0.2">
      <c r="A253" s="83">
        <v>224</v>
      </c>
      <c r="B253" s="98" t="s">
        <v>296</v>
      </c>
      <c r="C253" s="98" t="s">
        <v>140</v>
      </c>
      <c r="D253" s="108" t="s">
        <v>297</v>
      </c>
      <c r="E253" s="100" t="s">
        <v>235</v>
      </c>
      <c r="F253" s="109">
        <v>1</v>
      </c>
      <c r="G253" s="110"/>
      <c r="H253" s="111"/>
    </row>
    <row r="254" spans="1:8" ht="12.75" customHeight="1" x14ac:dyDescent="0.2">
      <c r="A254" s="83">
        <v>225</v>
      </c>
      <c r="B254" s="98" t="s">
        <v>296</v>
      </c>
      <c r="C254" s="98" t="s">
        <v>140</v>
      </c>
      <c r="D254" s="108" t="s">
        <v>298</v>
      </c>
      <c r="E254" s="100" t="s">
        <v>236</v>
      </c>
      <c r="F254" s="109">
        <v>1</v>
      </c>
      <c r="G254" s="110"/>
      <c r="H254" s="111"/>
    </row>
    <row r="255" spans="1:8" ht="12.75" customHeight="1" x14ac:dyDescent="0.2">
      <c r="A255" s="83">
        <v>226</v>
      </c>
      <c r="B255" s="98" t="s">
        <v>296</v>
      </c>
      <c r="C255" s="98" t="s">
        <v>140</v>
      </c>
      <c r="D255" s="108" t="s">
        <v>298</v>
      </c>
      <c r="E255" s="100" t="s">
        <v>237</v>
      </c>
      <c r="F255" s="109">
        <v>1</v>
      </c>
      <c r="G255" s="110"/>
      <c r="H255" s="111"/>
    </row>
    <row r="256" spans="1:8" ht="12.75" customHeight="1" x14ac:dyDescent="0.2">
      <c r="A256" s="83">
        <v>227</v>
      </c>
      <c r="B256" s="98" t="s">
        <v>296</v>
      </c>
      <c r="C256" s="98" t="s">
        <v>140</v>
      </c>
      <c r="D256" s="108" t="s">
        <v>297</v>
      </c>
      <c r="E256" s="100" t="s">
        <v>238</v>
      </c>
      <c r="F256" s="109">
        <v>1</v>
      </c>
      <c r="G256" s="110"/>
      <c r="H256" s="111"/>
    </row>
    <row r="257" spans="1:8" ht="12.75" customHeight="1" x14ac:dyDescent="0.2">
      <c r="A257" s="83">
        <v>228</v>
      </c>
      <c r="B257" s="98" t="s">
        <v>296</v>
      </c>
      <c r="C257" s="98" t="s">
        <v>140</v>
      </c>
      <c r="D257" s="108" t="s">
        <v>297</v>
      </c>
      <c r="E257" s="100" t="s">
        <v>239</v>
      </c>
      <c r="F257" s="109">
        <v>1</v>
      </c>
      <c r="G257" s="110"/>
      <c r="H257" s="111"/>
    </row>
    <row r="258" spans="1:8" ht="13.5" customHeight="1" x14ac:dyDescent="0.2">
      <c r="A258" s="83">
        <v>229</v>
      </c>
      <c r="B258" s="98" t="s">
        <v>296</v>
      </c>
      <c r="C258" s="98" t="s">
        <v>140</v>
      </c>
      <c r="D258" s="108" t="s">
        <v>298</v>
      </c>
      <c r="E258" s="100" t="s">
        <v>240</v>
      </c>
      <c r="F258" s="109">
        <v>1</v>
      </c>
      <c r="G258" s="110"/>
      <c r="H258" s="111"/>
    </row>
    <row r="259" spans="1:8" x14ac:dyDescent="0.2">
      <c r="A259" s="83">
        <v>230</v>
      </c>
      <c r="B259" s="98" t="s">
        <v>296</v>
      </c>
      <c r="C259" s="98" t="s">
        <v>140</v>
      </c>
      <c r="D259" s="108" t="s">
        <v>298</v>
      </c>
      <c r="E259" s="100" t="s">
        <v>241</v>
      </c>
      <c r="F259" s="109">
        <v>1</v>
      </c>
      <c r="G259" s="110"/>
      <c r="H259" s="111"/>
    </row>
    <row r="260" spans="1:8" x14ac:dyDescent="0.2">
      <c r="A260" s="83">
        <v>231</v>
      </c>
      <c r="B260" s="98" t="s">
        <v>296</v>
      </c>
      <c r="C260" s="98" t="s">
        <v>140</v>
      </c>
      <c r="D260" s="108" t="s">
        <v>297</v>
      </c>
      <c r="E260" s="100" t="s">
        <v>242</v>
      </c>
      <c r="F260" s="109">
        <v>1</v>
      </c>
      <c r="G260" s="110"/>
      <c r="H260" s="111"/>
    </row>
    <row r="261" spans="1:8" ht="12.75" customHeight="1" x14ac:dyDescent="0.2">
      <c r="A261" s="83">
        <v>232</v>
      </c>
      <c r="B261" s="98" t="s">
        <v>296</v>
      </c>
      <c r="C261" s="98" t="s">
        <v>140</v>
      </c>
      <c r="D261" s="108" t="s">
        <v>297</v>
      </c>
      <c r="E261" s="100" t="s">
        <v>243</v>
      </c>
      <c r="F261" s="109">
        <v>1</v>
      </c>
      <c r="G261" s="110"/>
      <c r="H261" s="111"/>
    </row>
    <row r="262" spans="1:8" x14ac:dyDescent="0.2">
      <c r="A262" s="83">
        <v>233</v>
      </c>
      <c r="B262" s="98" t="s">
        <v>296</v>
      </c>
      <c r="C262" s="98" t="s">
        <v>140</v>
      </c>
      <c r="D262" s="108" t="s">
        <v>297</v>
      </c>
      <c r="E262" s="100" t="s">
        <v>244</v>
      </c>
      <c r="F262" s="109">
        <v>12</v>
      </c>
      <c r="G262" s="110"/>
      <c r="H262" s="111"/>
    </row>
    <row r="263" spans="1:8" x14ac:dyDescent="0.2">
      <c r="A263" s="83">
        <v>234</v>
      </c>
      <c r="B263" s="98" t="s">
        <v>296</v>
      </c>
      <c r="C263" s="98" t="s">
        <v>140</v>
      </c>
      <c r="D263" s="108" t="s">
        <v>297</v>
      </c>
      <c r="E263" s="100" t="s">
        <v>245</v>
      </c>
      <c r="F263" s="109">
        <v>12</v>
      </c>
      <c r="G263" s="110"/>
      <c r="H263" s="111"/>
    </row>
    <row r="264" spans="1:8" x14ac:dyDescent="0.2">
      <c r="A264" s="83">
        <v>235</v>
      </c>
      <c r="B264" s="98" t="s">
        <v>296</v>
      </c>
      <c r="C264" s="98" t="s">
        <v>140</v>
      </c>
      <c r="D264" s="108" t="s">
        <v>297</v>
      </c>
      <c r="E264" s="100" t="s">
        <v>246</v>
      </c>
      <c r="F264" s="109">
        <v>12</v>
      </c>
      <c r="G264" s="110"/>
      <c r="H264" s="111"/>
    </row>
    <row r="265" spans="1:8" x14ac:dyDescent="0.2">
      <c r="A265" s="83">
        <v>236</v>
      </c>
      <c r="B265" s="98" t="s">
        <v>296</v>
      </c>
      <c r="C265" s="98" t="s">
        <v>140</v>
      </c>
      <c r="D265" s="108" t="s">
        <v>297</v>
      </c>
      <c r="E265" s="100" t="s">
        <v>247</v>
      </c>
      <c r="F265" s="109">
        <v>6</v>
      </c>
      <c r="G265" s="110"/>
      <c r="H265" s="111"/>
    </row>
    <row r="266" spans="1:8" ht="12.75" customHeight="1" x14ac:dyDescent="0.2">
      <c r="A266" s="83">
        <v>237</v>
      </c>
      <c r="B266" s="98" t="s">
        <v>296</v>
      </c>
      <c r="C266" s="98" t="s">
        <v>140</v>
      </c>
      <c r="D266" s="108" t="s">
        <v>297</v>
      </c>
      <c r="E266" s="100" t="s">
        <v>248</v>
      </c>
      <c r="F266" s="109">
        <v>6</v>
      </c>
      <c r="G266" s="110"/>
      <c r="H266" s="111"/>
    </row>
    <row r="267" spans="1:8" ht="12.75" customHeight="1" x14ac:dyDescent="0.2">
      <c r="A267" s="83">
        <v>238</v>
      </c>
      <c r="B267" s="98" t="s">
        <v>296</v>
      </c>
      <c r="C267" s="98" t="s">
        <v>140</v>
      </c>
      <c r="D267" s="108" t="s">
        <v>297</v>
      </c>
      <c r="E267" s="100" t="s">
        <v>249</v>
      </c>
      <c r="F267" s="109">
        <v>6</v>
      </c>
      <c r="G267" s="110"/>
      <c r="H267" s="111"/>
    </row>
    <row r="268" spans="1:8" ht="12.75" customHeight="1" x14ac:dyDescent="0.2">
      <c r="A268" s="83">
        <v>239</v>
      </c>
      <c r="B268" s="98" t="s">
        <v>296</v>
      </c>
      <c r="C268" s="98" t="s">
        <v>140</v>
      </c>
      <c r="D268" s="108" t="s">
        <v>297</v>
      </c>
      <c r="E268" s="100" t="s">
        <v>250</v>
      </c>
      <c r="F268" s="109">
        <v>6</v>
      </c>
      <c r="G268" s="110"/>
      <c r="H268" s="111"/>
    </row>
    <row r="269" spans="1:8" x14ac:dyDescent="0.2">
      <c r="A269" s="83">
        <v>240</v>
      </c>
      <c r="B269" s="98" t="s">
        <v>296</v>
      </c>
      <c r="C269" s="98" t="s">
        <v>140</v>
      </c>
      <c r="D269" s="108" t="s">
        <v>297</v>
      </c>
      <c r="E269" s="100" t="s">
        <v>251</v>
      </c>
      <c r="F269" s="109">
        <v>6</v>
      </c>
      <c r="G269" s="110"/>
      <c r="H269" s="111"/>
    </row>
    <row r="270" spans="1:8" x14ac:dyDescent="0.2">
      <c r="A270" s="83">
        <v>241</v>
      </c>
      <c r="B270" s="98" t="s">
        <v>296</v>
      </c>
      <c r="C270" s="98" t="s">
        <v>140</v>
      </c>
      <c r="D270" s="108" t="s">
        <v>297</v>
      </c>
      <c r="E270" s="100" t="s">
        <v>252</v>
      </c>
      <c r="F270" s="109">
        <v>6</v>
      </c>
      <c r="G270" s="110"/>
      <c r="H270" s="111"/>
    </row>
  </sheetData>
  <protectedRanges>
    <protectedRange algorithmName="SHA-512" hashValue="N9rwqAFktqauL5GHfz1OtSLWIkrf996OPwC4DksS5Zj+b0DcloBp7aZea0QagkUtJyZom2uIm8WqWYXSuavxDA==" saltValue="2p0Px0tcXwdGbOtsols3PA==" spinCount="100000" sqref="A5" name="Rango1"/>
    <protectedRange sqref="G10:G15" name="Rango1_2"/>
    <protectedRange sqref="D14:D16" name="Rango1_1"/>
    <protectedRange sqref="H10:H16" name="Rango1_3"/>
  </protectedRanges>
  <mergeCells count="290">
    <mergeCell ref="F270:H270"/>
    <mergeCell ref="F264:H264"/>
    <mergeCell ref="F265:H265"/>
    <mergeCell ref="F266:H266"/>
    <mergeCell ref="F267:H267"/>
    <mergeCell ref="F268:H268"/>
    <mergeCell ref="F269:H269"/>
    <mergeCell ref="F258:H258"/>
    <mergeCell ref="F259:H259"/>
    <mergeCell ref="F260:H260"/>
    <mergeCell ref="F261:H261"/>
    <mergeCell ref="F262:H262"/>
    <mergeCell ref="F263:H263"/>
    <mergeCell ref="F252:H252"/>
    <mergeCell ref="F253:H253"/>
    <mergeCell ref="F254:H254"/>
    <mergeCell ref="F255:H255"/>
    <mergeCell ref="F256:H256"/>
    <mergeCell ref="F257:H257"/>
    <mergeCell ref="F246:H246"/>
    <mergeCell ref="F247:H247"/>
    <mergeCell ref="F248:H248"/>
    <mergeCell ref="F249:H249"/>
    <mergeCell ref="F250:H250"/>
    <mergeCell ref="F251:H251"/>
    <mergeCell ref="F240:H240"/>
    <mergeCell ref="F241:H241"/>
    <mergeCell ref="F242:H242"/>
    <mergeCell ref="F243:H243"/>
    <mergeCell ref="F244:H244"/>
    <mergeCell ref="F245:H245"/>
    <mergeCell ref="F234:H234"/>
    <mergeCell ref="F235:H235"/>
    <mergeCell ref="F236:H236"/>
    <mergeCell ref="F237:H237"/>
    <mergeCell ref="F238:H238"/>
    <mergeCell ref="F239:H239"/>
    <mergeCell ref="F228:H228"/>
    <mergeCell ref="F229:H229"/>
    <mergeCell ref="F230:H230"/>
    <mergeCell ref="F231:H231"/>
    <mergeCell ref="F232:H232"/>
    <mergeCell ref="F233:H233"/>
    <mergeCell ref="F222:H222"/>
    <mergeCell ref="F223:H223"/>
    <mergeCell ref="F224:H224"/>
    <mergeCell ref="F225:H225"/>
    <mergeCell ref="F226:H226"/>
    <mergeCell ref="F227:H227"/>
    <mergeCell ref="F216:H216"/>
    <mergeCell ref="F217:H217"/>
    <mergeCell ref="F218:H218"/>
    <mergeCell ref="F219:H219"/>
    <mergeCell ref="F220:H220"/>
    <mergeCell ref="F221:H221"/>
    <mergeCell ref="F210:H210"/>
    <mergeCell ref="F211:H211"/>
    <mergeCell ref="F212:H212"/>
    <mergeCell ref="F213:H213"/>
    <mergeCell ref="F214:H214"/>
    <mergeCell ref="F215:H215"/>
    <mergeCell ref="F204:H204"/>
    <mergeCell ref="F205:H205"/>
    <mergeCell ref="F206:H206"/>
    <mergeCell ref="F207:H207"/>
    <mergeCell ref="F208:H208"/>
    <mergeCell ref="F209:H209"/>
    <mergeCell ref="F198:H198"/>
    <mergeCell ref="F199:H199"/>
    <mergeCell ref="F200:H200"/>
    <mergeCell ref="F201:H201"/>
    <mergeCell ref="F202:H202"/>
    <mergeCell ref="F203:H203"/>
    <mergeCell ref="F192:H192"/>
    <mergeCell ref="F193:H193"/>
    <mergeCell ref="F194:H194"/>
    <mergeCell ref="F195:H195"/>
    <mergeCell ref="F196:H196"/>
    <mergeCell ref="F197:H197"/>
    <mergeCell ref="F186:H186"/>
    <mergeCell ref="F187:H187"/>
    <mergeCell ref="F188:H188"/>
    <mergeCell ref="F189:H189"/>
    <mergeCell ref="F190:H190"/>
    <mergeCell ref="F191:H191"/>
    <mergeCell ref="F180:H180"/>
    <mergeCell ref="F181:H181"/>
    <mergeCell ref="F182:H182"/>
    <mergeCell ref="F183:H183"/>
    <mergeCell ref="F184:H184"/>
    <mergeCell ref="F185:H185"/>
    <mergeCell ref="F174:H174"/>
    <mergeCell ref="F175:H175"/>
    <mergeCell ref="F176:H176"/>
    <mergeCell ref="F177:H177"/>
    <mergeCell ref="F178:H178"/>
    <mergeCell ref="F179:H179"/>
    <mergeCell ref="F168:H168"/>
    <mergeCell ref="F169:H169"/>
    <mergeCell ref="F170:H170"/>
    <mergeCell ref="F171:H171"/>
    <mergeCell ref="F172:H172"/>
    <mergeCell ref="F173:H173"/>
    <mergeCell ref="F162:H162"/>
    <mergeCell ref="F163:H163"/>
    <mergeCell ref="F164:H164"/>
    <mergeCell ref="F165:H165"/>
    <mergeCell ref="F166:H166"/>
    <mergeCell ref="F167:H167"/>
    <mergeCell ref="F156:H156"/>
    <mergeCell ref="F157:H157"/>
    <mergeCell ref="F158:H158"/>
    <mergeCell ref="F159:H159"/>
    <mergeCell ref="F160:H160"/>
    <mergeCell ref="F161:H161"/>
    <mergeCell ref="F150:H150"/>
    <mergeCell ref="F151:H151"/>
    <mergeCell ref="F152:H152"/>
    <mergeCell ref="F153:H153"/>
    <mergeCell ref="F154:H154"/>
    <mergeCell ref="F155:H155"/>
    <mergeCell ref="F144:H144"/>
    <mergeCell ref="F145:H145"/>
    <mergeCell ref="F146:H146"/>
    <mergeCell ref="F147:H147"/>
    <mergeCell ref="F148:H148"/>
    <mergeCell ref="F149:H149"/>
    <mergeCell ref="F138:H138"/>
    <mergeCell ref="F139:H139"/>
    <mergeCell ref="F140:H140"/>
    <mergeCell ref="F141:H141"/>
    <mergeCell ref="F142:H142"/>
    <mergeCell ref="F143:H143"/>
    <mergeCell ref="F132:H132"/>
    <mergeCell ref="F133:H133"/>
    <mergeCell ref="F134:H134"/>
    <mergeCell ref="F135:H135"/>
    <mergeCell ref="F136:H136"/>
    <mergeCell ref="F137:H137"/>
    <mergeCell ref="F126:H126"/>
    <mergeCell ref="F127:H127"/>
    <mergeCell ref="F128:H128"/>
    <mergeCell ref="F129:H129"/>
    <mergeCell ref="F130:H130"/>
    <mergeCell ref="F131:H131"/>
    <mergeCell ref="F120:H120"/>
    <mergeCell ref="F121:H121"/>
    <mergeCell ref="F122:H122"/>
    <mergeCell ref="F123:H123"/>
    <mergeCell ref="F124:H124"/>
    <mergeCell ref="F125:H125"/>
    <mergeCell ref="F114:H114"/>
    <mergeCell ref="F115:H115"/>
    <mergeCell ref="F116:H116"/>
    <mergeCell ref="F117:H117"/>
    <mergeCell ref="F118:H118"/>
    <mergeCell ref="F119:H119"/>
    <mergeCell ref="F108:H108"/>
    <mergeCell ref="F109:H109"/>
    <mergeCell ref="F110:H110"/>
    <mergeCell ref="F111:H111"/>
    <mergeCell ref="F112:H112"/>
    <mergeCell ref="F113:H113"/>
    <mergeCell ref="F102:H102"/>
    <mergeCell ref="F103:H103"/>
    <mergeCell ref="F104:H104"/>
    <mergeCell ref="F105:H105"/>
    <mergeCell ref="F106:H106"/>
    <mergeCell ref="F107:H107"/>
    <mergeCell ref="F96:H96"/>
    <mergeCell ref="F97:H97"/>
    <mergeCell ref="F98:H98"/>
    <mergeCell ref="F99:H99"/>
    <mergeCell ref="F100:H100"/>
    <mergeCell ref="F101:H101"/>
    <mergeCell ref="F90:H90"/>
    <mergeCell ref="F91:H91"/>
    <mergeCell ref="F92:H92"/>
    <mergeCell ref="F93:H93"/>
    <mergeCell ref="F94:H94"/>
    <mergeCell ref="F95:H95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72:H72"/>
    <mergeCell ref="F73:H73"/>
    <mergeCell ref="F74:H74"/>
    <mergeCell ref="F75:H75"/>
    <mergeCell ref="F76:H76"/>
    <mergeCell ref="F77:H77"/>
    <mergeCell ref="F66:H66"/>
    <mergeCell ref="F67:H67"/>
    <mergeCell ref="F68:H68"/>
    <mergeCell ref="F69:H69"/>
    <mergeCell ref="F70:H70"/>
    <mergeCell ref="F71:H71"/>
    <mergeCell ref="F60:H60"/>
    <mergeCell ref="F61:H61"/>
    <mergeCell ref="F62:H62"/>
    <mergeCell ref="F63:H63"/>
    <mergeCell ref="F64:H64"/>
    <mergeCell ref="F65:H65"/>
    <mergeCell ref="F54:H54"/>
    <mergeCell ref="F55:H55"/>
    <mergeCell ref="F56:H56"/>
    <mergeCell ref="F57:H57"/>
    <mergeCell ref="F58:H58"/>
    <mergeCell ref="F59:H59"/>
    <mergeCell ref="F48:H48"/>
    <mergeCell ref="F49:H49"/>
    <mergeCell ref="F50:H50"/>
    <mergeCell ref="F51:H51"/>
    <mergeCell ref="F52:H52"/>
    <mergeCell ref="F53:H53"/>
    <mergeCell ref="F42:H42"/>
    <mergeCell ref="F43:H43"/>
    <mergeCell ref="F44:H44"/>
    <mergeCell ref="F45:H45"/>
    <mergeCell ref="F46:H46"/>
    <mergeCell ref="F47:H47"/>
    <mergeCell ref="F36:H36"/>
    <mergeCell ref="F37:H37"/>
    <mergeCell ref="F38:H38"/>
    <mergeCell ref="F39:H39"/>
    <mergeCell ref="F40:H40"/>
    <mergeCell ref="F41:H41"/>
    <mergeCell ref="F30:H30"/>
    <mergeCell ref="F31:H31"/>
    <mergeCell ref="F32:H32"/>
    <mergeCell ref="F33:H33"/>
    <mergeCell ref="F34:H34"/>
    <mergeCell ref="F35:H35"/>
    <mergeCell ref="A26:D26"/>
    <mergeCell ref="E26:H26"/>
    <mergeCell ref="A27:D27"/>
    <mergeCell ref="E27:H27"/>
    <mergeCell ref="A28:H28"/>
    <mergeCell ref="F29:H29"/>
    <mergeCell ref="A23:D23"/>
    <mergeCell ref="E23:H23"/>
    <mergeCell ref="A24:D24"/>
    <mergeCell ref="E24:H24"/>
    <mergeCell ref="A25:D25"/>
    <mergeCell ref="E25:H25"/>
    <mergeCell ref="A20:D20"/>
    <mergeCell ref="E20:H20"/>
    <mergeCell ref="A21:D21"/>
    <mergeCell ref="E21:H21"/>
    <mergeCell ref="A22:D22"/>
    <mergeCell ref="E22:H22"/>
    <mergeCell ref="A16:C16"/>
    <mergeCell ref="E16:F16"/>
    <mergeCell ref="A17:H17"/>
    <mergeCell ref="A18:D18"/>
    <mergeCell ref="E18:H18"/>
    <mergeCell ref="A19:D19"/>
    <mergeCell ref="E19:H19"/>
    <mergeCell ref="A13:C13"/>
    <mergeCell ref="E13:F13"/>
    <mergeCell ref="A14:C14"/>
    <mergeCell ref="E14:F14"/>
    <mergeCell ref="A15:C15"/>
    <mergeCell ref="E15:F15"/>
    <mergeCell ref="A10:C10"/>
    <mergeCell ref="E10:F10"/>
    <mergeCell ref="A11:C11"/>
    <mergeCell ref="E11:F11"/>
    <mergeCell ref="A12:C12"/>
    <mergeCell ref="E12:F12"/>
    <mergeCell ref="A7:B7"/>
    <mergeCell ref="C7:H7"/>
    <mergeCell ref="A8:D8"/>
    <mergeCell ref="E8:H8"/>
    <mergeCell ref="A9:C9"/>
    <mergeCell ref="E9:F9"/>
    <mergeCell ref="A1:H1"/>
    <mergeCell ref="A2:H2"/>
    <mergeCell ref="A3:H3"/>
    <mergeCell ref="A4:H4"/>
    <mergeCell ref="A5:B6"/>
    <mergeCell ref="C5:H6"/>
  </mergeCells>
  <pageMargins left="0.7" right="0.7" top="0.75" bottom="0.75" header="0.3" footer="0.3"/>
  <pageSetup paperSize="9" scale="7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3DB56-95A2-4AF4-9F6C-9FEFCEABE39E}">
  <sheetPr>
    <tabColor theme="5"/>
    <pageSetUpPr fitToPage="1"/>
  </sheetPr>
  <dimension ref="A1:I270"/>
  <sheetViews>
    <sheetView zoomScale="90" zoomScaleNormal="90" workbookViewId="0">
      <selection activeCell="A5" sqref="A5:B6"/>
    </sheetView>
  </sheetViews>
  <sheetFormatPr baseColWidth="10" defaultColWidth="11.42578125" defaultRowHeight="12.75" x14ac:dyDescent="0.2"/>
  <cols>
    <col min="1" max="1" width="9" style="14" customWidth="1"/>
    <col min="2" max="2" width="13" style="14" customWidth="1"/>
    <col min="3" max="3" width="25.7109375" style="14" customWidth="1"/>
    <col min="4" max="4" width="29" style="14" customWidth="1"/>
    <col min="5" max="5" width="49" style="84" customWidth="1"/>
    <col min="6" max="6" width="5" style="85" customWidth="1"/>
    <col min="7" max="7" width="6.7109375" style="14" customWidth="1"/>
    <col min="8" max="8" width="12.5703125" style="14" customWidth="1"/>
    <col min="9" max="9" width="11.42578125" style="14" customWidth="1"/>
    <col min="10" max="10" width="11.42578125" style="14"/>
    <col min="11" max="11" width="14.7109375" style="14" bestFit="1" customWidth="1"/>
    <col min="12" max="12" width="18" style="14" customWidth="1"/>
    <col min="13" max="14" width="11.42578125" style="14"/>
    <col min="15" max="15" width="12.42578125" style="14" bestFit="1" customWidth="1"/>
    <col min="16" max="16384" width="11.42578125" style="14"/>
  </cols>
  <sheetData>
    <row r="1" spans="1:9" ht="23.25" customHeight="1" x14ac:dyDescent="0.2">
      <c r="A1" s="15" t="s">
        <v>255</v>
      </c>
      <c r="B1" s="16"/>
      <c r="C1" s="16"/>
      <c r="D1" s="16"/>
      <c r="E1" s="16"/>
      <c r="F1" s="16"/>
      <c r="G1" s="16"/>
      <c r="H1" s="16"/>
      <c r="I1" s="88"/>
    </row>
    <row r="2" spans="1:9" ht="18" customHeight="1" x14ac:dyDescent="0.2">
      <c r="A2" s="17" t="s">
        <v>256</v>
      </c>
      <c r="B2" s="18"/>
      <c r="C2" s="18"/>
      <c r="D2" s="18"/>
      <c r="E2" s="18"/>
      <c r="F2" s="18"/>
      <c r="G2" s="18"/>
      <c r="H2" s="18"/>
      <c r="I2" s="88"/>
    </row>
    <row r="3" spans="1:9" ht="21" customHeight="1" thickBot="1" x14ac:dyDescent="0.25">
      <c r="A3" s="19"/>
      <c r="B3" s="20"/>
      <c r="C3" s="20"/>
      <c r="D3" s="20"/>
      <c r="E3" s="20"/>
      <c r="F3" s="20"/>
      <c r="G3" s="20"/>
      <c r="H3" s="20"/>
      <c r="I3" s="88"/>
    </row>
    <row r="4" spans="1:9" ht="15.75" customHeight="1" thickBot="1" x14ac:dyDescent="0.25">
      <c r="A4" s="15" t="s">
        <v>257</v>
      </c>
      <c r="B4" s="16"/>
      <c r="C4" s="16"/>
      <c r="D4" s="16"/>
      <c r="E4" s="16"/>
      <c r="F4" s="16"/>
      <c r="G4" s="16"/>
      <c r="H4" s="16"/>
      <c r="I4" s="88"/>
    </row>
    <row r="5" spans="1:9" ht="16.5" customHeight="1" x14ac:dyDescent="0.2">
      <c r="A5" s="21">
        <v>57</v>
      </c>
      <c r="B5" s="22"/>
      <c r="C5" s="23" t="s">
        <v>258</v>
      </c>
      <c r="D5" s="24"/>
      <c r="E5" s="24"/>
      <c r="F5" s="24"/>
      <c r="G5" s="24"/>
      <c r="H5" s="24"/>
      <c r="I5" s="88"/>
    </row>
    <row r="6" spans="1:9" ht="15.75" customHeight="1" thickBot="1" x14ac:dyDescent="0.25">
      <c r="A6" s="26"/>
      <c r="B6" s="27"/>
      <c r="C6" s="28"/>
      <c r="D6" s="29"/>
      <c r="E6" s="29"/>
      <c r="F6" s="29"/>
      <c r="G6" s="29"/>
      <c r="H6" s="29"/>
      <c r="I6" s="88"/>
    </row>
    <row r="7" spans="1:9" ht="13.5" thickBot="1" x14ac:dyDescent="0.25">
      <c r="A7" s="31" t="s">
        <v>259</v>
      </c>
      <c r="B7" s="32"/>
      <c r="C7" s="33">
        <f ca="1">TODAY()</f>
        <v>44908</v>
      </c>
      <c r="D7" s="33"/>
      <c r="E7" s="33"/>
      <c r="F7" s="33"/>
      <c r="G7" s="33"/>
      <c r="H7" s="33"/>
      <c r="I7" s="88"/>
    </row>
    <row r="8" spans="1:9" ht="13.5" thickBot="1" x14ac:dyDescent="0.25">
      <c r="A8" s="34" t="s">
        <v>260</v>
      </c>
      <c r="B8" s="35"/>
      <c r="C8" s="35"/>
      <c r="D8" s="36"/>
      <c r="E8" s="34" t="s">
        <v>261</v>
      </c>
      <c r="F8" s="35"/>
      <c r="G8" s="35"/>
      <c r="H8" s="36"/>
    </row>
    <row r="9" spans="1:9" ht="15" customHeight="1" thickBot="1" x14ac:dyDescent="0.25">
      <c r="A9" s="37" t="s">
        <v>262</v>
      </c>
      <c r="B9" s="38"/>
      <c r="C9" s="39"/>
      <c r="D9" s="40" t="str">
        <f>VLOOKUP($A$5,[2]BASE!A3:AI1615,3,FALSE)</f>
        <v>Cauca</v>
      </c>
      <c r="E9" s="41" t="s">
        <v>263</v>
      </c>
      <c r="F9" s="42"/>
      <c r="G9" s="43" t="s">
        <v>264</v>
      </c>
      <c r="H9" s="44" t="s">
        <v>265</v>
      </c>
    </row>
    <row r="10" spans="1:9" ht="27" customHeight="1" x14ac:dyDescent="0.2">
      <c r="A10" s="45" t="s">
        <v>266</v>
      </c>
      <c r="B10" s="46"/>
      <c r="C10" s="47"/>
      <c r="D10" s="48" t="str">
        <f>VLOOKUP($A$5,[2]BASE!A3:AH1615,4,FALSE)</f>
        <v>Morales</v>
      </c>
      <c r="E10" s="49" t="s">
        <v>267</v>
      </c>
      <c r="F10" s="50"/>
      <c r="G10" s="51">
        <f>VLOOKUP($A$5,[2]BASE!A3:AI1615,18,FALSE)</f>
        <v>0</v>
      </c>
      <c r="H10" s="52">
        <f>VLOOKUP($A$5,[2]BASE!A3:AI1615,19,FALSE)</f>
        <v>0</v>
      </c>
    </row>
    <row r="11" spans="1:9" ht="46.5" customHeight="1" x14ac:dyDescent="0.2">
      <c r="A11" s="53" t="s">
        <v>268</v>
      </c>
      <c r="B11" s="54"/>
      <c r="C11" s="55"/>
      <c r="D11" s="48" t="str">
        <f>VLOOKUP($A$5,[2]BASE!A3:AH1615,5,FALSE)</f>
        <v>ASOCIACION DE PADRES DE FAMILIA DE LOS HOGARES COMUNITARIOS DE BIENESTAR MORALES</v>
      </c>
      <c r="E11" s="49" t="s">
        <v>269</v>
      </c>
      <c r="F11" s="50"/>
      <c r="G11" s="51">
        <f>VLOOKUP($A$5,[2]BASE!A3:AI1615,20,FALSE)</f>
        <v>2</v>
      </c>
      <c r="H11" s="52">
        <f>VLOOKUP($A$5,[2]BASE!A3:AI1615,21,FALSE)</f>
        <v>0</v>
      </c>
    </row>
    <row r="12" spans="1:9" ht="44.25" customHeight="1" x14ac:dyDescent="0.2">
      <c r="A12" s="45" t="s">
        <v>270</v>
      </c>
      <c r="B12" s="46"/>
      <c r="C12" s="47"/>
      <c r="D12" s="56" t="str">
        <f>VLOOKUP($A$5,[2]BASE!A3:AH1615,6,FALSE)</f>
        <v>CDI MIS ANGELITOS_SEDE SAN RAFAEL</v>
      </c>
      <c r="E12" s="49" t="s">
        <v>271</v>
      </c>
      <c r="F12" s="50"/>
      <c r="G12" s="51">
        <f>VLOOKUP($A$5,[2]BASE!A3:AI1615,22,FALSE)</f>
        <v>13</v>
      </c>
      <c r="H12" s="52">
        <f>VLOOKUP($A$5,[2]BASE!A3:AI1615,23,FALSE)</f>
        <v>1</v>
      </c>
    </row>
    <row r="13" spans="1:9" x14ac:dyDescent="0.2">
      <c r="A13" s="45" t="s">
        <v>272</v>
      </c>
      <c r="B13" s="46"/>
      <c r="C13" s="47"/>
      <c r="D13" s="57">
        <f>VLOOKUP($A$5,[2]BASE!A3:AH1615,7,FALSE)</f>
        <v>1947300114905</v>
      </c>
      <c r="E13" s="49" t="s">
        <v>273</v>
      </c>
      <c r="F13" s="50"/>
      <c r="G13" s="51">
        <f>VLOOKUP($A$5,[2]BASE!A3:AI1615,25,FALSE)</f>
        <v>7</v>
      </c>
      <c r="H13" s="52">
        <f>VLOOKUP($A$5,[2]BASE!A3:AI1615,26,FALSE)</f>
        <v>0</v>
      </c>
    </row>
    <row r="14" spans="1:9" x14ac:dyDescent="0.2">
      <c r="A14" s="45" t="s">
        <v>274</v>
      </c>
      <c r="B14" s="46"/>
      <c r="C14" s="47"/>
      <c r="D14" s="48">
        <f>VLOOKUP($A$5,[2]BASE!A3:AI1615,8,FALSE)</f>
        <v>0</v>
      </c>
      <c r="E14" s="49" t="s">
        <v>275</v>
      </c>
      <c r="F14" s="50"/>
      <c r="G14" s="51">
        <f>VLOOKUP($A$5,[2]BASE!A3:AI1615,27,FALSE)</f>
        <v>11</v>
      </c>
      <c r="H14" s="52">
        <f>VLOOKUP($A$5,[2]BASE!A3:AI1615,28,FALSE)</f>
        <v>1</v>
      </c>
    </row>
    <row r="15" spans="1:9" ht="13.5" thickBot="1" x14ac:dyDescent="0.25">
      <c r="A15" s="45" t="s">
        <v>276</v>
      </c>
      <c r="B15" s="46"/>
      <c r="C15" s="47"/>
      <c r="D15" s="48">
        <f>VLOOKUP($A$5,[2]BASE!A3:AI1615,9,FALSE)</f>
        <v>0</v>
      </c>
      <c r="E15" s="49" t="s">
        <v>277</v>
      </c>
      <c r="F15" s="50"/>
      <c r="G15" s="51">
        <f>VLOOKUP($A$5,[2]BASE!A3:AI1615,29,FALSE)</f>
        <v>0</v>
      </c>
      <c r="H15" s="52">
        <f>VLOOKUP($A$5,[2]BASE!A3:AI1615,30,FALSE)</f>
        <v>0</v>
      </c>
    </row>
    <row r="16" spans="1:9" ht="16.5" customHeight="1" thickBot="1" x14ac:dyDescent="0.25">
      <c r="A16" s="58" t="s">
        <v>278</v>
      </c>
      <c r="B16" s="59"/>
      <c r="C16" s="60"/>
      <c r="D16" s="61">
        <f>VLOOKUP($A$5,[2]BASE!A3:AI1615,10,FALSE)</f>
        <v>0</v>
      </c>
      <c r="E16" s="62" t="s">
        <v>279</v>
      </c>
      <c r="F16" s="63"/>
      <c r="G16" s="43">
        <f>SUM(G10:G15)</f>
        <v>33</v>
      </c>
      <c r="H16" s="44">
        <f>SUM(H10:H15)</f>
        <v>2</v>
      </c>
    </row>
    <row r="17" spans="1:9" ht="13.5" thickBot="1" x14ac:dyDescent="0.25">
      <c r="A17" s="123" t="s">
        <v>280</v>
      </c>
      <c r="B17" s="123"/>
      <c r="C17" s="123"/>
      <c r="D17" s="123"/>
      <c r="E17" s="123"/>
      <c r="F17" s="123"/>
      <c r="G17" s="123"/>
      <c r="H17" s="124"/>
    </row>
    <row r="18" spans="1:9" ht="15" customHeight="1" thickBot="1" x14ac:dyDescent="0.25">
      <c r="A18" s="65" t="s">
        <v>281</v>
      </c>
      <c r="B18" s="66"/>
      <c r="C18" s="66"/>
      <c r="D18" s="67"/>
      <c r="E18" s="68" t="s">
        <v>2</v>
      </c>
      <c r="F18" s="69"/>
      <c r="G18" s="69"/>
      <c r="H18" s="70"/>
    </row>
    <row r="19" spans="1:9" ht="15" customHeight="1" x14ac:dyDescent="0.2">
      <c r="A19" s="89" t="s">
        <v>282</v>
      </c>
      <c r="B19" s="90"/>
      <c r="C19" s="90"/>
      <c r="D19" s="91"/>
      <c r="E19" s="92">
        <f>SUM(F30:F38)</f>
        <v>12</v>
      </c>
      <c r="F19" s="93"/>
      <c r="G19" s="93"/>
      <c r="H19" s="94"/>
    </row>
    <row r="20" spans="1:9" ht="15" customHeight="1" x14ac:dyDescent="0.2">
      <c r="A20" s="89" t="s">
        <v>283</v>
      </c>
      <c r="B20" s="90"/>
      <c r="C20" s="90"/>
      <c r="D20" s="91"/>
      <c r="E20" s="95">
        <f>SUM(F39:F98)</f>
        <v>131</v>
      </c>
      <c r="F20" s="96"/>
      <c r="G20" s="96"/>
      <c r="H20" s="97"/>
    </row>
    <row r="21" spans="1:9" ht="15" customHeight="1" x14ac:dyDescent="0.2">
      <c r="A21" s="89" t="s">
        <v>284</v>
      </c>
      <c r="B21" s="90"/>
      <c r="C21" s="90"/>
      <c r="D21" s="91"/>
      <c r="E21" s="95">
        <f>SUM(F99:F102)</f>
        <v>4</v>
      </c>
      <c r="F21" s="96"/>
      <c r="G21" s="96"/>
      <c r="H21" s="97"/>
    </row>
    <row r="22" spans="1:9" ht="15" customHeight="1" x14ac:dyDescent="0.2">
      <c r="A22" s="89" t="s">
        <v>285</v>
      </c>
      <c r="B22" s="90"/>
      <c r="C22" s="90"/>
      <c r="D22" s="91"/>
      <c r="E22" s="95">
        <f>SUM(F103:F108)</f>
        <v>12</v>
      </c>
      <c r="F22" s="96"/>
      <c r="G22" s="96"/>
      <c r="H22" s="97"/>
    </row>
    <row r="23" spans="1:9" ht="15" customHeight="1" x14ac:dyDescent="0.2">
      <c r="A23" s="89" t="s">
        <v>286</v>
      </c>
      <c r="B23" s="90"/>
      <c r="C23" s="90"/>
      <c r="D23" s="91"/>
      <c r="E23" s="95">
        <f>SUM(F109:F119)</f>
        <v>99</v>
      </c>
      <c r="F23" s="96"/>
      <c r="G23" s="96"/>
      <c r="H23" s="97"/>
    </row>
    <row r="24" spans="1:9" ht="15" customHeight="1" x14ac:dyDescent="0.2">
      <c r="A24" s="89" t="s">
        <v>287</v>
      </c>
      <c r="B24" s="90"/>
      <c r="C24" s="90"/>
      <c r="D24" s="91"/>
      <c r="E24" s="95">
        <f>SUM(F159:F270)</f>
        <v>219</v>
      </c>
      <c r="F24" s="96"/>
      <c r="G24" s="96"/>
      <c r="H24" s="97"/>
    </row>
    <row r="25" spans="1:9" ht="15" customHeight="1" x14ac:dyDescent="0.2">
      <c r="A25" s="89" t="s">
        <v>288</v>
      </c>
      <c r="B25" s="90"/>
      <c r="C25" s="90"/>
      <c r="D25" s="91"/>
      <c r="E25" s="95">
        <f>SUM(F120:H148)</f>
        <v>146</v>
      </c>
      <c r="F25" s="96"/>
      <c r="G25" s="96"/>
      <c r="H25" s="97"/>
    </row>
    <row r="26" spans="1:9" ht="15" customHeight="1" thickBot="1" x14ac:dyDescent="0.25">
      <c r="A26" s="89" t="s">
        <v>289</v>
      </c>
      <c r="B26" s="90"/>
      <c r="C26" s="90"/>
      <c r="D26" s="91"/>
      <c r="E26" s="95">
        <f>SUM(F149:F158)</f>
        <v>10</v>
      </c>
      <c r="F26" s="96"/>
      <c r="G26" s="96"/>
      <c r="H26" s="97"/>
    </row>
    <row r="27" spans="1:9" ht="15" customHeight="1" thickBot="1" x14ac:dyDescent="0.25">
      <c r="A27" s="71" t="s">
        <v>290</v>
      </c>
      <c r="B27" s="72"/>
      <c r="C27" s="72"/>
      <c r="D27" s="73"/>
      <c r="E27" s="74">
        <f>SUM(E19:E26)</f>
        <v>633</v>
      </c>
      <c r="F27" s="75"/>
      <c r="G27" s="75"/>
      <c r="H27" s="76"/>
    </row>
    <row r="28" spans="1:9" ht="15.75" customHeight="1" thickBot="1" x14ac:dyDescent="0.25">
      <c r="A28" s="77" t="s">
        <v>291</v>
      </c>
      <c r="B28" s="64"/>
      <c r="C28" s="64"/>
      <c r="D28" s="64"/>
      <c r="E28" s="64"/>
      <c r="F28" s="64"/>
      <c r="G28" s="64"/>
      <c r="H28" s="64"/>
      <c r="I28" s="88"/>
    </row>
    <row r="29" spans="1:9" ht="22.5" customHeight="1" x14ac:dyDescent="0.2">
      <c r="A29" s="78" t="s">
        <v>0</v>
      </c>
      <c r="B29" s="79" t="s">
        <v>292</v>
      </c>
      <c r="C29" s="79" t="s">
        <v>293</v>
      </c>
      <c r="D29" s="79" t="s">
        <v>294</v>
      </c>
      <c r="E29" s="79" t="s">
        <v>295</v>
      </c>
      <c r="F29" s="80" t="s">
        <v>2</v>
      </c>
      <c r="G29" s="81"/>
      <c r="H29" s="82"/>
    </row>
    <row r="30" spans="1:9" ht="12.75" customHeight="1" x14ac:dyDescent="0.2">
      <c r="A30" s="83">
        <v>1</v>
      </c>
      <c r="B30" s="98" t="s">
        <v>296</v>
      </c>
      <c r="C30" s="98" t="s">
        <v>4</v>
      </c>
      <c r="D30" s="99" t="s">
        <v>297</v>
      </c>
      <c r="E30" s="100" t="s">
        <v>5</v>
      </c>
      <c r="F30" s="101">
        <v>1</v>
      </c>
      <c r="G30" s="102"/>
      <c r="H30" s="103"/>
    </row>
    <row r="31" spans="1:9" x14ac:dyDescent="0.2">
      <c r="A31" s="83">
        <v>2</v>
      </c>
      <c r="B31" s="98" t="s">
        <v>296</v>
      </c>
      <c r="C31" s="98" t="s">
        <v>4</v>
      </c>
      <c r="D31" s="99" t="s">
        <v>297</v>
      </c>
      <c r="E31" s="100" t="s">
        <v>6</v>
      </c>
      <c r="F31" s="101">
        <v>1</v>
      </c>
      <c r="G31" s="102"/>
      <c r="H31" s="103"/>
    </row>
    <row r="32" spans="1:9" ht="13.5" customHeight="1" x14ac:dyDescent="0.2">
      <c r="A32" s="83">
        <v>3</v>
      </c>
      <c r="B32" s="98" t="s">
        <v>296</v>
      </c>
      <c r="C32" s="98" t="s">
        <v>4</v>
      </c>
      <c r="D32" s="99" t="s">
        <v>297</v>
      </c>
      <c r="E32" s="100" t="s">
        <v>7</v>
      </c>
      <c r="F32" s="101">
        <v>1</v>
      </c>
      <c r="G32" s="102"/>
      <c r="H32" s="103"/>
    </row>
    <row r="33" spans="1:8" ht="12.75" customHeight="1" x14ac:dyDescent="0.2">
      <c r="A33" s="83">
        <v>4</v>
      </c>
      <c r="B33" s="98" t="s">
        <v>296</v>
      </c>
      <c r="C33" s="98" t="s">
        <v>4</v>
      </c>
      <c r="D33" s="99" t="s">
        <v>297</v>
      </c>
      <c r="E33" s="100" t="s">
        <v>8</v>
      </c>
      <c r="F33" s="101">
        <v>1</v>
      </c>
      <c r="G33" s="102"/>
      <c r="H33" s="103"/>
    </row>
    <row r="34" spans="1:8" ht="12.75" customHeight="1" x14ac:dyDescent="0.2">
      <c r="A34" s="83">
        <v>5</v>
      </c>
      <c r="B34" s="98" t="s">
        <v>296</v>
      </c>
      <c r="C34" s="98" t="s">
        <v>4</v>
      </c>
      <c r="D34" s="99" t="s">
        <v>297</v>
      </c>
      <c r="E34" s="100" t="s">
        <v>9</v>
      </c>
      <c r="F34" s="101">
        <v>1</v>
      </c>
      <c r="G34" s="102"/>
      <c r="H34" s="103"/>
    </row>
    <row r="35" spans="1:8" ht="12.75" customHeight="1" x14ac:dyDescent="0.2">
      <c r="A35" s="83">
        <v>6</v>
      </c>
      <c r="B35" s="98" t="s">
        <v>296</v>
      </c>
      <c r="C35" s="98" t="s">
        <v>4</v>
      </c>
      <c r="D35" s="99" t="s">
        <v>297</v>
      </c>
      <c r="E35" s="100" t="s">
        <v>10</v>
      </c>
      <c r="F35" s="101">
        <v>2</v>
      </c>
      <c r="G35" s="102"/>
      <c r="H35" s="103"/>
    </row>
    <row r="36" spans="1:8" ht="13.5" customHeight="1" x14ac:dyDescent="0.2">
      <c r="A36" s="83">
        <v>7</v>
      </c>
      <c r="B36" s="98" t="s">
        <v>296</v>
      </c>
      <c r="C36" s="98" t="s">
        <v>4</v>
      </c>
      <c r="D36" s="99" t="s">
        <v>297</v>
      </c>
      <c r="E36" s="100" t="s">
        <v>11</v>
      </c>
      <c r="F36" s="101">
        <v>2</v>
      </c>
      <c r="G36" s="102"/>
      <c r="H36" s="103"/>
    </row>
    <row r="37" spans="1:8" ht="12.75" customHeight="1" x14ac:dyDescent="0.2">
      <c r="A37" s="83">
        <v>8</v>
      </c>
      <c r="B37" s="98" t="s">
        <v>296</v>
      </c>
      <c r="C37" s="98" t="s">
        <v>4</v>
      </c>
      <c r="D37" s="99" t="s">
        <v>297</v>
      </c>
      <c r="E37" s="100" t="s">
        <v>12</v>
      </c>
      <c r="F37" s="101">
        <v>1</v>
      </c>
      <c r="G37" s="102"/>
      <c r="H37" s="103"/>
    </row>
    <row r="38" spans="1:8" ht="12.75" customHeight="1" x14ac:dyDescent="0.2">
      <c r="A38" s="83">
        <v>9</v>
      </c>
      <c r="B38" s="98" t="s">
        <v>296</v>
      </c>
      <c r="C38" s="98" t="s">
        <v>4</v>
      </c>
      <c r="D38" s="99" t="s">
        <v>297</v>
      </c>
      <c r="E38" s="100" t="s">
        <v>13</v>
      </c>
      <c r="F38" s="101">
        <v>2</v>
      </c>
      <c r="G38" s="102"/>
      <c r="H38" s="103"/>
    </row>
    <row r="39" spans="1:8" x14ac:dyDescent="0.2">
      <c r="A39" s="83">
        <v>10</v>
      </c>
      <c r="B39" s="98" t="s">
        <v>296</v>
      </c>
      <c r="C39" s="98" t="s">
        <v>14</v>
      </c>
      <c r="D39" s="99" t="s">
        <v>297</v>
      </c>
      <c r="E39" s="100" t="s">
        <v>15</v>
      </c>
      <c r="F39" s="101">
        <v>1</v>
      </c>
      <c r="G39" s="102"/>
      <c r="H39" s="103"/>
    </row>
    <row r="40" spans="1:8" x14ac:dyDescent="0.2">
      <c r="A40" s="83">
        <v>11</v>
      </c>
      <c r="B40" s="98" t="s">
        <v>296</v>
      </c>
      <c r="C40" s="98" t="s">
        <v>14</v>
      </c>
      <c r="D40" s="99" t="s">
        <v>297</v>
      </c>
      <c r="E40" s="100" t="s">
        <v>16</v>
      </c>
      <c r="F40" s="101">
        <v>1</v>
      </c>
      <c r="G40" s="102"/>
      <c r="H40" s="103"/>
    </row>
    <row r="41" spans="1:8" ht="12.75" customHeight="1" x14ac:dyDescent="0.2">
      <c r="A41" s="83">
        <v>12</v>
      </c>
      <c r="B41" s="98" t="s">
        <v>296</v>
      </c>
      <c r="C41" s="98" t="s">
        <v>14</v>
      </c>
      <c r="D41" s="99" t="s">
        <v>297</v>
      </c>
      <c r="E41" s="100" t="s">
        <v>17</v>
      </c>
      <c r="F41" s="101">
        <v>1</v>
      </c>
      <c r="G41" s="102"/>
      <c r="H41" s="103"/>
    </row>
    <row r="42" spans="1:8" ht="12.75" customHeight="1" x14ac:dyDescent="0.2">
      <c r="A42" s="83">
        <v>13</v>
      </c>
      <c r="B42" s="98" t="s">
        <v>296</v>
      </c>
      <c r="C42" s="98" t="s">
        <v>14</v>
      </c>
      <c r="D42" s="99" t="s">
        <v>297</v>
      </c>
      <c r="E42" s="100" t="s">
        <v>18</v>
      </c>
      <c r="F42" s="101">
        <v>1</v>
      </c>
      <c r="G42" s="102"/>
      <c r="H42" s="103"/>
    </row>
    <row r="43" spans="1:8" x14ac:dyDescent="0.2">
      <c r="A43" s="83">
        <v>14</v>
      </c>
      <c r="B43" s="98" t="s">
        <v>296</v>
      </c>
      <c r="C43" s="98" t="s">
        <v>14</v>
      </c>
      <c r="D43" s="99" t="s">
        <v>297</v>
      </c>
      <c r="E43" s="100" t="s">
        <v>19</v>
      </c>
      <c r="F43" s="101">
        <v>1</v>
      </c>
      <c r="G43" s="102"/>
      <c r="H43" s="103"/>
    </row>
    <row r="44" spans="1:8" x14ac:dyDescent="0.2">
      <c r="A44" s="83">
        <v>15</v>
      </c>
      <c r="B44" s="98" t="s">
        <v>296</v>
      </c>
      <c r="C44" s="98" t="s">
        <v>14</v>
      </c>
      <c r="D44" s="99" t="s">
        <v>297</v>
      </c>
      <c r="E44" s="100" t="s">
        <v>20</v>
      </c>
      <c r="F44" s="101">
        <v>1</v>
      </c>
      <c r="G44" s="102"/>
      <c r="H44" s="103"/>
    </row>
    <row r="45" spans="1:8" x14ac:dyDescent="0.2">
      <c r="A45" s="83">
        <v>16</v>
      </c>
      <c r="B45" s="98" t="s">
        <v>296</v>
      </c>
      <c r="C45" s="98" t="s">
        <v>14</v>
      </c>
      <c r="D45" s="99" t="s">
        <v>297</v>
      </c>
      <c r="E45" s="100" t="s">
        <v>21</v>
      </c>
      <c r="F45" s="101">
        <v>1</v>
      </c>
      <c r="G45" s="102"/>
      <c r="H45" s="103"/>
    </row>
    <row r="46" spans="1:8" x14ac:dyDescent="0.2">
      <c r="A46" s="83">
        <v>17</v>
      </c>
      <c r="B46" s="98" t="s">
        <v>296</v>
      </c>
      <c r="C46" s="98" t="s">
        <v>14</v>
      </c>
      <c r="D46" s="99" t="s">
        <v>297</v>
      </c>
      <c r="E46" s="100" t="s">
        <v>22</v>
      </c>
      <c r="F46" s="101">
        <v>1</v>
      </c>
      <c r="G46" s="102"/>
      <c r="H46" s="103"/>
    </row>
    <row r="47" spans="1:8" ht="12.75" customHeight="1" x14ac:dyDescent="0.2">
      <c r="A47" s="83">
        <v>18</v>
      </c>
      <c r="B47" s="98" t="s">
        <v>296</v>
      </c>
      <c r="C47" s="98" t="s">
        <v>14</v>
      </c>
      <c r="D47" s="99" t="s">
        <v>297</v>
      </c>
      <c r="E47" s="100" t="s">
        <v>23</v>
      </c>
      <c r="F47" s="101">
        <v>1</v>
      </c>
      <c r="G47" s="102"/>
      <c r="H47" s="103"/>
    </row>
    <row r="48" spans="1:8" x14ac:dyDescent="0.2">
      <c r="A48" s="83">
        <v>19</v>
      </c>
      <c r="B48" s="98" t="s">
        <v>296</v>
      </c>
      <c r="C48" s="98" t="s">
        <v>14</v>
      </c>
      <c r="D48" s="99" t="s">
        <v>297</v>
      </c>
      <c r="E48" s="100" t="s">
        <v>24</v>
      </c>
      <c r="F48" s="101">
        <v>1</v>
      </c>
      <c r="G48" s="102"/>
      <c r="H48" s="103"/>
    </row>
    <row r="49" spans="1:8" x14ac:dyDescent="0.2">
      <c r="A49" s="83">
        <v>20</v>
      </c>
      <c r="B49" s="98" t="s">
        <v>296</v>
      </c>
      <c r="C49" s="98" t="s">
        <v>14</v>
      </c>
      <c r="D49" s="99" t="s">
        <v>297</v>
      </c>
      <c r="E49" s="100" t="s">
        <v>25</v>
      </c>
      <c r="F49" s="101">
        <v>1</v>
      </c>
      <c r="G49" s="102"/>
      <c r="H49" s="103"/>
    </row>
    <row r="50" spans="1:8" ht="13.5" customHeight="1" x14ac:dyDescent="0.2">
      <c r="A50" s="83">
        <v>21</v>
      </c>
      <c r="B50" s="98" t="s">
        <v>296</v>
      </c>
      <c r="C50" s="98" t="s">
        <v>14</v>
      </c>
      <c r="D50" s="99" t="s">
        <v>297</v>
      </c>
      <c r="E50" s="100" t="s">
        <v>26</v>
      </c>
      <c r="F50" s="101">
        <v>18</v>
      </c>
      <c r="G50" s="102"/>
      <c r="H50" s="103"/>
    </row>
    <row r="51" spans="1:8" ht="13.5" customHeight="1" x14ac:dyDescent="0.2">
      <c r="A51" s="83">
        <v>22</v>
      </c>
      <c r="B51" s="98" t="s">
        <v>296</v>
      </c>
      <c r="C51" s="98" t="s">
        <v>14</v>
      </c>
      <c r="D51" s="99" t="s">
        <v>297</v>
      </c>
      <c r="E51" s="104" t="s">
        <v>27</v>
      </c>
      <c r="F51" s="101">
        <v>15</v>
      </c>
      <c r="G51" s="102"/>
      <c r="H51" s="103"/>
    </row>
    <row r="52" spans="1:8" ht="12.75" customHeight="1" x14ac:dyDescent="0.2">
      <c r="A52" s="83">
        <v>23</v>
      </c>
      <c r="B52" s="98" t="s">
        <v>296</v>
      </c>
      <c r="C52" s="98" t="s">
        <v>14</v>
      </c>
      <c r="D52" s="99" t="s">
        <v>297</v>
      </c>
      <c r="E52" s="105" t="s">
        <v>28</v>
      </c>
      <c r="F52" s="101">
        <v>0</v>
      </c>
      <c r="G52" s="102"/>
      <c r="H52" s="103"/>
    </row>
    <row r="53" spans="1:8" ht="12.75" customHeight="1" x14ac:dyDescent="0.2">
      <c r="A53" s="83">
        <v>24</v>
      </c>
      <c r="B53" s="98" t="s">
        <v>296</v>
      </c>
      <c r="C53" s="98" t="s">
        <v>14</v>
      </c>
      <c r="D53" s="99" t="s">
        <v>297</v>
      </c>
      <c r="E53" s="100" t="s">
        <v>29</v>
      </c>
      <c r="F53" s="101">
        <v>8</v>
      </c>
      <c r="G53" s="102"/>
      <c r="H53" s="103"/>
    </row>
    <row r="54" spans="1:8" ht="12.75" customHeight="1" x14ac:dyDescent="0.2">
      <c r="A54" s="83">
        <v>25</v>
      </c>
      <c r="B54" s="98" t="s">
        <v>296</v>
      </c>
      <c r="C54" s="98" t="s">
        <v>14</v>
      </c>
      <c r="D54" s="99" t="s">
        <v>297</v>
      </c>
      <c r="E54" s="104" t="s">
        <v>30</v>
      </c>
      <c r="F54" s="101">
        <v>1</v>
      </c>
      <c r="G54" s="102"/>
      <c r="H54" s="103"/>
    </row>
    <row r="55" spans="1:8" x14ac:dyDescent="0.2">
      <c r="A55" s="83">
        <v>26</v>
      </c>
      <c r="B55" s="106" t="s">
        <v>296</v>
      </c>
      <c r="C55" s="106" t="s">
        <v>14</v>
      </c>
      <c r="D55" s="99" t="s">
        <v>297</v>
      </c>
      <c r="E55" s="104" t="s">
        <v>31</v>
      </c>
      <c r="F55" s="101">
        <v>0</v>
      </c>
      <c r="G55" s="102"/>
      <c r="H55" s="103"/>
    </row>
    <row r="56" spans="1:8" ht="13.5" customHeight="1" x14ac:dyDescent="0.2">
      <c r="A56" s="83">
        <v>27</v>
      </c>
      <c r="B56" s="98" t="s">
        <v>296</v>
      </c>
      <c r="C56" s="98" t="s">
        <v>14</v>
      </c>
      <c r="D56" s="99" t="s">
        <v>297</v>
      </c>
      <c r="E56" s="104" t="s">
        <v>32</v>
      </c>
      <c r="F56" s="101">
        <v>1</v>
      </c>
      <c r="G56" s="102"/>
      <c r="H56" s="103"/>
    </row>
    <row r="57" spans="1:8" ht="13.5" customHeight="1" x14ac:dyDescent="0.2">
      <c r="A57" s="83">
        <v>28</v>
      </c>
      <c r="B57" s="98" t="s">
        <v>296</v>
      </c>
      <c r="C57" s="98" t="s">
        <v>14</v>
      </c>
      <c r="D57" s="99" t="s">
        <v>297</v>
      </c>
      <c r="E57" s="104" t="s">
        <v>33</v>
      </c>
      <c r="F57" s="101">
        <v>0</v>
      </c>
      <c r="G57" s="102"/>
      <c r="H57" s="103"/>
    </row>
    <row r="58" spans="1:8" x14ac:dyDescent="0.2">
      <c r="A58" s="83">
        <v>29</v>
      </c>
      <c r="B58" s="98" t="s">
        <v>296</v>
      </c>
      <c r="C58" s="98" t="s">
        <v>14</v>
      </c>
      <c r="D58" s="99" t="s">
        <v>297</v>
      </c>
      <c r="E58" s="100" t="s">
        <v>34</v>
      </c>
      <c r="F58" s="101">
        <v>1</v>
      </c>
      <c r="G58" s="102"/>
      <c r="H58" s="103"/>
    </row>
    <row r="59" spans="1:8" ht="12.75" customHeight="1" x14ac:dyDescent="0.2">
      <c r="A59" s="83">
        <v>30</v>
      </c>
      <c r="B59" s="98" t="s">
        <v>296</v>
      </c>
      <c r="C59" s="98" t="s">
        <v>14</v>
      </c>
      <c r="D59" s="99" t="s">
        <v>297</v>
      </c>
      <c r="E59" s="100" t="s">
        <v>35</v>
      </c>
      <c r="F59" s="101">
        <v>0</v>
      </c>
      <c r="G59" s="102"/>
      <c r="H59" s="103"/>
    </row>
    <row r="60" spans="1:8" ht="12.75" customHeight="1" x14ac:dyDescent="0.2">
      <c r="A60" s="83">
        <v>31</v>
      </c>
      <c r="B60" s="98" t="s">
        <v>296</v>
      </c>
      <c r="C60" s="98" t="s">
        <v>14</v>
      </c>
      <c r="D60" s="99" t="s">
        <v>297</v>
      </c>
      <c r="E60" s="100" t="s">
        <v>36</v>
      </c>
      <c r="F60" s="101">
        <v>1</v>
      </c>
      <c r="G60" s="102"/>
      <c r="H60" s="103"/>
    </row>
    <row r="61" spans="1:8" x14ac:dyDescent="0.2">
      <c r="A61" s="83">
        <v>32</v>
      </c>
      <c r="B61" s="98" t="s">
        <v>296</v>
      </c>
      <c r="C61" s="98" t="s">
        <v>14</v>
      </c>
      <c r="D61" s="99" t="s">
        <v>297</v>
      </c>
      <c r="E61" s="100" t="s">
        <v>37</v>
      </c>
      <c r="F61" s="101">
        <v>1</v>
      </c>
      <c r="G61" s="102"/>
      <c r="H61" s="103"/>
    </row>
    <row r="62" spans="1:8" x14ac:dyDescent="0.2">
      <c r="A62" s="83">
        <v>33</v>
      </c>
      <c r="B62" s="98" t="s">
        <v>296</v>
      </c>
      <c r="C62" s="98" t="s">
        <v>14</v>
      </c>
      <c r="D62" s="99" t="s">
        <v>298</v>
      </c>
      <c r="E62" s="100" t="s">
        <v>38</v>
      </c>
      <c r="F62" s="101">
        <v>1</v>
      </c>
      <c r="G62" s="102"/>
      <c r="H62" s="103"/>
    </row>
    <row r="63" spans="1:8" ht="12.75" customHeight="1" x14ac:dyDescent="0.2">
      <c r="A63" s="83">
        <v>34</v>
      </c>
      <c r="B63" s="98" t="s">
        <v>296</v>
      </c>
      <c r="C63" s="98" t="s">
        <v>14</v>
      </c>
      <c r="D63" s="99" t="s">
        <v>297</v>
      </c>
      <c r="E63" s="100" t="s">
        <v>39</v>
      </c>
      <c r="F63" s="101">
        <v>1</v>
      </c>
      <c r="G63" s="102"/>
      <c r="H63" s="103"/>
    </row>
    <row r="64" spans="1:8" ht="12.75" customHeight="1" x14ac:dyDescent="0.2">
      <c r="A64" s="83">
        <v>35</v>
      </c>
      <c r="B64" s="98" t="s">
        <v>296</v>
      </c>
      <c r="C64" s="98" t="s">
        <v>14</v>
      </c>
      <c r="D64" s="99" t="s">
        <v>297</v>
      </c>
      <c r="E64" s="100" t="s">
        <v>40</v>
      </c>
      <c r="F64" s="101">
        <v>1</v>
      </c>
      <c r="G64" s="102"/>
      <c r="H64" s="103"/>
    </row>
    <row r="65" spans="1:8" ht="12.75" customHeight="1" x14ac:dyDescent="0.2">
      <c r="A65" s="83">
        <v>36</v>
      </c>
      <c r="B65" s="98" t="s">
        <v>296</v>
      </c>
      <c r="C65" s="98" t="s">
        <v>14</v>
      </c>
      <c r="D65" s="99" t="s">
        <v>297</v>
      </c>
      <c r="E65" s="100" t="s">
        <v>41</v>
      </c>
      <c r="F65" s="101">
        <v>0</v>
      </c>
      <c r="G65" s="102"/>
      <c r="H65" s="103"/>
    </row>
    <row r="66" spans="1:8" ht="12.75" customHeight="1" x14ac:dyDescent="0.2">
      <c r="A66" s="83">
        <v>37</v>
      </c>
      <c r="B66" s="98" t="s">
        <v>296</v>
      </c>
      <c r="C66" s="98" t="s">
        <v>14</v>
      </c>
      <c r="D66" s="99" t="s">
        <v>297</v>
      </c>
      <c r="E66" s="100" t="s">
        <v>42</v>
      </c>
      <c r="F66" s="101">
        <v>1</v>
      </c>
      <c r="G66" s="102"/>
      <c r="H66" s="103"/>
    </row>
    <row r="67" spans="1:8" ht="12.75" customHeight="1" x14ac:dyDescent="0.2">
      <c r="A67" s="83">
        <v>38</v>
      </c>
      <c r="B67" s="98" t="s">
        <v>296</v>
      </c>
      <c r="C67" s="98" t="s">
        <v>14</v>
      </c>
      <c r="D67" s="99" t="s">
        <v>297</v>
      </c>
      <c r="E67" s="100" t="s">
        <v>43</v>
      </c>
      <c r="F67" s="101">
        <v>1</v>
      </c>
      <c r="G67" s="102"/>
      <c r="H67" s="103"/>
    </row>
    <row r="68" spans="1:8" ht="12.75" customHeight="1" x14ac:dyDescent="0.2">
      <c r="A68" s="83">
        <v>39</v>
      </c>
      <c r="B68" s="98" t="s">
        <v>296</v>
      </c>
      <c r="C68" s="98" t="s">
        <v>14</v>
      </c>
      <c r="D68" s="99" t="s">
        <v>297</v>
      </c>
      <c r="E68" s="100" t="s">
        <v>44</v>
      </c>
      <c r="F68" s="101">
        <v>0</v>
      </c>
      <c r="G68" s="102"/>
      <c r="H68" s="103"/>
    </row>
    <row r="69" spans="1:8" ht="12.75" customHeight="1" x14ac:dyDescent="0.2">
      <c r="A69" s="83">
        <v>40</v>
      </c>
      <c r="B69" s="98" t="s">
        <v>296</v>
      </c>
      <c r="C69" s="98" t="s">
        <v>14</v>
      </c>
      <c r="D69" s="99" t="s">
        <v>297</v>
      </c>
      <c r="E69" s="100" t="s">
        <v>45</v>
      </c>
      <c r="F69" s="101">
        <v>1</v>
      </c>
      <c r="G69" s="102"/>
      <c r="H69" s="103"/>
    </row>
    <row r="70" spans="1:8" ht="12.75" customHeight="1" x14ac:dyDescent="0.2">
      <c r="A70" s="83">
        <v>41</v>
      </c>
      <c r="B70" s="98" t="s">
        <v>296</v>
      </c>
      <c r="C70" s="98" t="s">
        <v>14</v>
      </c>
      <c r="D70" s="99" t="s">
        <v>297</v>
      </c>
      <c r="E70" s="100" t="s">
        <v>46</v>
      </c>
      <c r="F70" s="101">
        <v>2</v>
      </c>
      <c r="G70" s="102"/>
      <c r="H70" s="103"/>
    </row>
    <row r="71" spans="1:8" x14ac:dyDescent="0.2">
      <c r="A71" s="83">
        <v>42</v>
      </c>
      <c r="B71" s="98" t="s">
        <v>296</v>
      </c>
      <c r="C71" s="98" t="s">
        <v>14</v>
      </c>
      <c r="D71" s="99" t="s">
        <v>297</v>
      </c>
      <c r="E71" s="100" t="s">
        <v>47</v>
      </c>
      <c r="F71" s="101">
        <v>2</v>
      </c>
      <c r="G71" s="102"/>
      <c r="H71" s="103"/>
    </row>
    <row r="72" spans="1:8" x14ac:dyDescent="0.2">
      <c r="A72" s="83">
        <v>43</v>
      </c>
      <c r="B72" s="98" t="s">
        <v>296</v>
      </c>
      <c r="C72" s="98" t="s">
        <v>14</v>
      </c>
      <c r="D72" s="99" t="s">
        <v>298</v>
      </c>
      <c r="E72" s="100" t="s">
        <v>48</v>
      </c>
      <c r="F72" s="101">
        <v>1</v>
      </c>
      <c r="G72" s="102"/>
      <c r="H72" s="103"/>
    </row>
    <row r="73" spans="1:8" x14ac:dyDescent="0.2">
      <c r="A73" s="83">
        <v>44</v>
      </c>
      <c r="B73" s="98" t="s">
        <v>296</v>
      </c>
      <c r="C73" s="98" t="s">
        <v>14</v>
      </c>
      <c r="D73" s="99" t="s">
        <v>298</v>
      </c>
      <c r="E73" s="100" t="s">
        <v>49</v>
      </c>
      <c r="F73" s="101">
        <v>1</v>
      </c>
      <c r="G73" s="102"/>
      <c r="H73" s="103"/>
    </row>
    <row r="74" spans="1:8" ht="12.75" customHeight="1" x14ac:dyDescent="0.2">
      <c r="A74" s="83">
        <v>45</v>
      </c>
      <c r="B74" s="98" t="s">
        <v>296</v>
      </c>
      <c r="C74" s="98" t="s">
        <v>14</v>
      </c>
      <c r="D74" s="99" t="s">
        <v>298</v>
      </c>
      <c r="E74" s="100" t="s">
        <v>50</v>
      </c>
      <c r="F74" s="101">
        <v>1</v>
      </c>
      <c r="G74" s="102"/>
      <c r="H74" s="103"/>
    </row>
    <row r="75" spans="1:8" ht="13.5" customHeight="1" x14ac:dyDescent="0.2">
      <c r="A75" s="83">
        <v>46</v>
      </c>
      <c r="B75" s="98" t="s">
        <v>296</v>
      </c>
      <c r="C75" s="98" t="s">
        <v>14</v>
      </c>
      <c r="D75" s="99" t="s">
        <v>298</v>
      </c>
      <c r="E75" s="100" t="s">
        <v>51</v>
      </c>
      <c r="F75" s="101">
        <v>1</v>
      </c>
      <c r="G75" s="102"/>
      <c r="H75" s="103"/>
    </row>
    <row r="76" spans="1:8" ht="12.75" customHeight="1" x14ac:dyDescent="0.2">
      <c r="A76" s="83">
        <v>47</v>
      </c>
      <c r="B76" s="98" t="s">
        <v>296</v>
      </c>
      <c r="C76" s="98" t="s">
        <v>14</v>
      </c>
      <c r="D76" s="99" t="s">
        <v>297</v>
      </c>
      <c r="E76" s="100" t="s">
        <v>52</v>
      </c>
      <c r="F76" s="101">
        <v>1</v>
      </c>
      <c r="G76" s="102"/>
      <c r="H76" s="103"/>
    </row>
    <row r="77" spans="1:8" ht="12.75" customHeight="1" x14ac:dyDescent="0.2">
      <c r="A77" s="83">
        <v>48</v>
      </c>
      <c r="B77" s="98" t="s">
        <v>296</v>
      </c>
      <c r="C77" s="98" t="s">
        <v>14</v>
      </c>
      <c r="D77" s="99" t="s">
        <v>297</v>
      </c>
      <c r="E77" s="100" t="s">
        <v>53</v>
      </c>
      <c r="F77" s="101">
        <v>3</v>
      </c>
      <c r="G77" s="102"/>
      <c r="H77" s="103"/>
    </row>
    <row r="78" spans="1:8" x14ac:dyDescent="0.2">
      <c r="A78" s="83">
        <v>49</v>
      </c>
      <c r="B78" s="98" t="s">
        <v>296</v>
      </c>
      <c r="C78" s="98" t="s">
        <v>14</v>
      </c>
      <c r="D78" s="99" t="s">
        <v>297</v>
      </c>
      <c r="E78" s="100" t="s">
        <v>54</v>
      </c>
      <c r="F78" s="101">
        <v>2</v>
      </c>
      <c r="G78" s="102"/>
      <c r="H78" s="103"/>
    </row>
    <row r="79" spans="1:8" x14ac:dyDescent="0.2">
      <c r="A79" s="83">
        <v>50</v>
      </c>
      <c r="B79" s="98" t="s">
        <v>296</v>
      </c>
      <c r="C79" s="98" t="s">
        <v>14</v>
      </c>
      <c r="D79" s="99" t="s">
        <v>297</v>
      </c>
      <c r="E79" s="100" t="s">
        <v>55</v>
      </c>
      <c r="F79" s="101">
        <v>2</v>
      </c>
      <c r="G79" s="102"/>
      <c r="H79" s="103"/>
    </row>
    <row r="80" spans="1:8" ht="12.75" customHeight="1" x14ac:dyDescent="0.2">
      <c r="A80" s="83">
        <v>51</v>
      </c>
      <c r="B80" s="98" t="s">
        <v>296</v>
      </c>
      <c r="C80" s="98" t="s">
        <v>14</v>
      </c>
      <c r="D80" s="99" t="s">
        <v>297</v>
      </c>
      <c r="E80" s="100" t="s">
        <v>56</v>
      </c>
      <c r="F80" s="101">
        <v>1</v>
      </c>
      <c r="G80" s="102"/>
      <c r="H80" s="103"/>
    </row>
    <row r="81" spans="1:8" ht="12.75" customHeight="1" x14ac:dyDescent="0.2">
      <c r="A81" s="83">
        <v>52</v>
      </c>
      <c r="B81" s="98" t="s">
        <v>296</v>
      </c>
      <c r="C81" s="98" t="s">
        <v>14</v>
      </c>
      <c r="D81" s="99" t="s">
        <v>297</v>
      </c>
      <c r="E81" s="100" t="s">
        <v>57</v>
      </c>
      <c r="F81" s="101">
        <v>1</v>
      </c>
      <c r="G81" s="102"/>
      <c r="H81" s="103"/>
    </row>
    <row r="82" spans="1:8" ht="12.75" customHeight="1" x14ac:dyDescent="0.2">
      <c r="A82" s="83">
        <v>53</v>
      </c>
      <c r="B82" s="98" t="s">
        <v>296</v>
      </c>
      <c r="C82" s="98" t="s">
        <v>14</v>
      </c>
      <c r="D82" s="99" t="s">
        <v>297</v>
      </c>
      <c r="E82" s="100" t="s">
        <v>58</v>
      </c>
      <c r="F82" s="101">
        <v>1</v>
      </c>
      <c r="G82" s="102"/>
      <c r="H82" s="103"/>
    </row>
    <row r="83" spans="1:8" ht="12.75" customHeight="1" x14ac:dyDescent="0.2">
      <c r="A83" s="83">
        <v>54</v>
      </c>
      <c r="B83" s="98" t="s">
        <v>296</v>
      </c>
      <c r="C83" s="98" t="s">
        <v>14</v>
      </c>
      <c r="D83" s="99" t="s">
        <v>297</v>
      </c>
      <c r="E83" s="100" t="s">
        <v>59</v>
      </c>
      <c r="F83" s="101">
        <v>1</v>
      </c>
      <c r="G83" s="102"/>
      <c r="H83" s="103"/>
    </row>
    <row r="84" spans="1:8" ht="12.75" customHeight="1" x14ac:dyDescent="0.2">
      <c r="A84" s="83">
        <v>55</v>
      </c>
      <c r="B84" s="98" t="s">
        <v>296</v>
      </c>
      <c r="C84" s="98" t="s">
        <v>14</v>
      </c>
      <c r="D84" s="99" t="s">
        <v>297</v>
      </c>
      <c r="E84" s="100" t="s">
        <v>60</v>
      </c>
      <c r="F84" s="101">
        <v>1</v>
      </c>
      <c r="G84" s="102"/>
      <c r="H84" s="103"/>
    </row>
    <row r="85" spans="1:8" ht="12.75" customHeight="1" x14ac:dyDescent="0.2">
      <c r="A85" s="83">
        <v>56</v>
      </c>
      <c r="B85" s="98" t="s">
        <v>296</v>
      </c>
      <c r="C85" s="98" t="s">
        <v>14</v>
      </c>
      <c r="D85" s="99" t="s">
        <v>297</v>
      </c>
      <c r="E85" s="100" t="s">
        <v>61</v>
      </c>
      <c r="F85" s="101">
        <v>1</v>
      </c>
      <c r="G85" s="102"/>
      <c r="H85" s="103"/>
    </row>
    <row r="86" spans="1:8" ht="12.75" customHeight="1" x14ac:dyDescent="0.2">
      <c r="A86" s="83">
        <v>57</v>
      </c>
      <c r="B86" s="98" t="s">
        <v>296</v>
      </c>
      <c r="C86" s="98" t="s">
        <v>14</v>
      </c>
      <c r="D86" s="99" t="s">
        <v>297</v>
      </c>
      <c r="E86" s="100" t="s">
        <v>62</v>
      </c>
      <c r="F86" s="101">
        <v>1</v>
      </c>
      <c r="G86" s="102"/>
      <c r="H86" s="103"/>
    </row>
    <row r="87" spans="1:8" ht="12.75" customHeight="1" x14ac:dyDescent="0.2">
      <c r="A87" s="83">
        <v>58</v>
      </c>
      <c r="B87" s="98" t="s">
        <v>296</v>
      </c>
      <c r="C87" s="98" t="s">
        <v>14</v>
      </c>
      <c r="D87" s="99" t="s">
        <v>297</v>
      </c>
      <c r="E87" s="100" t="s">
        <v>63</v>
      </c>
      <c r="F87" s="101">
        <v>1</v>
      </c>
      <c r="G87" s="102"/>
      <c r="H87" s="103"/>
    </row>
    <row r="88" spans="1:8" x14ac:dyDescent="0.2">
      <c r="A88" s="83">
        <v>59</v>
      </c>
      <c r="B88" s="98" t="s">
        <v>296</v>
      </c>
      <c r="C88" s="98" t="s">
        <v>14</v>
      </c>
      <c r="D88" s="99" t="s">
        <v>297</v>
      </c>
      <c r="E88" s="100" t="s">
        <v>64</v>
      </c>
      <c r="F88" s="101">
        <v>1</v>
      </c>
      <c r="G88" s="102"/>
      <c r="H88" s="103"/>
    </row>
    <row r="89" spans="1:8" x14ac:dyDescent="0.2">
      <c r="A89" s="83">
        <v>60</v>
      </c>
      <c r="B89" s="98" t="s">
        <v>296</v>
      </c>
      <c r="C89" s="98" t="s">
        <v>14</v>
      </c>
      <c r="D89" s="99" t="s">
        <v>297</v>
      </c>
      <c r="E89" s="100" t="s">
        <v>65</v>
      </c>
      <c r="F89" s="101">
        <v>1</v>
      </c>
      <c r="G89" s="102"/>
      <c r="H89" s="103"/>
    </row>
    <row r="90" spans="1:8" ht="12.75" customHeight="1" x14ac:dyDescent="0.2">
      <c r="A90" s="83">
        <v>61</v>
      </c>
      <c r="B90" s="98" t="s">
        <v>296</v>
      </c>
      <c r="C90" s="98" t="s">
        <v>14</v>
      </c>
      <c r="D90" s="99" t="s">
        <v>297</v>
      </c>
      <c r="E90" s="100" t="s">
        <v>66</v>
      </c>
      <c r="F90" s="101">
        <v>1</v>
      </c>
      <c r="G90" s="102"/>
      <c r="H90" s="103"/>
    </row>
    <row r="91" spans="1:8" x14ac:dyDescent="0.2">
      <c r="A91" s="83">
        <v>62</v>
      </c>
      <c r="B91" s="98" t="s">
        <v>296</v>
      </c>
      <c r="C91" s="98" t="s">
        <v>14</v>
      </c>
      <c r="D91" s="99" t="s">
        <v>297</v>
      </c>
      <c r="E91" s="100" t="s">
        <v>67</v>
      </c>
      <c r="F91" s="101">
        <v>1</v>
      </c>
      <c r="G91" s="102"/>
      <c r="H91" s="103"/>
    </row>
    <row r="92" spans="1:8" x14ac:dyDescent="0.2">
      <c r="A92" s="83">
        <v>63</v>
      </c>
      <c r="B92" s="98" t="s">
        <v>296</v>
      </c>
      <c r="C92" s="98" t="s">
        <v>14</v>
      </c>
      <c r="D92" s="99" t="s">
        <v>297</v>
      </c>
      <c r="E92" s="100" t="s">
        <v>68</v>
      </c>
      <c r="F92" s="101">
        <v>1</v>
      </c>
      <c r="G92" s="102"/>
      <c r="H92" s="103"/>
    </row>
    <row r="93" spans="1:8" x14ac:dyDescent="0.2">
      <c r="A93" s="83">
        <v>64</v>
      </c>
      <c r="B93" s="98" t="s">
        <v>296</v>
      </c>
      <c r="C93" s="98" t="s">
        <v>14</v>
      </c>
      <c r="D93" s="99" t="s">
        <v>297</v>
      </c>
      <c r="E93" s="100" t="s">
        <v>69</v>
      </c>
      <c r="F93" s="101">
        <v>1</v>
      </c>
      <c r="G93" s="102"/>
      <c r="H93" s="103"/>
    </row>
    <row r="94" spans="1:8" x14ac:dyDescent="0.2">
      <c r="A94" s="83">
        <v>65</v>
      </c>
      <c r="B94" s="98" t="s">
        <v>296</v>
      </c>
      <c r="C94" s="98" t="s">
        <v>14</v>
      </c>
      <c r="D94" s="99" t="s">
        <v>297</v>
      </c>
      <c r="E94" s="100" t="s">
        <v>70</v>
      </c>
      <c r="F94" s="101">
        <v>1</v>
      </c>
      <c r="G94" s="102"/>
      <c r="H94" s="103"/>
    </row>
    <row r="95" spans="1:8" ht="12.75" customHeight="1" x14ac:dyDescent="0.2">
      <c r="A95" s="83">
        <v>66</v>
      </c>
      <c r="B95" s="98" t="s">
        <v>296</v>
      </c>
      <c r="C95" s="98" t="s">
        <v>14</v>
      </c>
      <c r="D95" s="99" t="s">
        <v>297</v>
      </c>
      <c r="E95" s="100" t="s">
        <v>71</v>
      </c>
      <c r="F95" s="101">
        <v>1</v>
      </c>
      <c r="G95" s="102"/>
      <c r="H95" s="103"/>
    </row>
    <row r="96" spans="1:8" x14ac:dyDescent="0.2">
      <c r="A96" s="83">
        <v>67</v>
      </c>
      <c r="B96" s="98" t="s">
        <v>296</v>
      </c>
      <c r="C96" s="98" t="s">
        <v>14</v>
      </c>
      <c r="D96" s="99" t="s">
        <v>297</v>
      </c>
      <c r="E96" s="100" t="s">
        <v>72</v>
      </c>
      <c r="F96" s="101">
        <v>1</v>
      </c>
      <c r="G96" s="102"/>
      <c r="H96" s="103"/>
    </row>
    <row r="97" spans="1:8" ht="12.75" customHeight="1" x14ac:dyDescent="0.2">
      <c r="A97" s="83">
        <v>68</v>
      </c>
      <c r="B97" s="98" t="s">
        <v>296</v>
      </c>
      <c r="C97" s="98" t="s">
        <v>14</v>
      </c>
      <c r="D97" s="99" t="s">
        <v>297</v>
      </c>
      <c r="E97" s="100" t="s">
        <v>73</v>
      </c>
      <c r="F97" s="101">
        <v>2</v>
      </c>
      <c r="G97" s="102"/>
      <c r="H97" s="103"/>
    </row>
    <row r="98" spans="1:8" ht="12.75" customHeight="1" x14ac:dyDescent="0.2">
      <c r="A98" s="83">
        <v>69</v>
      </c>
      <c r="B98" s="98" t="s">
        <v>296</v>
      </c>
      <c r="C98" s="98" t="s">
        <v>14</v>
      </c>
      <c r="D98" s="99" t="s">
        <v>297</v>
      </c>
      <c r="E98" s="100" t="s">
        <v>74</v>
      </c>
      <c r="F98" s="101">
        <v>33</v>
      </c>
      <c r="G98" s="102"/>
      <c r="H98" s="103"/>
    </row>
    <row r="99" spans="1:8" ht="12.75" customHeight="1" x14ac:dyDescent="0.2">
      <c r="A99" s="83">
        <v>70</v>
      </c>
      <c r="B99" s="98" t="s">
        <v>296</v>
      </c>
      <c r="C99" s="98" t="s">
        <v>75</v>
      </c>
      <c r="D99" s="99" t="s">
        <v>297</v>
      </c>
      <c r="E99" s="100" t="s">
        <v>76</v>
      </c>
      <c r="F99" s="101">
        <v>1</v>
      </c>
      <c r="G99" s="102"/>
      <c r="H99" s="103"/>
    </row>
    <row r="100" spans="1:8" ht="12.75" customHeight="1" x14ac:dyDescent="0.2">
      <c r="A100" s="83">
        <v>71</v>
      </c>
      <c r="B100" s="98" t="s">
        <v>296</v>
      </c>
      <c r="C100" s="98" t="s">
        <v>75</v>
      </c>
      <c r="D100" s="99" t="s">
        <v>297</v>
      </c>
      <c r="E100" s="100" t="s">
        <v>77</v>
      </c>
      <c r="F100" s="101">
        <v>1</v>
      </c>
      <c r="G100" s="102"/>
      <c r="H100" s="103"/>
    </row>
    <row r="101" spans="1:8" x14ac:dyDescent="0.2">
      <c r="A101" s="83">
        <v>72</v>
      </c>
      <c r="B101" s="98" t="s">
        <v>296</v>
      </c>
      <c r="C101" s="98" t="s">
        <v>75</v>
      </c>
      <c r="D101" s="99" t="s">
        <v>297</v>
      </c>
      <c r="E101" s="100" t="s">
        <v>78</v>
      </c>
      <c r="F101" s="101">
        <v>1</v>
      </c>
      <c r="G101" s="102"/>
      <c r="H101" s="103"/>
    </row>
    <row r="102" spans="1:8" x14ac:dyDescent="0.2">
      <c r="A102" s="83">
        <v>73</v>
      </c>
      <c r="B102" s="98" t="s">
        <v>296</v>
      </c>
      <c r="C102" s="98" t="s">
        <v>75</v>
      </c>
      <c r="D102" s="99" t="s">
        <v>297</v>
      </c>
      <c r="E102" s="100" t="s">
        <v>79</v>
      </c>
      <c r="F102" s="101">
        <v>1</v>
      </c>
      <c r="G102" s="102"/>
      <c r="H102" s="103"/>
    </row>
    <row r="103" spans="1:8" x14ac:dyDescent="0.2">
      <c r="A103" s="83">
        <v>74</v>
      </c>
      <c r="B103" s="98" t="s">
        <v>296</v>
      </c>
      <c r="C103" s="98" t="s">
        <v>80</v>
      </c>
      <c r="D103" s="99" t="s">
        <v>297</v>
      </c>
      <c r="E103" s="100" t="s">
        <v>81</v>
      </c>
      <c r="F103" s="101">
        <v>3</v>
      </c>
      <c r="G103" s="102"/>
      <c r="H103" s="103"/>
    </row>
    <row r="104" spans="1:8" x14ac:dyDescent="0.2">
      <c r="A104" s="83">
        <v>75</v>
      </c>
      <c r="B104" s="98" t="s">
        <v>296</v>
      </c>
      <c r="C104" s="98" t="s">
        <v>80</v>
      </c>
      <c r="D104" s="99" t="s">
        <v>297</v>
      </c>
      <c r="E104" s="100" t="s">
        <v>82</v>
      </c>
      <c r="F104" s="101">
        <v>1</v>
      </c>
      <c r="G104" s="102"/>
      <c r="H104" s="103"/>
    </row>
    <row r="105" spans="1:8" ht="12.75" customHeight="1" x14ac:dyDescent="0.2">
      <c r="A105" s="83">
        <v>76</v>
      </c>
      <c r="B105" s="98" t="s">
        <v>296</v>
      </c>
      <c r="C105" s="98" t="s">
        <v>80</v>
      </c>
      <c r="D105" s="99" t="s">
        <v>297</v>
      </c>
      <c r="E105" s="100" t="s">
        <v>83</v>
      </c>
      <c r="F105" s="101">
        <v>1</v>
      </c>
      <c r="G105" s="102"/>
      <c r="H105" s="103"/>
    </row>
    <row r="106" spans="1:8" x14ac:dyDescent="0.2">
      <c r="A106" s="83">
        <v>77</v>
      </c>
      <c r="B106" s="98" t="s">
        <v>296</v>
      </c>
      <c r="C106" s="98" t="s">
        <v>80</v>
      </c>
      <c r="D106" s="99" t="s">
        <v>297</v>
      </c>
      <c r="E106" s="100" t="s">
        <v>84</v>
      </c>
      <c r="F106" s="101">
        <v>1</v>
      </c>
      <c r="G106" s="102"/>
      <c r="H106" s="103"/>
    </row>
    <row r="107" spans="1:8" ht="12.75" customHeight="1" x14ac:dyDescent="0.2">
      <c r="A107" s="83">
        <v>78</v>
      </c>
      <c r="B107" s="98" t="s">
        <v>296</v>
      </c>
      <c r="C107" s="98" t="s">
        <v>80</v>
      </c>
      <c r="D107" s="99" t="s">
        <v>297</v>
      </c>
      <c r="E107" s="100" t="s">
        <v>85</v>
      </c>
      <c r="F107" s="101">
        <v>5</v>
      </c>
      <c r="G107" s="102"/>
      <c r="H107" s="103"/>
    </row>
    <row r="108" spans="1:8" x14ac:dyDescent="0.2">
      <c r="A108" s="83">
        <v>79</v>
      </c>
      <c r="B108" s="98" t="s">
        <v>296</v>
      </c>
      <c r="C108" s="98" t="s">
        <v>80</v>
      </c>
      <c r="D108" s="99" t="s">
        <v>297</v>
      </c>
      <c r="E108" s="100" t="s">
        <v>86</v>
      </c>
      <c r="F108" s="101">
        <v>1</v>
      </c>
      <c r="G108" s="102"/>
      <c r="H108" s="103"/>
    </row>
    <row r="109" spans="1:8" ht="12.75" customHeight="1" x14ac:dyDescent="0.2">
      <c r="A109" s="83">
        <v>80</v>
      </c>
      <c r="B109" s="98" t="s">
        <v>296</v>
      </c>
      <c r="C109" s="98" t="s">
        <v>87</v>
      </c>
      <c r="D109" s="99" t="s">
        <v>297</v>
      </c>
      <c r="E109" s="100" t="s">
        <v>88</v>
      </c>
      <c r="F109" s="101">
        <v>0</v>
      </c>
      <c r="G109" s="102"/>
      <c r="H109" s="103"/>
    </row>
    <row r="110" spans="1:8" x14ac:dyDescent="0.2">
      <c r="A110" s="83">
        <v>81</v>
      </c>
      <c r="B110" s="98" t="s">
        <v>296</v>
      </c>
      <c r="C110" s="98" t="s">
        <v>87</v>
      </c>
      <c r="D110" s="99" t="s">
        <v>297</v>
      </c>
      <c r="E110" s="107" t="s">
        <v>89</v>
      </c>
      <c r="F110" s="101">
        <v>31</v>
      </c>
      <c r="G110" s="102"/>
      <c r="H110" s="103"/>
    </row>
    <row r="111" spans="1:8" ht="12.75" customHeight="1" x14ac:dyDescent="0.2">
      <c r="A111" s="83">
        <v>82</v>
      </c>
      <c r="B111" s="98" t="s">
        <v>296</v>
      </c>
      <c r="C111" s="98" t="s">
        <v>87</v>
      </c>
      <c r="D111" s="99" t="s">
        <v>297</v>
      </c>
      <c r="E111" s="100" t="s">
        <v>90</v>
      </c>
      <c r="F111" s="101">
        <v>1</v>
      </c>
      <c r="G111" s="102"/>
      <c r="H111" s="103"/>
    </row>
    <row r="112" spans="1:8" ht="12.75" customHeight="1" x14ac:dyDescent="0.2">
      <c r="A112" s="83">
        <v>83</v>
      </c>
      <c r="B112" s="98" t="s">
        <v>296</v>
      </c>
      <c r="C112" s="98" t="s">
        <v>87</v>
      </c>
      <c r="D112" s="99" t="s">
        <v>297</v>
      </c>
      <c r="E112" s="100" t="s">
        <v>91</v>
      </c>
      <c r="F112" s="101">
        <v>1</v>
      </c>
      <c r="G112" s="102"/>
      <c r="H112" s="103"/>
    </row>
    <row r="113" spans="1:8" x14ac:dyDescent="0.2">
      <c r="A113" s="83">
        <v>84</v>
      </c>
      <c r="B113" s="98" t="s">
        <v>296</v>
      </c>
      <c r="C113" s="98" t="s">
        <v>87</v>
      </c>
      <c r="D113" s="99" t="s">
        <v>297</v>
      </c>
      <c r="E113" s="100" t="s">
        <v>92</v>
      </c>
      <c r="F113" s="101">
        <v>0</v>
      </c>
      <c r="G113" s="102"/>
      <c r="H113" s="103"/>
    </row>
    <row r="114" spans="1:8" x14ac:dyDescent="0.2">
      <c r="A114" s="83">
        <v>85</v>
      </c>
      <c r="B114" s="98" t="s">
        <v>296</v>
      </c>
      <c r="C114" s="98" t="s">
        <v>87</v>
      </c>
      <c r="D114" s="99" t="s">
        <v>297</v>
      </c>
      <c r="E114" s="100" t="s">
        <v>93</v>
      </c>
      <c r="F114" s="101">
        <v>0</v>
      </c>
      <c r="G114" s="102"/>
      <c r="H114" s="103"/>
    </row>
    <row r="115" spans="1:8" x14ac:dyDescent="0.2">
      <c r="A115" s="83">
        <v>86</v>
      </c>
      <c r="B115" s="98" t="s">
        <v>296</v>
      </c>
      <c r="C115" s="98" t="s">
        <v>87</v>
      </c>
      <c r="D115" s="108" t="s">
        <v>298</v>
      </c>
      <c r="E115" s="100" t="s">
        <v>94</v>
      </c>
      <c r="F115" s="109">
        <v>0</v>
      </c>
      <c r="G115" s="110"/>
      <c r="H115" s="111"/>
    </row>
    <row r="116" spans="1:8" ht="24" customHeight="1" x14ac:dyDescent="0.2">
      <c r="A116" s="83">
        <v>87</v>
      </c>
      <c r="B116" s="98" t="s">
        <v>296</v>
      </c>
      <c r="C116" s="98" t="s">
        <v>87</v>
      </c>
      <c r="D116" s="108" t="s">
        <v>297</v>
      </c>
      <c r="E116" s="100" t="s">
        <v>95</v>
      </c>
      <c r="F116" s="109">
        <v>0</v>
      </c>
      <c r="G116" s="110"/>
      <c r="H116" s="111"/>
    </row>
    <row r="117" spans="1:8" ht="12.75" customHeight="1" x14ac:dyDescent="0.2">
      <c r="A117" s="83">
        <v>88</v>
      </c>
      <c r="B117" s="98" t="s">
        <v>296</v>
      </c>
      <c r="C117" s="98" t="s">
        <v>87</v>
      </c>
      <c r="D117" s="108" t="s">
        <v>297</v>
      </c>
      <c r="E117" s="100" t="s">
        <v>96</v>
      </c>
      <c r="F117" s="109">
        <v>0</v>
      </c>
      <c r="G117" s="110"/>
      <c r="H117" s="111"/>
    </row>
    <row r="118" spans="1:8" ht="12.75" customHeight="1" x14ac:dyDescent="0.2">
      <c r="A118" s="83">
        <v>89</v>
      </c>
      <c r="B118" s="98" t="s">
        <v>296</v>
      </c>
      <c r="C118" s="98" t="s">
        <v>87</v>
      </c>
      <c r="D118" s="108" t="s">
        <v>297</v>
      </c>
      <c r="E118" s="100" t="s">
        <v>97</v>
      </c>
      <c r="F118" s="109">
        <v>62</v>
      </c>
      <c r="G118" s="110"/>
      <c r="H118" s="111"/>
    </row>
    <row r="119" spans="1:8" x14ac:dyDescent="0.2">
      <c r="A119" s="83">
        <v>90</v>
      </c>
      <c r="B119" s="98" t="s">
        <v>296</v>
      </c>
      <c r="C119" s="98" t="s">
        <v>87</v>
      </c>
      <c r="D119" s="108" t="s">
        <v>297</v>
      </c>
      <c r="E119" s="100" t="s">
        <v>98</v>
      </c>
      <c r="F119" s="109">
        <v>4</v>
      </c>
      <c r="G119" s="110"/>
      <c r="H119" s="111"/>
    </row>
    <row r="120" spans="1:8" x14ac:dyDescent="0.2">
      <c r="A120" s="83">
        <v>91</v>
      </c>
      <c r="B120" s="98" t="s">
        <v>296</v>
      </c>
      <c r="C120" s="98" t="s">
        <v>99</v>
      </c>
      <c r="D120" s="108" t="s">
        <v>297</v>
      </c>
      <c r="E120" s="100" t="s">
        <v>100</v>
      </c>
      <c r="F120" s="109">
        <v>15</v>
      </c>
      <c r="G120" s="110"/>
      <c r="H120" s="111"/>
    </row>
    <row r="121" spans="1:8" ht="12.75" customHeight="1" x14ac:dyDescent="0.2">
      <c r="A121" s="83">
        <v>92</v>
      </c>
      <c r="B121" s="98" t="s">
        <v>296</v>
      </c>
      <c r="C121" s="98" t="s">
        <v>99</v>
      </c>
      <c r="D121" s="108" t="s">
        <v>298</v>
      </c>
      <c r="E121" s="100" t="s">
        <v>101</v>
      </c>
      <c r="F121" s="109">
        <v>31</v>
      </c>
      <c r="G121" s="110"/>
      <c r="H121" s="111"/>
    </row>
    <row r="122" spans="1:8" x14ac:dyDescent="0.2">
      <c r="A122" s="83">
        <v>93</v>
      </c>
      <c r="B122" s="98" t="s">
        <v>296</v>
      </c>
      <c r="C122" s="98" t="s">
        <v>99</v>
      </c>
      <c r="D122" s="108" t="s">
        <v>298</v>
      </c>
      <c r="E122" s="100" t="s">
        <v>102</v>
      </c>
      <c r="F122" s="109">
        <v>1</v>
      </c>
      <c r="G122" s="110"/>
      <c r="H122" s="111"/>
    </row>
    <row r="123" spans="1:8" x14ac:dyDescent="0.2">
      <c r="A123" s="83">
        <v>94</v>
      </c>
      <c r="B123" s="98" t="s">
        <v>296</v>
      </c>
      <c r="C123" s="98" t="s">
        <v>99</v>
      </c>
      <c r="D123" s="108" t="s">
        <v>297</v>
      </c>
      <c r="E123" s="100" t="s">
        <v>103</v>
      </c>
      <c r="F123" s="109">
        <v>0</v>
      </c>
      <c r="G123" s="110"/>
      <c r="H123" s="111"/>
    </row>
    <row r="124" spans="1:8" x14ac:dyDescent="0.2">
      <c r="A124" s="83">
        <v>95</v>
      </c>
      <c r="B124" s="98" t="s">
        <v>296</v>
      </c>
      <c r="C124" s="98" t="s">
        <v>99</v>
      </c>
      <c r="D124" s="108" t="s">
        <v>297</v>
      </c>
      <c r="E124" s="100" t="s">
        <v>104</v>
      </c>
      <c r="F124" s="109">
        <v>2</v>
      </c>
      <c r="G124" s="110"/>
      <c r="H124" s="111"/>
    </row>
    <row r="125" spans="1:8" ht="12.75" customHeight="1" x14ac:dyDescent="0.2">
      <c r="A125" s="83">
        <v>96</v>
      </c>
      <c r="B125" s="98" t="s">
        <v>296</v>
      </c>
      <c r="C125" s="98" t="s">
        <v>99</v>
      </c>
      <c r="D125" s="108" t="s">
        <v>297</v>
      </c>
      <c r="E125" s="100" t="s">
        <v>105</v>
      </c>
      <c r="F125" s="109">
        <v>2</v>
      </c>
      <c r="G125" s="110"/>
      <c r="H125" s="111"/>
    </row>
    <row r="126" spans="1:8" ht="13.5" customHeight="1" x14ac:dyDescent="0.2">
      <c r="A126" s="83">
        <v>97</v>
      </c>
      <c r="B126" s="98" t="s">
        <v>296</v>
      </c>
      <c r="C126" s="98" t="s">
        <v>99</v>
      </c>
      <c r="D126" s="108" t="s">
        <v>298</v>
      </c>
      <c r="E126" s="100" t="s">
        <v>106</v>
      </c>
      <c r="F126" s="109">
        <v>2</v>
      </c>
      <c r="G126" s="110"/>
      <c r="H126" s="111"/>
    </row>
    <row r="127" spans="1:8" x14ac:dyDescent="0.2">
      <c r="A127" s="83">
        <v>98</v>
      </c>
      <c r="B127" s="98" t="s">
        <v>296</v>
      </c>
      <c r="C127" s="98" t="s">
        <v>99</v>
      </c>
      <c r="D127" s="108" t="s">
        <v>297</v>
      </c>
      <c r="E127" s="100" t="s">
        <v>107</v>
      </c>
      <c r="F127" s="109">
        <v>2</v>
      </c>
      <c r="G127" s="110"/>
      <c r="H127" s="111"/>
    </row>
    <row r="128" spans="1:8" x14ac:dyDescent="0.2">
      <c r="A128" s="83">
        <v>99</v>
      </c>
      <c r="B128" s="98" t="s">
        <v>296</v>
      </c>
      <c r="C128" s="98" t="s">
        <v>99</v>
      </c>
      <c r="D128" s="108" t="s">
        <v>297</v>
      </c>
      <c r="E128" s="100" t="s">
        <v>108</v>
      </c>
      <c r="F128" s="109">
        <v>2</v>
      </c>
      <c r="G128" s="110"/>
      <c r="H128" s="111"/>
    </row>
    <row r="129" spans="1:8" ht="12.75" customHeight="1" x14ac:dyDescent="0.2">
      <c r="A129" s="83">
        <v>100</v>
      </c>
      <c r="B129" s="98" t="s">
        <v>296</v>
      </c>
      <c r="C129" s="98" t="s">
        <v>99</v>
      </c>
      <c r="D129" s="108" t="s">
        <v>297</v>
      </c>
      <c r="E129" s="100" t="s">
        <v>109</v>
      </c>
      <c r="F129" s="109">
        <v>0</v>
      </c>
      <c r="G129" s="110"/>
      <c r="H129" s="111"/>
    </row>
    <row r="130" spans="1:8" ht="12.75" customHeight="1" x14ac:dyDescent="0.2">
      <c r="A130" s="83">
        <v>101</v>
      </c>
      <c r="B130" s="98" t="s">
        <v>296</v>
      </c>
      <c r="C130" s="98" t="s">
        <v>99</v>
      </c>
      <c r="D130" s="108" t="s">
        <v>297</v>
      </c>
      <c r="E130" s="100" t="s">
        <v>110</v>
      </c>
      <c r="F130" s="109">
        <v>2</v>
      </c>
      <c r="G130" s="110"/>
      <c r="H130" s="111"/>
    </row>
    <row r="131" spans="1:8" ht="13.5" customHeight="1" x14ac:dyDescent="0.2">
      <c r="A131" s="83">
        <v>102</v>
      </c>
      <c r="B131" s="98" t="s">
        <v>296</v>
      </c>
      <c r="C131" s="98" t="s">
        <v>99</v>
      </c>
      <c r="D131" s="108" t="s">
        <v>297</v>
      </c>
      <c r="E131" s="100" t="s">
        <v>111</v>
      </c>
      <c r="F131" s="109">
        <v>2</v>
      </c>
      <c r="G131" s="110"/>
      <c r="H131" s="111"/>
    </row>
    <row r="132" spans="1:8" x14ac:dyDescent="0.2">
      <c r="A132" s="83">
        <v>103</v>
      </c>
      <c r="B132" s="98" t="s">
        <v>296</v>
      </c>
      <c r="C132" s="98" t="s">
        <v>99</v>
      </c>
      <c r="D132" s="108" t="s">
        <v>297</v>
      </c>
      <c r="E132" s="100" t="s">
        <v>112</v>
      </c>
      <c r="F132" s="109">
        <v>2</v>
      </c>
      <c r="G132" s="110"/>
      <c r="H132" s="111"/>
    </row>
    <row r="133" spans="1:8" ht="12.75" customHeight="1" x14ac:dyDescent="0.2">
      <c r="A133" s="83">
        <v>104</v>
      </c>
      <c r="B133" s="98" t="s">
        <v>296</v>
      </c>
      <c r="C133" s="98" t="s">
        <v>99</v>
      </c>
      <c r="D133" s="108" t="s">
        <v>297</v>
      </c>
      <c r="E133" s="100" t="s">
        <v>113</v>
      </c>
      <c r="F133" s="109">
        <v>2</v>
      </c>
      <c r="G133" s="110"/>
      <c r="H133" s="111"/>
    </row>
    <row r="134" spans="1:8" ht="12.75" customHeight="1" x14ac:dyDescent="0.2">
      <c r="A134" s="83">
        <v>105</v>
      </c>
      <c r="B134" s="98" t="s">
        <v>296</v>
      </c>
      <c r="C134" s="98" t="s">
        <v>99</v>
      </c>
      <c r="D134" s="108" t="s">
        <v>297</v>
      </c>
      <c r="E134" s="100" t="s">
        <v>114</v>
      </c>
      <c r="F134" s="109">
        <v>2</v>
      </c>
      <c r="G134" s="110"/>
      <c r="H134" s="111"/>
    </row>
    <row r="135" spans="1:8" ht="12.75" customHeight="1" x14ac:dyDescent="0.2">
      <c r="A135" s="83">
        <v>106</v>
      </c>
      <c r="B135" s="98" t="s">
        <v>296</v>
      </c>
      <c r="C135" s="98" t="s">
        <v>99</v>
      </c>
      <c r="D135" s="108" t="s">
        <v>297</v>
      </c>
      <c r="E135" s="100" t="s">
        <v>115</v>
      </c>
      <c r="F135" s="109">
        <v>10</v>
      </c>
      <c r="G135" s="110"/>
      <c r="H135" s="111"/>
    </row>
    <row r="136" spans="1:8" ht="12.75" customHeight="1" x14ac:dyDescent="0.2">
      <c r="A136" s="83">
        <v>107</v>
      </c>
      <c r="B136" s="98" t="s">
        <v>296</v>
      </c>
      <c r="C136" s="98" t="s">
        <v>99</v>
      </c>
      <c r="D136" s="108" t="s">
        <v>297</v>
      </c>
      <c r="E136" s="100" t="s">
        <v>116</v>
      </c>
      <c r="F136" s="109">
        <v>1</v>
      </c>
      <c r="G136" s="110"/>
      <c r="H136" s="111"/>
    </row>
    <row r="137" spans="1:8" ht="12.75" customHeight="1" x14ac:dyDescent="0.2">
      <c r="A137" s="83">
        <v>108</v>
      </c>
      <c r="B137" s="98" t="s">
        <v>296</v>
      </c>
      <c r="C137" s="98" t="s">
        <v>99</v>
      </c>
      <c r="D137" s="108" t="s">
        <v>297</v>
      </c>
      <c r="E137" s="100" t="s">
        <v>117</v>
      </c>
      <c r="F137" s="109">
        <v>33</v>
      </c>
      <c r="G137" s="110"/>
      <c r="H137" s="111"/>
    </row>
    <row r="138" spans="1:8" x14ac:dyDescent="0.2">
      <c r="A138" s="83">
        <v>109</v>
      </c>
      <c r="B138" s="98" t="s">
        <v>296</v>
      </c>
      <c r="C138" s="98" t="s">
        <v>99</v>
      </c>
      <c r="D138" s="108" t="s">
        <v>297</v>
      </c>
      <c r="E138" s="100" t="s">
        <v>118</v>
      </c>
      <c r="F138" s="109">
        <v>1</v>
      </c>
      <c r="G138" s="110"/>
      <c r="H138" s="111"/>
    </row>
    <row r="139" spans="1:8" x14ac:dyDescent="0.2">
      <c r="A139" s="83">
        <v>110</v>
      </c>
      <c r="B139" s="98" t="s">
        <v>296</v>
      </c>
      <c r="C139" s="98" t="s">
        <v>99</v>
      </c>
      <c r="D139" s="108" t="s">
        <v>297</v>
      </c>
      <c r="E139" s="100" t="s">
        <v>119</v>
      </c>
      <c r="F139" s="109">
        <v>1</v>
      </c>
      <c r="G139" s="110"/>
      <c r="H139" s="111"/>
    </row>
    <row r="140" spans="1:8" x14ac:dyDescent="0.2">
      <c r="A140" s="83">
        <v>111</v>
      </c>
      <c r="B140" s="98" t="s">
        <v>296</v>
      </c>
      <c r="C140" s="98" t="s">
        <v>99</v>
      </c>
      <c r="D140" s="108" t="s">
        <v>297</v>
      </c>
      <c r="E140" s="100" t="s">
        <v>120</v>
      </c>
      <c r="F140" s="109">
        <v>1</v>
      </c>
      <c r="G140" s="110"/>
      <c r="H140" s="111"/>
    </row>
    <row r="141" spans="1:8" ht="12.75" customHeight="1" x14ac:dyDescent="0.2">
      <c r="A141" s="83">
        <v>112</v>
      </c>
      <c r="B141" s="98" t="s">
        <v>296</v>
      </c>
      <c r="C141" s="98" t="s">
        <v>99</v>
      </c>
      <c r="D141" s="108" t="s">
        <v>297</v>
      </c>
      <c r="E141" s="100" t="s">
        <v>121</v>
      </c>
      <c r="F141" s="109">
        <v>3</v>
      </c>
      <c r="G141" s="110"/>
      <c r="H141" s="111"/>
    </row>
    <row r="142" spans="1:8" ht="12.75" customHeight="1" x14ac:dyDescent="0.2">
      <c r="A142" s="83">
        <v>113</v>
      </c>
      <c r="B142" s="98" t="s">
        <v>296</v>
      </c>
      <c r="C142" s="98" t="s">
        <v>99</v>
      </c>
      <c r="D142" s="108" t="s">
        <v>297</v>
      </c>
      <c r="E142" s="100" t="s">
        <v>122</v>
      </c>
      <c r="F142" s="109">
        <v>3</v>
      </c>
      <c r="G142" s="110"/>
      <c r="H142" s="111"/>
    </row>
    <row r="143" spans="1:8" ht="12.75" customHeight="1" x14ac:dyDescent="0.2">
      <c r="A143" s="83">
        <v>114</v>
      </c>
      <c r="B143" s="98" t="s">
        <v>296</v>
      </c>
      <c r="C143" s="98" t="s">
        <v>99</v>
      </c>
      <c r="D143" s="108" t="s">
        <v>297</v>
      </c>
      <c r="E143" s="100" t="s">
        <v>123</v>
      </c>
      <c r="F143" s="109">
        <v>1</v>
      </c>
      <c r="G143" s="110"/>
      <c r="H143" s="111"/>
    </row>
    <row r="144" spans="1:8" x14ac:dyDescent="0.2">
      <c r="A144" s="83">
        <v>115</v>
      </c>
      <c r="B144" s="98" t="s">
        <v>296</v>
      </c>
      <c r="C144" s="98" t="s">
        <v>99</v>
      </c>
      <c r="D144" s="108" t="s">
        <v>297</v>
      </c>
      <c r="E144" s="100" t="s">
        <v>124</v>
      </c>
      <c r="F144" s="109">
        <v>1</v>
      </c>
      <c r="G144" s="110"/>
      <c r="H144" s="111"/>
    </row>
    <row r="145" spans="1:8" ht="12.75" customHeight="1" x14ac:dyDescent="0.2">
      <c r="A145" s="83">
        <v>116</v>
      </c>
      <c r="B145" s="98" t="s">
        <v>296</v>
      </c>
      <c r="C145" s="98" t="s">
        <v>99</v>
      </c>
      <c r="D145" s="108" t="s">
        <v>297</v>
      </c>
      <c r="E145" s="100" t="s">
        <v>125</v>
      </c>
      <c r="F145" s="109">
        <v>1</v>
      </c>
      <c r="G145" s="110"/>
      <c r="H145" s="111"/>
    </row>
    <row r="146" spans="1:8" x14ac:dyDescent="0.2">
      <c r="A146" s="83">
        <v>117</v>
      </c>
      <c r="B146" s="98" t="s">
        <v>296</v>
      </c>
      <c r="C146" s="98" t="s">
        <v>99</v>
      </c>
      <c r="D146" s="108" t="s">
        <v>297</v>
      </c>
      <c r="E146" s="100" t="s">
        <v>126</v>
      </c>
      <c r="F146" s="109">
        <v>1</v>
      </c>
      <c r="G146" s="110"/>
      <c r="H146" s="111"/>
    </row>
    <row r="147" spans="1:8" x14ac:dyDescent="0.2">
      <c r="A147" s="83">
        <v>118</v>
      </c>
      <c r="B147" s="98" t="s">
        <v>296</v>
      </c>
      <c r="C147" s="98" t="s">
        <v>99</v>
      </c>
      <c r="D147" s="108" t="s">
        <v>297</v>
      </c>
      <c r="E147" s="100" t="s">
        <v>127</v>
      </c>
      <c r="F147" s="109">
        <v>2</v>
      </c>
      <c r="G147" s="110"/>
      <c r="H147" s="111"/>
    </row>
    <row r="148" spans="1:8" ht="12.75" customHeight="1" x14ac:dyDescent="0.2">
      <c r="A148" s="83">
        <v>119</v>
      </c>
      <c r="B148" s="98" t="s">
        <v>296</v>
      </c>
      <c r="C148" s="98" t="s">
        <v>99</v>
      </c>
      <c r="D148" s="108" t="s">
        <v>297</v>
      </c>
      <c r="E148" s="100" t="s">
        <v>128</v>
      </c>
      <c r="F148" s="109">
        <v>20</v>
      </c>
      <c r="G148" s="110"/>
      <c r="H148" s="111"/>
    </row>
    <row r="149" spans="1:8" ht="19.5" customHeight="1" x14ac:dyDescent="0.2">
      <c r="A149" s="83">
        <v>120</v>
      </c>
      <c r="B149" s="98" t="s">
        <v>296</v>
      </c>
      <c r="C149" s="112" t="s">
        <v>129</v>
      </c>
      <c r="D149" s="108" t="s">
        <v>297</v>
      </c>
      <c r="E149" s="100" t="s">
        <v>130</v>
      </c>
      <c r="F149" s="109">
        <v>1</v>
      </c>
      <c r="G149" s="110"/>
      <c r="H149" s="111"/>
    </row>
    <row r="150" spans="1:8" ht="19.5" customHeight="1" x14ac:dyDescent="0.2">
      <c r="A150" s="83">
        <v>121</v>
      </c>
      <c r="B150" s="98" t="s">
        <v>296</v>
      </c>
      <c r="C150" s="112" t="s">
        <v>129</v>
      </c>
      <c r="D150" s="108" t="s">
        <v>297</v>
      </c>
      <c r="E150" s="100" t="s">
        <v>131</v>
      </c>
      <c r="F150" s="109">
        <v>1</v>
      </c>
      <c r="G150" s="110"/>
      <c r="H150" s="111"/>
    </row>
    <row r="151" spans="1:8" ht="19.5" customHeight="1" x14ac:dyDescent="0.2">
      <c r="A151" s="83">
        <v>122</v>
      </c>
      <c r="B151" s="98" t="s">
        <v>296</v>
      </c>
      <c r="C151" s="112" t="s">
        <v>129</v>
      </c>
      <c r="D151" s="108" t="s">
        <v>297</v>
      </c>
      <c r="E151" s="100" t="s">
        <v>132</v>
      </c>
      <c r="F151" s="109">
        <v>1</v>
      </c>
      <c r="G151" s="110"/>
      <c r="H151" s="111"/>
    </row>
    <row r="152" spans="1:8" ht="19.5" customHeight="1" x14ac:dyDescent="0.2">
      <c r="A152" s="83">
        <v>123</v>
      </c>
      <c r="B152" s="98" t="s">
        <v>296</v>
      </c>
      <c r="C152" s="112" t="s">
        <v>129</v>
      </c>
      <c r="D152" s="108" t="s">
        <v>297</v>
      </c>
      <c r="E152" s="100" t="s">
        <v>133</v>
      </c>
      <c r="F152" s="109">
        <v>0</v>
      </c>
      <c r="G152" s="110"/>
      <c r="H152" s="111"/>
    </row>
    <row r="153" spans="1:8" ht="19.5" customHeight="1" x14ac:dyDescent="0.2">
      <c r="A153" s="83">
        <v>124</v>
      </c>
      <c r="B153" s="98" t="s">
        <v>296</v>
      </c>
      <c r="C153" s="112" t="s">
        <v>129</v>
      </c>
      <c r="D153" s="108" t="s">
        <v>297</v>
      </c>
      <c r="E153" s="100" t="s">
        <v>134</v>
      </c>
      <c r="F153" s="109">
        <v>1</v>
      </c>
      <c r="G153" s="110"/>
      <c r="H153" s="111"/>
    </row>
    <row r="154" spans="1:8" ht="19.5" customHeight="1" x14ac:dyDescent="0.2">
      <c r="A154" s="83">
        <v>125</v>
      </c>
      <c r="B154" s="98" t="s">
        <v>296</v>
      </c>
      <c r="C154" s="112" t="s">
        <v>129</v>
      </c>
      <c r="D154" s="108" t="s">
        <v>297</v>
      </c>
      <c r="E154" s="100" t="s">
        <v>135</v>
      </c>
      <c r="F154" s="109">
        <v>2</v>
      </c>
      <c r="G154" s="110"/>
      <c r="H154" s="111"/>
    </row>
    <row r="155" spans="1:8" ht="19.5" customHeight="1" x14ac:dyDescent="0.2">
      <c r="A155" s="83">
        <v>126</v>
      </c>
      <c r="B155" s="98" t="s">
        <v>296</v>
      </c>
      <c r="C155" s="112" t="s">
        <v>129</v>
      </c>
      <c r="D155" s="108" t="s">
        <v>297</v>
      </c>
      <c r="E155" s="100" t="s">
        <v>136</v>
      </c>
      <c r="F155" s="109">
        <v>1</v>
      </c>
      <c r="G155" s="110"/>
      <c r="H155" s="111"/>
    </row>
    <row r="156" spans="1:8" ht="19.5" customHeight="1" x14ac:dyDescent="0.2">
      <c r="A156" s="83">
        <v>127</v>
      </c>
      <c r="B156" s="98" t="s">
        <v>296</v>
      </c>
      <c r="C156" s="112" t="s">
        <v>129</v>
      </c>
      <c r="D156" s="108" t="s">
        <v>297</v>
      </c>
      <c r="E156" s="100" t="s">
        <v>137</v>
      </c>
      <c r="F156" s="109">
        <v>1</v>
      </c>
      <c r="G156" s="110"/>
      <c r="H156" s="111"/>
    </row>
    <row r="157" spans="1:8" ht="19.5" customHeight="1" x14ac:dyDescent="0.2">
      <c r="A157" s="83">
        <v>128</v>
      </c>
      <c r="B157" s="98" t="s">
        <v>296</v>
      </c>
      <c r="C157" s="112" t="s">
        <v>129</v>
      </c>
      <c r="D157" s="108" t="s">
        <v>297</v>
      </c>
      <c r="E157" s="100" t="s">
        <v>138</v>
      </c>
      <c r="F157" s="109">
        <v>1</v>
      </c>
      <c r="G157" s="110"/>
      <c r="H157" s="111"/>
    </row>
    <row r="158" spans="1:8" ht="19.5" customHeight="1" x14ac:dyDescent="0.2">
      <c r="A158" s="83">
        <v>129</v>
      </c>
      <c r="B158" s="98" t="s">
        <v>296</v>
      </c>
      <c r="C158" s="112" t="s">
        <v>129</v>
      </c>
      <c r="D158" s="108" t="s">
        <v>297</v>
      </c>
      <c r="E158" s="100" t="s">
        <v>139</v>
      </c>
      <c r="F158" s="109">
        <v>1</v>
      </c>
      <c r="G158" s="110"/>
      <c r="H158" s="111"/>
    </row>
    <row r="159" spans="1:8" ht="12.75" customHeight="1" x14ac:dyDescent="0.2">
      <c r="A159" s="83">
        <v>130</v>
      </c>
      <c r="B159" s="98" t="s">
        <v>296</v>
      </c>
      <c r="C159" s="98" t="s">
        <v>140</v>
      </c>
      <c r="D159" s="108" t="s">
        <v>297</v>
      </c>
      <c r="E159" s="100" t="s">
        <v>141</v>
      </c>
      <c r="F159" s="109">
        <v>2</v>
      </c>
      <c r="G159" s="110"/>
      <c r="H159" s="111"/>
    </row>
    <row r="160" spans="1:8" x14ac:dyDescent="0.2">
      <c r="A160" s="83">
        <v>131</v>
      </c>
      <c r="B160" s="98" t="s">
        <v>296</v>
      </c>
      <c r="C160" s="98" t="s">
        <v>140</v>
      </c>
      <c r="D160" s="108" t="s">
        <v>297</v>
      </c>
      <c r="E160" s="100" t="s">
        <v>142</v>
      </c>
      <c r="F160" s="109">
        <v>2</v>
      </c>
      <c r="G160" s="110"/>
      <c r="H160" s="111"/>
    </row>
    <row r="161" spans="1:8" ht="12.75" customHeight="1" x14ac:dyDescent="0.2">
      <c r="A161" s="83">
        <v>132</v>
      </c>
      <c r="B161" s="98" t="s">
        <v>296</v>
      </c>
      <c r="C161" s="98" t="s">
        <v>140</v>
      </c>
      <c r="D161" s="108" t="s">
        <v>297</v>
      </c>
      <c r="E161" s="100" t="s">
        <v>143</v>
      </c>
      <c r="F161" s="109">
        <v>4</v>
      </c>
      <c r="G161" s="110"/>
      <c r="H161" s="111"/>
    </row>
    <row r="162" spans="1:8" ht="12.75" customHeight="1" x14ac:dyDescent="0.2">
      <c r="A162" s="83">
        <v>133</v>
      </c>
      <c r="B162" s="98" t="s">
        <v>296</v>
      </c>
      <c r="C162" s="98" t="s">
        <v>140</v>
      </c>
      <c r="D162" s="108" t="s">
        <v>297</v>
      </c>
      <c r="E162" s="100" t="s">
        <v>144</v>
      </c>
      <c r="F162" s="109">
        <v>2</v>
      </c>
      <c r="G162" s="110"/>
      <c r="H162" s="111"/>
    </row>
    <row r="163" spans="1:8" ht="13.5" customHeight="1" x14ac:dyDescent="0.2">
      <c r="A163" s="83">
        <v>134</v>
      </c>
      <c r="B163" s="98" t="s">
        <v>296</v>
      </c>
      <c r="C163" s="98" t="s">
        <v>140</v>
      </c>
      <c r="D163" s="108" t="s">
        <v>297</v>
      </c>
      <c r="E163" s="100" t="s">
        <v>145</v>
      </c>
      <c r="F163" s="109">
        <v>1</v>
      </c>
      <c r="G163" s="110"/>
      <c r="H163" s="111"/>
    </row>
    <row r="164" spans="1:8" x14ac:dyDescent="0.2">
      <c r="A164" s="83">
        <v>135</v>
      </c>
      <c r="B164" s="98" t="s">
        <v>296</v>
      </c>
      <c r="C164" s="98" t="s">
        <v>140</v>
      </c>
      <c r="D164" s="108" t="s">
        <v>298</v>
      </c>
      <c r="E164" s="100" t="s">
        <v>146</v>
      </c>
      <c r="F164" s="109">
        <v>1</v>
      </c>
      <c r="G164" s="110"/>
      <c r="H164" s="111"/>
    </row>
    <row r="165" spans="1:8" ht="12.75" customHeight="1" x14ac:dyDescent="0.2">
      <c r="A165" s="83">
        <v>136</v>
      </c>
      <c r="B165" s="98" t="s">
        <v>296</v>
      </c>
      <c r="C165" s="98" t="s">
        <v>140</v>
      </c>
      <c r="D165" s="108" t="s">
        <v>298</v>
      </c>
      <c r="E165" s="100" t="s">
        <v>147</v>
      </c>
      <c r="F165" s="109">
        <v>2</v>
      </c>
      <c r="G165" s="110"/>
      <c r="H165" s="111"/>
    </row>
    <row r="166" spans="1:8" ht="12.75" customHeight="1" x14ac:dyDescent="0.2">
      <c r="A166" s="83">
        <v>137</v>
      </c>
      <c r="B166" s="98" t="s">
        <v>296</v>
      </c>
      <c r="C166" s="98" t="s">
        <v>140</v>
      </c>
      <c r="D166" s="108" t="s">
        <v>298</v>
      </c>
      <c r="E166" s="100" t="s">
        <v>148</v>
      </c>
      <c r="F166" s="109">
        <v>1</v>
      </c>
      <c r="G166" s="110"/>
      <c r="H166" s="111"/>
    </row>
    <row r="167" spans="1:8" x14ac:dyDescent="0.2">
      <c r="A167" s="83">
        <v>138</v>
      </c>
      <c r="B167" s="98" t="s">
        <v>296</v>
      </c>
      <c r="C167" s="98" t="s">
        <v>140</v>
      </c>
      <c r="D167" s="108" t="s">
        <v>297</v>
      </c>
      <c r="E167" s="100" t="s">
        <v>149</v>
      </c>
      <c r="F167" s="109">
        <v>2</v>
      </c>
      <c r="G167" s="110"/>
      <c r="H167" s="111"/>
    </row>
    <row r="168" spans="1:8" ht="12.75" customHeight="1" x14ac:dyDescent="0.2">
      <c r="A168" s="83">
        <v>139</v>
      </c>
      <c r="B168" s="98" t="s">
        <v>296</v>
      </c>
      <c r="C168" s="98" t="s">
        <v>140</v>
      </c>
      <c r="D168" s="108" t="s">
        <v>297</v>
      </c>
      <c r="E168" s="100" t="s">
        <v>150</v>
      </c>
      <c r="F168" s="109">
        <v>0</v>
      </c>
      <c r="G168" s="110"/>
      <c r="H168" s="111"/>
    </row>
    <row r="169" spans="1:8" ht="12.75" customHeight="1" x14ac:dyDescent="0.2">
      <c r="A169" s="83">
        <v>140</v>
      </c>
      <c r="B169" s="98" t="s">
        <v>296</v>
      </c>
      <c r="C169" s="98" t="s">
        <v>140</v>
      </c>
      <c r="D169" s="108" t="s">
        <v>297</v>
      </c>
      <c r="E169" s="100" t="s">
        <v>151</v>
      </c>
      <c r="F169" s="109">
        <v>1</v>
      </c>
      <c r="G169" s="110"/>
      <c r="H169" s="111"/>
    </row>
    <row r="170" spans="1:8" ht="12.75" customHeight="1" x14ac:dyDescent="0.2">
      <c r="A170" s="83">
        <v>141</v>
      </c>
      <c r="B170" s="98" t="s">
        <v>296</v>
      </c>
      <c r="C170" s="98" t="s">
        <v>140</v>
      </c>
      <c r="D170" s="108" t="s">
        <v>297</v>
      </c>
      <c r="E170" s="100" t="s">
        <v>152</v>
      </c>
      <c r="F170" s="109">
        <v>2</v>
      </c>
      <c r="G170" s="110"/>
      <c r="H170" s="111"/>
    </row>
    <row r="171" spans="1:8" ht="12.75" customHeight="1" x14ac:dyDescent="0.2">
      <c r="A171" s="83">
        <v>142</v>
      </c>
      <c r="B171" s="98" t="s">
        <v>296</v>
      </c>
      <c r="C171" s="98" t="s">
        <v>140</v>
      </c>
      <c r="D171" s="108" t="s">
        <v>297</v>
      </c>
      <c r="E171" s="100" t="s">
        <v>153</v>
      </c>
      <c r="F171" s="109">
        <v>2</v>
      </c>
      <c r="G171" s="110"/>
      <c r="H171" s="111"/>
    </row>
    <row r="172" spans="1:8" x14ac:dyDescent="0.2">
      <c r="A172" s="83">
        <v>143</v>
      </c>
      <c r="B172" s="98" t="s">
        <v>296</v>
      </c>
      <c r="C172" s="98" t="s">
        <v>140</v>
      </c>
      <c r="D172" s="108" t="s">
        <v>297</v>
      </c>
      <c r="E172" s="100" t="s">
        <v>154</v>
      </c>
      <c r="F172" s="109">
        <v>2</v>
      </c>
      <c r="G172" s="110"/>
      <c r="H172" s="111"/>
    </row>
    <row r="173" spans="1:8" x14ac:dyDescent="0.2">
      <c r="A173" s="83">
        <v>144</v>
      </c>
      <c r="B173" s="98" t="s">
        <v>296</v>
      </c>
      <c r="C173" s="98" t="s">
        <v>140</v>
      </c>
      <c r="D173" s="108" t="s">
        <v>297</v>
      </c>
      <c r="E173" s="100" t="s">
        <v>155</v>
      </c>
      <c r="F173" s="109">
        <v>1</v>
      </c>
      <c r="G173" s="110"/>
      <c r="H173" s="111"/>
    </row>
    <row r="174" spans="1:8" x14ac:dyDescent="0.2">
      <c r="A174" s="83">
        <v>145</v>
      </c>
      <c r="B174" s="98" t="s">
        <v>296</v>
      </c>
      <c r="C174" s="98" t="s">
        <v>140</v>
      </c>
      <c r="D174" s="108" t="s">
        <v>297</v>
      </c>
      <c r="E174" s="100" t="s">
        <v>156</v>
      </c>
      <c r="F174" s="109">
        <v>2</v>
      </c>
      <c r="G174" s="110"/>
      <c r="H174" s="111"/>
    </row>
    <row r="175" spans="1:8" ht="12.75" customHeight="1" x14ac:dyDescent="0.2">
      <c r="A175" s="83">
        <v>146</v>
      </c>
      <c r="B175" s="98" t="s">
        <v>296</v>
      </c>
      <c r="C175" s="98" t="s">
        <v>140</v>
      </c>
      <c r="D175" s="108" t="s">
        <v>297</v>
      </c>
      <c r="E175" s="100" t="s">
        <v>157</v>
      </c>
      <c r="F175" s="109">
        <v>1</v>
      </c>
      <c r="G175" s="110"/>
      <c r="H175" s="111"/>
    </row>
    <row r="176" spans="1:8" ht="12.75" customHeight="1" x14ac:dyDescent="0.2">
      <c r="A176" s="83">
        <v>147</v>
      </c>
      <c r="B176" s="98" t="s">
        <v>296</v>
      </c>
      <c r="C176" s="98" t="s">
        <v>140</v>
      </c>
      <c r="D176" s="108" t="s">
        <v>298</v>
      </c>
      <c r="E176" s="100" t="s">
        <v>158</v>
      </c>
      <c r="F176" s="109">
        <v>1</v>
      </c>
      <c r="G176" s="110"/>
      <c r="H176" s="111"/>
    </row>
    <row r="177" spans="1:8" ht="12.75" customHeight="1" x14ac:dyDescent="0.2">
      <c r="A177" s="83">
        <v>148</v>
      </c>
      <c r="B177" s="98" t="s">
        <v>296</v>
      </c>
      <c r="C177" s="98" t="s">
        <v>140</v>
      </c>
      <c r="D177" s="108" t="s">
        <v>298</v>
      </c>
      <c r="E177" s="100" t="s">
        <v>159</v>
      </c>
      <c r="F177" s="109">
        <v>0</v>
      </c>
      <c r="G177" s="110"/>
      <c r="H177" s="111"/>
    </row>
    <row r="178" spans="1:8" x14ac:dyDescent="0.2">
      <c r="A178" s="83">
        <v>149</v>
      </c>
      <c r="B178" s="98" t="s">
        <v>296</v>
      </c>
      <c r="C178" s="98" t="s">
        <v>140</v>
      </c>
      <c r="D178" s="108" t="s">
        <v>298</v>
      </c>
      <c r="E178" s="100" t="s">
        <v>160</v>
      </c>
      <c r="F178" s="109">
        <v>2</v>
      </c>
      <c r="G178" s="110"/>
      <c r="H178" s="111"/>
    </row>
    <row r="179" spans="1:8" x14ac:dyDescent="0.2">
      <c r="A179" s="83">
        <v>150</v>
      </c>
      <c r="B179" s="98" t="s">
        <v>296</v>
      </c>
      <c r="C179" s="98" t="s">
        <v>140</v>
      </c>
      <c r="D179" s="108" t="s">
        <v>297</v>
      </c>
      <c r="E179" s="100" t="s">
        <v>161</v>
      </c>
      <c r="F179" s="109">
        <v>1</v>
      </c>
      <c r="G179" s="110"/>
      <c r="H179" s="111"/>
    </row>
    <row r="180" spans="1:8" x14ac:dyDescent="0.2">
      <c r="A180" s="83">
        <v>151</v>
      </c>
      <c r="B180" s="98" t="s">
        <v>296</v>
      </c>
      <c r="C180" s="98" t="s">
        <v>140</v>
      </c>
      <c r="D180" s="108" t="s">
        <v>297</v>
      </c>
      <c r="E180" s="100" t="s">
        <v>162</v>
      </c>
      <c r="F180" s="109">
        <v>1</v>
      </c>
      <c r="G180" s="110"/>
      <c r="H180" s="111"/>
    </row>
    <row r="181" spans="1:8" ht="12.75" customHeight="1" x14ac:dyDescent="0.2">
      <c r="A181" s="83">
        <v>152</v>
      </c>
      <c r="B181" s="98" t="s">
        <v>296</v>
      </c>
      <c r="C181" s="98" t="s">
        <v>140</v>
      </c>
      <c r="D181" s="108" t="s">
        <v>297</v>
      </c>
      <c r="E181" s="100" t="s">
        <v>163</v>
      </c>
      <c r="F181" s="109">
        <v>1</v>
      </c>
      <c r="G181" s="110"/>
      <c r="H181" s="111"/>
    </row>
    <row r="182" spans="1:8" x14ac:dyDescent="0.2">
      <c r="A182" s="83">
        <v>153</v>
      </c>
      <c r="B182" s="98" t="s">
        <v>296</v>
      </c>
      <c r="C182" s="98" t="s">
        <v>140</v>
      </c>
      <c r="D182" s="108" t="s">
        <v>298</v>
      </c>
      <c r="E182" s="100" t="s">
        <v>164</v>
      </c>
      <c r="F182" s="109">
        <v>2</v>
      </c>
      <c r="G182" s="110"/>
      <c r="H182" s="111"/>
    </row>
    <row r="183" spans="1:8" x14ac:dyDescent="0.2">
      <c r="A183" s="83">
        <v>154</v>
      </c>
      <c r="B183" s="98" t="s">
        <v>296</v>
      </c>
      <c r="C183" s="98" t="s">
        <v>140</v>
      </c>
      <c r="D183" s="108" t="s">
        <v>297</v>
      </c>
      <c r="E183" s="100" t="s">
        <v>165</v>
      </c>
      <c r="F183" s="109">
        <v>1</v>
      </c>
      <c r="G183" s="110"/>
      <c r="H183" s="111"/>
    </row>
    <row r="184" spans="1:8" x14ac:dyDescent="0.2">
      <c r="A184" s="83">
        <v>155</v>
      </c>
      <c r="B184" s="98" t="s">
        <v>296</v>
      </c>
      <c r="C184" s="98" t="s">
        <v>140</v>
      </c>
      <c r="D184" s="108" t="s">
        <v>298</v>
      </c>
      <c r="E184" s="100" t="s">
        <v>166</v>
      </c>
      <c r="F184" s="109">
        <v>1</v>
      </c>
      <c r="G184" s="110"/>
      <c r="H184" s="111"/>
    </row>
    <row r="185" spans="1:8" x14ac:dyDescent="0.2">
      <c r="A185" s="83">
        <v>156</v>
      </c>
      <c r="B185" s="98" t="s">
        <v>296</v>
      </c>
      <c r="C185" s="98" t="s">
        <v>140</v>
      </c>
      <c r="D185" s="108" t="s">
        <v>298</v>
      </c>
      <c r="E185" s="100" t="s">
        <v>167</v>
      </c>
      <c r="F185" s="109">
        <v>0</v>
      </c>
      <c r="G185" s="110"/>
      <c r="H185" s="111"/>
    </row>
    <row r="186" spans="1:8" x14ac:dyDescent="0.2">
      <c r="A186" s="83">
        <v>157</v>
      </c>
      <c r="B186" s="98" t="s">
        <v>296</v>
      </c>
      <c r="C186" s="98" t="s">
        <v>140</v>
      </c>
      <c r="D186" s="108" t="s">
        <v>297</v>
      </c>
      <c r="E186" s="100" t="s">
        <v>168</v>
      </c>
      <c r="F186" s="109">
        <v>0</v>
      </c>
      <c r="G186" s="110"/>
      <c r="H186" s="111"/>
    </row>
    <row r="187" spans="1:8" x14ac:dyDescent="0.2">
      <c r="A187" s="83">
        <v>158</v>
      </c>
      <c r="B187" s="98" t="s">
        <v>296</v>
      </c>
      <c r="C187" s="98" t="s">
        <v>140</v>
      </c>
      <c r="D187" s="108" t="s">
        <v>297</v>
      </c>
      <c r="E187" s="100" t="s">
        <v>169</v>
      </c>
      <c r="F187" s="109">
        <v>0</v>
      </c>
      <c r="G187" s="110"/>
      <c r="H187" s="111"/>
    </row>
    <row r="188" spans="1:8" ht="12.75" customHeight="1" x14ac:dyDescent="0.2">
      <c r="A188" s="83">
        <v>159</v>
      </c>
      <c r="B188" s="98" t="s">
        <v>296</v>
      </c>
      <c r="C188" s="98" t="s">
        <v>140</v>
      </c>
      <c r="D188" s="108" t="s">
        <v>297</v>
      </c>
      <c r="E188" s="100" t="s">
        <v>170</v>
      </c>
      <c r="F188" s="109">
        <v>0</v>
      </c>
      <c r="G188" s="110"/>
      <c r="H188" s="111"/>
    </row>
    <row r="189" spans="1:8" ht="12.75" customHeight="1" x14ac:dyDescent="0.2">
      <c r="A189" s="83">
        <v>160</v>
      </c>
      <c r="B189" s="98" t="s">
        <v>296</v>
      </c>
      <c r="C189" s="98" t="s">
        <v>140</v>
      </c>
      <c r="D189" s="108" t="s">
        <v>297</v>
      </c>
      <c r="E189" s="100" t="s">
        <v>171</v>
      </c>
      <c r="F189" s="109">
        <v>2</v>
      </c>
      <c r="G189" s="110"/>
      <c r="H189" s="111"/>
    </row>
    <row r="190" spans="1:8" x14ac:dyDescent="0.2">
      <c r="A190" s="83">
        <v>161</v>
      </c>
      <c r="B190" s="98" t="s">
        <v>296</v>
      </c>
      <c r="C190" s="98" t="s">
        <v>140</v>
      </c>
      <c r="D190" s="108" t="s">
        <v>297</v>
      </c>
      <c r="E190" s="100" t="s">
        <v>172</v>
      </c>
      <c r="F190" s="109">
        <v>1</v>
      </c>
      <c r="G190" s="110"/>
      <c r="H190" s="111"/>
    </row>
    <row r="191" spans="1:8" ht="12.75" customHeight="1" x14ac:dyDescent="0.2">
      <c r="A191" s="83">
        <v>162</v>
      </c>
      <c r="B191" s="98" t="s">
        <v>296</v>
      </c>
      <c r="C191" s="98" t="s">
        <v>140</v>
      </c>
      <c r="D191" s="108" t="s">
        <v>297</v>
      </c>
      <c r="E191" s="100" t="s">
        <v>173</v>
      </c>
      <c r="F191" s="109">
        <v>1</v>
      </c>
      <c r="G191" s="110"/>
      <c r="H191" s="111"/>
    </row>
    <row r="192" spans="1:8" ht="12.75" customHeight="1" x14ac:dyDescent="0.2">
      <c r="A192" s="83">
        <v>163</v>
      </c>
      <c r="B192" s="98" t="s">
        <v>296</v>
      </c>
      <c r="C192" s="98" t="s">
        <v>140</v>
      </c>
      <c r="D192" s="108" t="s">
        <v>297</v>
      </c>
      <c r="E192" s="100" t="s">
        <v>174</v>
      </c>
      <c r="F192" s="109">
        <v>1</v>
      </c>
      <c r="G192" s="110"/>
      <c r="H192" s="111"/>
    </row>
    <row r="193" spans="1:8" ht="12.75" customHeight="1" x14ac:dyDescent="0.2">
      <c r="A193" s="83">
        <v>164</v>
      </c>
      <c r="B193" s="98" t="s">
        <v>296</v>
      </c>
      <c r="C193" s="98" t="s">
        <v>140</v>
      </c>
      <c r="D193" s="108" t="s">
        <v>297</v>
      </c>
      <c r="E193" s="100" t="s">
        <v>175</v>
      </c>
      <c r="F193" s="113">
        <v>2</v>
      </c>
      <c r="G193" s="114"/>
      <c r="H193" s="115"/>
    </row>
    <row r="194" spans="1:8" ht="12.75" customHeight="1" x14ac:dyDescent="0.2">
      <c r="A194" s="83">
        <v>165</v>
      </c>
      <c r="B194" s="98" t="s">
        <v>296</v>
      </c>
      <c r="C194" s="98" t="s">
        <v>140</v>
      </c>
      <c r="D194" s="108" t="s">
        <v>297</v>
      </c>
      <c r="E194" s="100" t="s">
        <v>176</v>
      </c>
      <c r="F194" s="113">
        <v>0</v>
      </c>
      <c r="G194" s="114"/>
      <c r="H194" s="115"/>
    </row>
    <row r="195" spans="1:8" ht="12.75" customHeight="1" x14ac:dyDescent="0.2">
      <c r="A195" s="83">
        <v>166</v>
      </c>
      <c r="B195" s="98" t="s">
        <v>296</v>
      </c>
      <c r="C195" s="98" t="s">
        <v>140</v>
      </c>
      <c r="D195" s="108" t="s">
        <v>297</v>
      </c>
      <c r="E195" s="100" t="s">
        <v>177</v>
      </c>
      <c r="F195" s="113">
        <v>0</v>
      </c>
      <c r="G195" s="114"/>
      <c r="H195" s="115"/>
    </row>
    <row r="196" spans="1:8" x14ac:dyDescent="0.2">
      <c r="A196" s="83">
        <v>167</v>
      </c>
      <c r="B196" s="98" t="s">
        <v>296</v>
      </c>
      <c r="C196" s="98" t="s">
        <v>140</v>
      </c>
      <c r="D196" s="108" t="s">
        <v>297</v>
      </c>
      <c r="E196" s="100" t="s">
        <v>178</v>
      </c>
      <c r="F196" s="113">
        <v>2</v>
      </c>
      <c r="G196" s="114"/>
      <c r="H196" s="115"/>
    </row>
    <row r="197" spans="1:8" x14ac:dyDescent="0.2">
      <c r="A197" s="83">
        <v>168</v>
      </c>
      <c r="B197" s="98" t="s">
        <v>296</v>
      </c>
      <c r="C197" s="98" t="s">
        <v>140</v>
      </c>
      <c r="D197" s="108" t="s">
        <v>297</v>
      </c>
      <c r="E197" s="100" t="s">
        <v>179</v>
      </c>
      <c r="F197" s="113">
        <v>2</v>
      </c>
      <c r="G197" s="114"/>
      <c r="H197" s="115"/>
    </row>
    <row r="198" spans="1:8" x14ac:dyDescent="0.2">
      <c r="A198" s="83">
        <v>169</v>
      </c>
      <c r="B198" s="98" t="s">
        <v>296</v>
      </c>
      <c r="C198" s="98" t="s">
        <v>140</v>
      </c>
      <c r="D198" s="108" t="s">
        <v>298</v>
      </c>
      <c r="E198" s="100" t="s">
        <v>180</v>
      </c>
      <c r="F198" s="113">
        <v>1</v>
      </c>
      <c r="G198" s="114"/>
      <c r="H198" s="115"/>
    </row>
    <row r="199" spans="1:8" x14ac:dyDescent="0.2">
      <c r="A199" s="83">
        <v>170</v>
      </c>
      <c r="B199" s="98" t="s">
        <v>296</v>
      </c>
      <c r="C199" s="98" t="s">
        <v>140</v>
      </c>
      <c r="D199" s="108" t="s">
        <v>298</v>
      </c>
      <c r="E199" s="100" t="s">
        <v>181</v>
      </c>
      <c r="F199" s="113">
        <v>2</v>
      </c>
      <c r="G199" s="114"/>
      <c r="H199" s="115"/>
    </row>
    <row r="200" spans="1:8" ht="12.75" customHeight="1" x14ac:dyDescent="0.2">
      <c r="A200" s="83">
        <v>171</v>
      </c>
      <c r="B200" s="98" t="s">
        <v>296</v>
      </c>
      <c r="C200" s="98" t="s">
        <v>140</v>
      </c>
      <c r="D200" s="108" t="s">
        <v>297</v>
      </c>
      <c r="E200" s="100" t="s">
        <v>182</v>
      </c>
      <c r="F200" s="113">
        <v>2</v>
      </c>
      <c r="G200" s="114"/>
      <c r="H200" s="115"/>
    </row>
    <row r="201" spans="1:8" x14ac:dyDescent="0.2">
      <c r="A201" s="83">
        <v>172</v>
      </c>
      <c r="B201" s="98" t="s">
        <v>296</v>
      </c>
      <c r="C201" s="98" t="s">
        <v>140</v>
      </c>
      <c r="D201" s="108" t="s">
        <v>297</v>
      </c>
      <c r="E201" s="100" t="s">
        <v>183</v>
      </c>
      <c r="F201" s="113">
        <v>4</v>
      </c>
      <c r="G201" s="114"/>
      <c r="H201" s="115"/>
    </row>
    <row r="202" spans="1:8" x14ac:dyDescent="0.2">
      <c r="A202" s="83">
        <v>173</v>
      </c>
      <c r="B202" s="98" t="s">
        <v>296</v>
      </c>
      <c r="C202" s="98" t="s">
        <v>140</v>
      </c>
      <c r="D202" s="108" t="s">
        <v>297</v>
      </c>
      <c r="E202" s="100" t="s">
        <v>184</v>
      </c>
      <c r="F202" s="113">
        <v>4</v>
      </c>
      <c r="G202" s="114"/>
      <c r="H202" s="115"/>
    </row>
    <row r="203" spans="1:8" x14ac:dyDescent="0.2">
      <c r="A203" s="83">
        <v>174</v>
      </c>
      <c r="B203" s="98" t="s">
        <v>296</v>
      </c>
      <c r="C203" s="98" t="s">
        <v>140</v>
      </c>
      <c r="D203" s="108" t="s">
        <v>298</v>
      </c>
      <c r="E203" s="100" t="s">
        <v>185</v>
      </c>
      <c r="F203" s="113">
        <v>4</v>
      </c>
      <c r="G203" s="114"/>
      <c r="H203" s="115"/>
    </row>
    <row r="204" spans="1:8" x14ac:dyDescent="0.2">
      <c r="A204" s="83">
        <v>175</v>
      </c>
      <c r="B204" s="98" t="s">
        <v>296</v>
      </c>
      <c r="C204" s="98" t="s">
        <v>140</v>
      </c>
      <c r="D204" s="108" t="s">
        <v>298</v>
      </c>
      <c r="E204" s="100" t="s">
        <v>186</v>
      </c>
      <c r="F204" s="113">
        <v>4</v>
      </c>
      <c r="G204" s="114"/>
      <c r="H204" s="115"/>
    </row>
    <row r="205" spans="1:8" x14ac:dyDescent="0.2">
      <c r="A205" s="83">
        <v>176</v>
      </c>
      <c r="B205" s="98" t="s">
        <v>296</v>
      </c>
      <c r="C205" s="98" t="s">
        <v>140</v>
      </c>
      <c r="D205" s="108" t="s">
        <v>297</v>
      </c>
      <c r="E205" s="100" t="s">
        <v>187</v>
      </c>
      <c r="F205" s="113">
        <v>4</v>
      </c>
      <c r="G205" s="114"/>
      <c r="H205" s="115"/>
    </row>
    <row r="206" spans="1:8" ht="12.75" customHeight="1" x14ac:dyDescent="0.2">
      <c r="A206" s="83">
        <v>177</v>
      </c>
      <c r="B206" s="98" t="s">
        <v>296</v>
      </c>
      <c r="C206" s="98" t="s">
        <v>140</v>
      </c>
      <c r="D206" s="108" t="s">
        <v>297</v>
      </c>
      <c r="E206" s="100" t="s">
        <v>188</v>
      </c>
      <c r="F206" s="113">
        <v>4</v>
      </c>
      <c r="G206" s="114"/>
      <c r="H206" s="115"/>
    </row>
    <row r="207" spans="1:8" x14ac:dyDescent="0.2">
      <c r="A207" s="83">
        <v>178</v>
      </c>
      <c r="B207" s="98" t="s">
        <v>296</v>
      </c>
      <c r="C207" s="98" t="s">
        <v>140</v>
      </c>
      <c r="D207" s="108" t="s">
        <v>297</v>
      </c>
      <c r="E207" s="100" t="s">
        <v>189</v>
      </c>
      <c r="F207" s="113">
        <v>4</v>
      </c>
      <c r="G207" s="114"/>
      <c r="H207" s="115"/>
    </row>
    <row r="208" spans="1:8" x14ac:dyDescent="0.2">
      <c r="A208" s="83">
        <v>179</v>
      </c>
      <c r="B208" s="98" t="s">
        <v>296</v>
      </c>
      <c r="C208" s="98" t="s">
        <v>140</v>
      </c>
      <c r="D208" s="108" t="s">
        <v>297</v>
      </c>
      <c r="E208" s="100" t="s">
        <v>190</v>
      </c>
      <c r="F208" s="113">
        <v>0</v>
      </c>
      <c r="G208" s="114"/>
      <c r="H208" s="115"/>
    </row>
    <row r="209" spans="1:8" x14ac:dyDescent="0.2">
      <c r="A209" s="83">
        <v>180</v>
      </c>
      <c r="B209" s="98" t="s">
        <v>296</v>
      </c>
      <c r="C209" s="98" t="s">
        <v>140</v>
      </c>
      <c r="D209" s="108" t="s">
        <v>297</v>
      </c>
      <c r="E209" s="100" t="s">
        <v>191</v>
      </c>
      <c r="F209" s="113">
        <v>4</v>
      </c>
      <c r="G209" s="114"/>
      <c r="H209" s="115"/>
    </row>
    <row r="210" spans="1:8" x14ac:dyDescent="0.2">
      <c r="A210" s="83">
        <v>181</v>
      </c>
      <c r="B210" s="98" t="s">
        <v>296</v>
      </c>
      <c r="C210" s="98" t="s">
        <v>140</v>
      </c>
      <c r="D210" s="108" t="s">
        <v>298</v>
      </c>
      <c r="E210" s="100" t="s">
        <v>192</v>
      </c>
      <c r="F210" s="113">
        <v>4</v>
      </c>
      <c r="G210" s="114"/>
      <c r="H210" s="115"/>
    </row>
    <row r="211" spans="1:8" x14ac:dyDescent="0.2">
      <c r="A211" s="83">
        <v>182</v>
      </c>
      <c r="B211" s="98" t="s">
        <v>296</v>
      </c>
      <c r="C211" s="98" t="s">
        <v>140</v>
      </c>
      <c r="D211" s="108" t="s">
        <v>297</v>
      </c>
      <c r="E211" s="100" t="s">
        <v>193</v>
      </c>
      <c r="F211" s="113">
        <v>1</v>
      </c>
      <c r="G211" s="114"/>
      <c r="H211" s="115"/>
    </row>
    <row r="212" spans="1:8" x14ac:dyDescent="0.2">
      <c r="A212" s="83">
        <v>183</v>
      </c>
      <c r="B212" s="98" t="s">
        <v>296</v>
      </c>
      <c r="C212" s="98" t="s">
        <v>140</v>
      </c>
      <c r="D212" s="108" t="s">
        <v>297</v>
      </c>
      <c r="E212" s="100" t="s">
        <v>194</v>
      </c>
      <c r="F212" s="113">
        <v>4</v>
      </c>
      <c r="G212" s="114"/>
      <c r="H212" s="115"/>
    </row>
    <row r="213" spans="1:8" x14ac:dyDescent="0.2">
      <c r="A213" s="83">
        <v>184</v>
      </c>
      <c r="B213" s="98" t="s">
        <v>296</v>
      </c>
      <c r="C213" s="98" t="s">
        <v>140</v>
      </c>
      <c r="D213" s="108" t="s">
        <v>298</v>
      </c>
      <c r="E213" s="100" t="s">
        <v>195</v>
      </c>
      <c r="F213" s="113">
        <v>0</v>
      </c>
      <c r="G213" s="114"/>
      <c r="H213" s="115"/>
    </row>
    <row r="214" spans="1:8" x14ac:dyDescent="0.2">
      <c r="A214" s="83">
        <v>185</v>
      </c>
      <c r="B214" s="98" t="s">
        <v>296</v>
      </c>
      <c r="C214" s="98" t="s">
        <v>140</v>
      </c>
      <c r="D214" s="108" t="s">
        <v>297</v>
      </c>
      <c r="E214" s="100" t="s">
        <v>196</v>
      </c>
      <c r="F214" s="113">
        <v>4</v>
      </c>
      <c r="G214" s="114"/>
      <c r="H214" s="115"/>
    </row>
    <row r="215" spans="1:8" x14ac:dyDescent="0.2">
      <c r="A215" s="83">
        <v>186</v>
      </c>
      <c r="B215" s="98" t="s">
        <v>296</v>
      </c>
      <c r="C215" s="98" t="s">
        <v>140</v>
      </c>
      <c r="D215" s="108" t="s">
        <v>297</v>
      </c>
      <c r="E215" s="100" t="s">
        <v>197</v>
      </c>
      <c r="F215" s="113">
        <v>0</v>
      </c>
      <c r="G215" s="114"/>
      <c r="H215" s="115"/>
    </row>
    <row r="216" spans="1:8" x14ac:dyDescent="0.2">
      <c r="A216" s="83">
        <v>187</v>
      </c>
      <c r="B216" s="98" t="s">
        <v>296</v>
      </c>
      <c r="C216" s="98" t="s">
        <v>140</v>
      </c>
      <c r="D216" s="108" t="s">
        <v>297</v>
      </c>
      <c r="E216" s="100" t="s">
        <v>198</v>
      </c>
      <c r="F216" s="113">
        <v>4</v>
      </c>
      <c r="G216" s="114"/>
      <c r="H216" s="115"/>
    </row>
    <row r="217" spans="1:8" x14ac:dyDescent="0.2">
      <c r="A217" s="83">
        <v>188</v>
      </c>
      <c r="B217" s="98" t="s">
        <v>296</v>
      </c>
      <c r="C217" s="98" t="s">
        <v>140</v>
      </c>
      <c r="D217" s="108" t="s">
        <v>298</v>
      </c>
      <c r="E217" s="100" t="s">
        <v>199</v>
      </c>
      <c r="F217" s="113">
        <v>4</v>
      </c>
      <c r="G217" s="114"/>
      <c r="H217" s="115"/>
    </row>
    <row r="218" spans="1:8" ht="12.75" customHeight="1" x14ac:dyDescent="0.2">
      <c r="A218" s="83">
        <v>189</v>
      </c>
      <c r="B218" s="98" t="s">
        <v>296</v>
      </c>
      <c r="C218" s="98" t="s">
        <v>140</v>
      </c>
      <c r="D218" s="108" t="s">
        <v>297</v>
      </c>
      <c r="E218" s="100" t="s">
        <v>200</v>
      </c>
      <c r="F218" s="113">
        <v>0</v>
      </c>
      <c r="G218" s="114"/>
      <c r="H218" s="115"/>
    </row>
    <row r="219" spans="1:8" x14ac:dyDescent="0.2">
      <c r="A219" s="83">
        <v>190</v>
      </c>
      <c r="B219" s="98" t="s">
        <v>296</v>
      </c>
      <c r="C219" s="98" t="s">
        <v>140</v>
      </c>
      <c r="D219" s="108" t="s">
        <v>297</v>
      </c>
      <c r="E219" s="100" t="s">
        <v>201</v>
      </c>
      <c r="F219" s="113">
        <v>4</v>
      </c>
      <c r="G219" s="114"/>
      <c r="H219" s="115"/>
    </row>
    <row r="220" spans="1:8" x14ac:dyDescent="0.2">
      <c r="A220" s="83">
        <v>191</v>
      </c>
      <c r="B220" s="98" t="s">
        <v>296</v>
      </c>
      <c r="C220" s="98" t="s">
        <v>140</v>
      </c>
      <c r="D220" s="108" t="s">
        <v>298</v>
      </c>
      <c r="E220" s="100" t="s">
        <v>202</v>
      </c>
      <c r="F220" s="113">
        <v>0</v>
      </c>
      <c r="G220" s="114"/>
      <c r="H220" s="115"/>
    </row>
    <row r="221" spans="1:8" x14ac:dyDescent="0.2">
      <c r="A221" s="83">
        <v>192</v>
      </c>
      <c r="B221" s="98" t="s">
        <v>296</v>
      </c>
      <c r="C221" s="98" t="s">
        <v>140</v>
      </c>
      <c r="D221" s="108" t="s">
        <v>297</v>
      </c>
      <c r="E221" s="100" t="s">
        <v>203</v>
      </c>
      <c r="F221" s="113">
        <v>4</v>
      </c>
      <c r="G221" s="114"/>
      <c r="H221" s="115"/>
    </row>
    <row r="222" spans="1:8" x14ac:dyDescent="0.2">
      <c r="A222" s="83">
        <v>193</v>
      </c>
      <c r="B222" s="98" t="s">
        <v>296</v>
      </c>
      <c r="C222" s="98" t="s">
        <v>140</v>
      </c>
      <c r="D222" s="108" t="s">
        <v>297</v>
      </c>
      <c r="E222" s="100" t="s">
        <v>204</v>
      </c>
      <c r="F222" s="113">
        <v>4</v>
      </c>
      <c r="G222" s="114"/>
      <c r="H222" s="115"/>
    </row>
    <row r="223" spans="1:8" x14ac:dyDescent="0.2">
      <c r="A223" s="83">
        <v>194</v>
      </c>
      <c r="B223" s="98" t="s">
        <v>296</v>
      </c>
      <c r="C223" s="98" t="s">
        <v>140</v>
      </c>
      <c r="D223" s="108" t="s">
        <v>298</v>
      </c>
      <c r="E223" s="100" t="s">
        <v>205</v>
      </c>
      <c r="F223" s="113">
        <v>0</v>
      </c>
      <c r="G223" s="114"/>
      <c r="H223" s="115"/>
    </row>
    <row r="224" spans="1:8" x14ac:dyDescent="0.2">
      <c r="A224" s="83">
        <v>195</v>
      </c>
      <c r="B224" s="98" t="s">
        <v>296</v>
      </c>
      <c r="C224" s="98" t="s">
        <v>140</v>
      </c>
      <c r="D224" s="108" t="s">
        <v>297</v>
      </c>
      <c r="E224" s="100" t="s">
        <v>206</v>
      </c>
      <c r="F224" s="113">
        <v>4</v>
      </c>
      <c r="G224" s="114"/>
      <c r="H224" s="115"/>
    </row>
    <row r="225" spans="1:8" ht="12.75" customHeight="1" x14ac:dyDescent="0.2">
      <c r="A225" s="83">
        <v>196</v>
      </c>
      <c r="B225" s="98" t="s">
        <v>296</v>
      </c>
      <c r="C225" s="98" t="s">
        <v>140</v>
      </c>
      <c r="D225" s="108" t="s">
        <v>297</v>
      </c>
      <c r="E225" s="100" t="s">
        <v>207</v>
      </c>
      <c r="F225" s="113">
        <v>4</v>
      </c>
      <c r="G225" s="114"/>
      <c r="H225" s="115"/>
    </row>
    <row r="226" spans="1:8" ht="12.75" customHeight="1" x14ac:dyDescent="0.2">
      <c r="A226" s="83">
        <v>197</v>
      </c>
      <c r="B226" s="98" t="s">
        <v>296</v>
      </c>
      <c r="C226" s="98" t="s">
        <v>140</v>
      </c>
      <c r="D226" s="108" t="s">
        <v>297</v>
      </c>
      <c r="E226" s="100" t="s">
        <v>208</v>
      </c>
      <c r="F226" s="113">
        <v>4</v>
      </c>
      <c r="G226" s="114"/>
      <c r="H226" s="115"/>
    </row>
    <row r="227" spans="1:8" ht="12.75" customHeight="1" x14ac:dyDescent="0.2">
      <c r="A227" s="83">
        <v>198</v>
      </c>
      <c r="B227" s="98" t="s">
        <v>296</v>
      </c>
      <c r="C227" s="98" t="s">
        <v>140</v>
      </c>
      <c r="D227" s="108" t="s">
        <v>297</v>
      </c>
      <c r="E227" s="100" t="s">
        <v>209</v>
      </c>
      <c r="F227" s="113">
        <v>0</v>
      </c>
      <c r="G227" s="114"/>
      <c r="H227" s="115"/>
    </row>
    <row r="228" spans="1:8" ht="12.75" customHeight="1" x14ac:dyDescent="0.2">
      <c r="A228" s="83">
        <v>199</v>
      </c>
      <c r="B228" s="98" t="s">
        <v>296</v>
      </c>
      <c r="C228" s="98" t="s">
        <v>140</v>
      </c>
      <c r="D228" s="108" t="s">
        <v>297</v>
      </c>
      <c r="E228" s="100" t="s">
        <v>210</v>
      </c>
      <c r="F228" s="113">
        <v>0</v>
      </c>
      <c r="G228" s="114"/>
      <c r="H228" s="115"/>
    </row>
    <row r="229" spans="1:8" ht="12.75" customHeight="1" x14ac:dyDescent="0.2">
      <c r="A229" s="83">
        <v>200</v>
      </c>
      <c r="B229" s="98" t="s">
        <v>296</v>
      </c>
      <c r="C229" s="98" t="s">
        <v>140</v>
      </c>
      <c r="D229" s="108" t="s">
        <v>297</v>
      </c>
      <c r="E229" s="100" t="s">
        <v>211</v>
      </c>
      <c r="F229" s="113">
        <v>4</v>
      </c>
      <c r="G229" s="114"/>
      <c r="H229" s="115"/>
    </row>
    <row r="230" spans="1:8" ht="12.75" customHeight="1" x14ac:dyDescent="0.2">
      <c r="A230" s="83">
        <v>201</v>
      </c>
      <c r="B230" s="98" t="s">
        <v>296</v>
      </c>
      <c r="C230" s="98" t="s">
        <v>140</v>
      </c>
      <c r="D230" s="108" t="s">
        <v>297</v>
      </c>
      <c r="E230" s="100" t="s">
        <v>212</v>
      </c>
      <c r="F230" s="113">
        <v>0</v>
      </c>
      <c r="G230" s="114"/>
      <c r="H230" s="115"/>
    </row>
    <row r="231" spans="1:8" ht="12.75" customHeight="1" x14ac:dyDescent="0.2">
      <c r="A231" s="83">
        <v>202</v>
      </c>
      <c r="B231" s="98" t="s">
        <v>296</v>
      </c>
      <c r="C231" s="98" t="s">
        <v>140</v>
      </c>
      <c r="D231" s="108" t="s">
        <v>297</v>
      </c>
      <c r="E231" s="100" t="s">
        <v>213</v>
      </c>
      <c r="F231" s="113">
        <v>4</v>
      </c>
      <c r="G231" s="114"/>
      <c r="H231" s="115"/>
    </row>
    <row r="232" spans="1:8" x14ac:dyDescent="0.2">
      <c r="A232" s="83">
        <v>203</v>
      </c>
      <c r="B232" s="98" t="s">
        <v>296</v>
      </c>
      <c r="C232" s="98" t="s">
        <v>140</v>
      </c>
      <c r="D232" s="108" t="s">
        <v>298</v>
      </c>
      <c r="E232" s="100" t="s">
        <v>214</v>
      </c>
      <c r="F232" s="113">
        <v>2</v>
      </c>
      <c r="G232" s="114"/>
      <c r="H232" s="115"/>
    </row>
    <row r="233" spans="1:8" ht="12.75" customHeight="1" x14ac:dyDescent="0.2">
      <c r="A233" s="83">
        <v>204</v>
      </c>
      <c r="B233" s="98" t="s">
        <v>296</v>
      </c>
      <c r="C233" s="98" t="s">
        <v>140</v>
      </c>
      <c r="D233" s="108" t="s">
        <v>298</v>
      </c>
      <c r="E233" s="100" t="s">
        <v>215</v>
      </c>
      <c r="F233" s="113">
        <v>2</v>
      </c>
      <c r="G233" s="114"/>
      <c r="H233" s="115"/>
    </row>
    <row r="234" spans="1:8" x14ac:dyDescent="0.2">
      <c r="A234" s="83">
        <v>205</v>
      </c>
      <c r="B234" s="98" t="s">
        <v>296</v>
      </c>
      <c r="C234" s="98" t="s">
        <v>140</v>
      </c>
      <c r="D234" s="108" t="s">
        <v>297</v>
      </c>
      <c r="E234" s="100" t="s">
        <v>216</v>
      </c>
      <c r="F234" s="113">
        <v>0</v>
      </c>
      <c r="G234" s="114"/>
      <c r="H234" s="115"/>
    </row>
    <row r="235" spans="1:8" ht="12.75" customHeight="1" x14ac:dyDescent="0.2">
      <c r="A235" s="83">
        <v>206</v>
      </c>
      <c r="B235" s="98" t="s">
        <v>296</v>
      </c>
      <c r="C235" s="98" t="s">
        <v>140</v>
      </c>
      <c r="D235" s="108" t="s">
        <v>298</v>
      </c>
      <c r="E235" s="100" t="s">
        <v>217</v>
      </c>
      <c r="F235" s="113">
        <v>2</v>
      </c>
      <c r="G235" s="114"/>
      <c r="H235" s="115"/>
    </row>
    <row r="236" spans="1:8" x14ac:dyDescent="0.2">
      <c r="A236" s="83">
        <v>207</v>
      </c>
      <c r="B236" s="98" t="s">
        <v>296</v>
      </c>
      <c r="C236" s="98" t="s">
        <v>140</v>
      </c>
      <c r="D236" s="108" t="s">
        <v>297</v>
      </c>
      <c r="E236" s="100" t="s">
        <v>218</v>
      </c>
      <c r="F236" s="113">
        <v>8</v>
      </c>
      <c r="G236" s="114"/>
      <c r="H236" s="115"/>
    </row>
    <row r="237" spans="1:8" ht="12.75" customHeight="1" x14ac:dyDescent="0.2">
      <c r="A237" s="83">
        <v>208</v>
      </c>
      <c r="B237" s="98" t="s">
        <v>296</v>
      </c>
      <c r="C237" s="98" t="s">
        <v>140</v>
      </c>
      <c r="D237" s="108" t="s">
        <v>297</v>
      </c>
      <c r="E237" s="100" t="s">
        <v>219</v>
      </c>
      <c r="F237" s="113">
        <v>2</v>
      </c>
      <c r="G237" s="114"/>
      <c r="H237" s="115"/>
    </row>
    <row r="238" spans="1:8" x14ac:dyDescent="0.2">
      <c r="A238" s="83">
        <v>209</v>
      </c>
      <c r="B238" s="98" t="s">
        <v>296</v>
      </c>
      <c r="C238" s="98" t="s">
        <v>140</v>
      </c>
      <c r="D238" s="108" t="s">
        <v>298</v>
      </c>
      <c r="E238" s="100" t="s">
        <v>220</v>
      </c>
      <c r="F238" s="113">
        <v>1</v>
      </c>
      <c r="G238" s="114"/>
      <c r="H238" s="115"/>
    </row>
    <row r="239" spans="1:8" ht="22.5" x14ac:dyDescent="0.2">
      <c r="A239" s="83">
        <v>210</v>
      </c>
      <c r="B239" s="98" t="s">
        <v>296</v>
      </c>
      <c r="C239" s="98" t="s">
        <v>140</v>
      </c>
      <c r="D239" s="108" t="s">
        <v>298</v>
      </c>
      <c r="E239" s="100" t="s">
        <v>221</v>
      </c>
      <c r="F239" s="113">
        <v>2</v>
      </c>
      <c r="G239" s="114"/>
      <c r="H239" s="115"/>
    </row>
    <row r="240" spans="1:8" ht="12.75" customHeight="1" x14ac:dyDescent="0.2">
      <c r="A240" s="83">
        <v>211</v>
      </c>
      <c r="B240" s="98" t="s">
        <v>296</v>
      </c>
      <c r="C240" s="98" t="s">
        <v>140</v>
      </c>
      <c r="D240" s="108" t="s">
        <v>297</v>
      </c>
      <c r="E240" s="100" t="s">
        <v>222</v>
      </c>
      <c r="F240" s="113">
        <v>2</v>
      </c>
      <c r="G240" s="114"/>
      <c r="H240" s="115"/>
    </row>
    <row r="241" spans="1:8" ht="12.75" customHeight="1" x14ac:dyDescent="0.2">
      <c r="A241" s="83">
        <v>212</v>
      </c>
      <c r="B241" s="98" t="s">
        <v>296</v>
      </c>
      <c r="C241" s="98" t="s">
        <v>140</v>
      </c>
      <c r="D241" s="108" t="s">
        <v>297</v>
      </c>
      <c r="E241" s="100" t="s">
        <v>223</v>
      </c>
      <c r="F241" s="113">
        <v>2</v>
      </c>
      <c r="G241" s="114"/>
      <c r="H241" s="115"/>
    </row>
    <row r="242" spans="1:8" ht="22.5" customHeight="1" x14ac:dyDescent="0.2">
      <c r="A242" s="83">
        <v>213</v>
      </c>
      <c r="B242" s="98" t="s">
        <v>296</v>
      </c>
      <c r="C242" s="98" t="s">
        <v>140</v>
      </c>
      <c r="D242" s="108" t="s">
        <v>297</v>
      </c>
      <c r="E242" s="100" t="s">
        <v>224</v>
      </c>
      <c r="F242" s="113">
        <v>2</v>
      </c>
      <c r="G242" s="114"/>
      <c r="H242" s="115"/>
    </row>
    <row r="243" spans="1:8" x14ac:dyDescent="0.2">
      <c r="A243" s="83">
        <v>214</v>
      </c>
      <c r="B243" s="98" t="s">
        <v>296</v>
      </c>
      <c r="C243" s="98" t="s">
        <v>140</v>
      </c>
      <c r="D243" s="108" t="s">
        <v>297</v>
      </c>
      <c r="E243" s="100" t="s">
        <v>225</v>
      </c>
      <c r="F243" s="113">
        <v>2</v>
      </c>
      <c r="G243" s="114"/>
      <c r="H243" s="115"/>
    </row>
    <row r="244" spans="1:8" ht="12.75" customHeight="1" x14ac:dyDescent="0.2">
      <c r="A244" s="83">
        <v>215</v>
      </c>
      <c r="B244" s="98" t="s">
        <v>296</v>
      </c>
      <c r="C244" s="98" t="s">
        <v>140</v>
      </c>
      <c r="D244" s="108" t="s">
        <v>298</v>
      </c>
      <c r="E244" s="100" t="s">
        <v>226</v>
      </c>
      <c r="F244" s="113">
        <v>2</v>
      </c>
      <c r="G244" s="114"/>
      <c r="H244" s="115"/>
    </row>
    <row r="245" spans="1:8" x14ac:dyDescent="0.2">
      <c r="A245" s="83">
        <v>216</v>
      </c>
      <c r="B245" s="98" t="s">
        <v>296</v>
      </c>
      <c r="C245" s="98" t="s">
        <v>140</v>
      </c>
      <c r="D245" s="108" t="s">
        <v>297</v>
      </c>
      <c r="E245" s="100" t="s">
        <v>227</v>
      </c>
      <c r="F245" s="113">
        <v>2</v>
      </c>
      <c r="G245" s="114"/>
      <c r="H245" s="115"/>
    </row>
    <row r="246" spans="1:8" x14ac:dyDescent="0.2">
      <c r="A246" s="83">
        <v>217</v>
      </c>
      <c r="B246" s="98" t="s">
        <v>296</v>
      </c>
      <c r="C246" s="98" t="s">
        <v>140</v>
      </c>
      <c r="D246" s="108" t="s">
        <v>297</v>
      </c>
      <c r="E246" s="100" t="s">
        <v>228</v>
      </c>
      <c r="F246" s="113">
        <v>2</v>
      </c>
      <c r="G246" s="114"/>
      <c r="H246" s="115"/>
    </row>
    <row r="247" spans="1:8" ht="12.75" customHeight="1" x14ac:dyDescent="0.2">
      <c r="A247" s="83">
        <v>218</v>
      </c>
      <c r="B247" s="98" t="s">
        <v>296</v>
      </c>
      <c r="C247" s="98" t="s">
        <v>140</v>
      </c>
      <c r="D247" s="108" t="s">
        <v>297</v>
      </c>
      <c r="E247" s="100" t="s">
        <v>229</v>
      </c>
      <c r="F247" s="113">
        <v>2</v>
      </c>
      <c r="G247" s="114"/>
      <c r="H247" s="115"/>
    </row>
    <row r="248" spans="1:8" x14ac:dyDescent="0.2">
      <c r="A248" s="83">
        <v>219</v>
      </c>
      <c r="B248" s="98" t="s">
        <v>296</v>
      </c>
      <c r="C248" s="98" t="s">
        <v>140</v>
      </c>
      <c r="D248" s="108" t="s">
        <v>298</v>
      </c>
      <c r="E248" s="100" t="s">
        <v>230</v>
      </c>
      <c r="F248" s="113">
        <v>5</v>
      </c>
      <c r="G248" s="114"/>
      <c r="H248" s="115"/>
    </row>
    <row r="249" spans="1:8" ht="12.75" customHeight="1" x14ac:dyDescent="0.2">
      <c r="A249" s="83">
        <v>220</v>
      </c>
      <c r="B249" s="98" t="s">
        <v>296</v>
      </c>
      <c r="C249" s="98" t="s">
        <v>140</v>
      </c>
      <c r="D249" s="108" t="s">
        <v>298</v>
      </c>
      <c r="E249" s="100" t="s">
        <v>231</v>
      </c>
      <c r="F249" s="113">
        <v>1</v>
      </c>
      <c r="G249" s="114"/>
      <c r="H249" s="115"/>
    </row>
    <row r="250" spans="1:8" ht="12.75" customHeight="1" x14ac:dyDescent="0.2">
      <c r="A250" s="83">
        <v>221</v>
      </c>
      <c r="B250" s="98" t="s">
        <v>296</v>
      </c>
      <c r="C250" s="98" t="s">
        <v>140</v>
      </c>
      <c r="D250" s="108" t="s">
        <v>297</v>
      </c>
      <c r="E250" s="100" t="s">
        <v>232</v>
      </c>
      <c r="F250" s="113">
        <v>2</v>
      </c>
      <c r="G250" s="114"/>
      <c r="H250" s="115"/>
    </row>
    <row r="251" spans="1:8" x14ac:dyDescent="0.2">
      <c r="A251" s="83">
        <v>222</v>
      </c>
      <c r="B251" s="98" t="s">
        <v>296</v>
      </c>
      <c r="C251" s="98" t="s">
        <v>140</v>
      </c>
      <c r="D251" s="108" t="s">
        <v>298</v>
      </c>
      <c r="E251" s="100" t="s">
        <v>233</v>
      </c>
      <c r="F251" s="113">
        <v>2</v>
      </c>
      <c r="G251" s="114"/>
      <c r="H251" s="115"/>
    </row>
    <row r="252" spans="1:8" x14ac:dyDescent="0.2">
      <c r="A252" s="83">
        <v>223</v>
      </c>
      <c r="B252" s="98" t="s">
        <v>296</v>
      </c>
      <c r="C252" s="98" t="s">
        <v>140</v>
      </c>
      <c r="D252" s="108" t="s">
        <v>297</v>
      </c>
      <c r="E252" s="100" t="s">
        <v>234</v>
      </c>
      <c r="F252" s="113">
        <v>2</v>
      </c>
      <c r="G252" s="114"/>
      <c r="H252" s="115"/>
    </row>
    <row r="253" spans="1:8" ht="12.75" customHeight="1" x14ac:dyDescent="0.2">
      <c r="A253" s="83">
        <v>224</v>
      </c>
      <c r="B253" s="98" t="s">
        <v>296</v>
      </c>
      <c r="C253" s="98" t="s">
        <v>140</v>
      </c>
      <c r="D253" s="108" t="s">
        <v>297</v>
      </c>
      <c r="E253" s="100" t="s">
        <v>235</v>
      </c>
      <c r="F253" s="113">
        <v>1</v>
      </c>
      <c r="G253" s="114"/>
      <c r="H253" s="115"/>
    </row>
    <row r="254" spans="1:8" ht="12.75" customHeight="1" x14ac:dyDescent="0.2">
      <c r="A254" s="83">
        <v>225</v>
      </c>
      <c r="B254" s="98" t="s">
        <v>296</v>
      </c>
      <c r="C254" s="98" t="s">
        <v>140</v>
      </c>
      <c r="D254" s="108" t="s">
        <v>298</v>
      </c>
      <c r="E254" s="100" t="s">
        <v>236</v>
      </c>
      <c r="F254" s="113">
        <v>1</v>
      </c>
      <c r="G254" s="114"/>
      <c r="H254" s="115"/>
    </row>
    <row r="255" spans="1:8" ht="12.75" customHeight="1" x14ac:dyDescent="0.2">
      <c r="A255" s="83">
        <v>226</v>
      </c>
      <c r="B255" s="98" t="s">
        <v>296</v>
      </c>
      <c r="C255" s="98" t="s">
        <v>140</v>
      </c>
      <c r="D255" s="108" t="s">
        <v>298</v>
      </c>
      <c r="E255" s="100" t="s">
        <v>237</v>
      </c>
      <c r="F255" s="113">
        <v>1</v>
      </c>
      <c r="G255" s="114"/>
      <c r="H255" s="115"/>
    </row>
    <row r="256" spans="1:8" ht="12.75" customHeight="1" x14ac:dyDescent="0.2">
      <c r="A256" s="83">
        <v>227</v>
      </c>
      <c r="B256" s="98" t="s">
        <v>296</v>
      </c>
      <c r="C256" s="98" t="s">
        <v>140</v>
      </c>
      <c r="D256" s="108" t="s">
        <v>297</v>
      </c>
      <c r="E256" s="100" t="s">
        <v>238</v>
      </c>
      <c r="F256" s="113">
        <v>1</v>
      </c>
      <c r="G256" s="114"/>
      <c r="H256" s="115"/>
    </row>
    <row r="257" spans="1:8" ht="12.75" customHeight="1" x14ac:dyDescent="0.2">
      <c r="A257" s="83">
        <v>228</v>
      </c>
      <c r="B257" s="98" t="s">
        <v>296</v>
      </c>
      <c r="C257" s="98" t="s">
        <v>140</v>
      </c>
      <c r="D257" s="108" t="s">
        <v>297</v>
      </c>
      <c r="E257" s="100" t="s">
        <v>239</v>
      </c>
      <c r="F257" s="113">
        <v>1</v>
      </c>
      <c r="G257" s="114"/>
      <c r="H257" s="115"/>
    </row>
    <row r="258" spans="1:8" ht="13.5" customHeight="1" x14ac:dyDescent="0.2">
      <c r="A258" s="83">
        <v>229</v>
      </c>
      <c r="B258" s="98" t="s">
        <v>296</v>
      </c>
      <c r="C258" s="98" t="s">
        <v>140</v>
      </c>
      <c r="D258" s="108" t="s">
        <v>298</v>
      </c>
      <c r="E258" s="100" t="s">
        <v>240</v>
      </c>
      <c r="F258" s="113">
        <v>1</v>
      </c>
      <c r="G258" s="114"/>
      <c r="H258" s="115"/>
    </row>
    <row r="259" spans="1:8" x14ac:dyDescent="0.2">
      <c r="A259" s="83">
        <v>230</v>
      </c>
      <c r="B259" s="98" t="s">
        <v>296</v>
      </c>
      <c r="C259" s="98" t="s">
        <v>140</v>
      </c>
      <c r="D259" s="108" t="s">
        <v>298</v>
      </c>
      <c r="E259" s="100" t="s">
        <v>241</v>
      </c>
      <c r="F259" s="113">
        <v>1</v>
      </c>
      <c r="G259" s="114"/>
      <c r="H259" s="115"/>
    </row>
    <row r="260" spans="1:8" x14ac:dyDescent="0.2">
      <c r="A260" s="83">
        <v>231</v>
      </c>
      <c r="B260" s="98" t="s">
        <v>296</v>
      </c>
      <c r="C260" s="98" t="s">
        <v>140</v>
      </c>
      <c r="D260" s="108" t="s">
        <v>297</v>
      </c>
      <c r="E260" s="100" t="s">
        <v>242</v>
      </c>
      <c r="F260" s="113">
        <v>1</v>
      </c>
      <c r="G260" s="114"/>
      <c r="H260" s="115"/>
    </row>
    <row r="261" spans="1:8" ht="12.75" customHeight="1" x14ac:dyDescent="0.2">
      <c r="A261" s="83">
        <v>232</v>
      </c>
      <c r="B261" s="98" t="s">
        <v>296</v>
      </c>
      <c r="C261" s="98" t="s">
        <v>140</v>
      </c>
      <c r="D261" s="108" t="s">
        <v>297</v>
      </c>
      <c r="E261" s="100" t="s">
        <v>243</v>
      </c>
      <c r="F261" s="113">
        <v>1</v>
      </c>
      <c r="G261" s="114"/>
      <c r="H261" s="115"/>
    </row>
    <row r="262" spans="1:8" x14ac:dyDescent="0.2">
      <c r="A262" s="83">
        <v>233</v>
      </c>
      <c r="B262" s="98" t="s">
        <v>296</v>
      </c>
      <c r="C262" s="98" t="s">
        <v>140</v>
      </c>
      <c r="D262" s="108" t="s">
        <v>297</v>
      </c>
      <c r="E262" s="100" t="s">
        <v>244</v>
      </c>
      <c r="F262" s="113">
        <v>4</v>
      </c>
      <c r="G262" s="114"/>
      <c r="H262" s="115"/>
    </row>
    <row r="263" spans="1:8" x14ac:dyDescent="0.2">
      <c r="A263" s="83">
        <v>234</v>
      </c>
      <c r="B263" s="98" t="s">
        <v>296</v>
      </c>
      <c r="C263" s="98" t="s">
        <v>140</v>
      </c>
      <c r="D263" s="108" t="s">
        <v>297</v>
      </c>
      <c r="E263" s="100" t="s">
        <v>245</v>
      </c>
      <c r="F263" s="113">
        <v>4</v>
      </c>
      <c r="G263" s="114"/>
      <c r="H263" s="115"/>
    </row>
    <row r="264" spans="1:8" x14ac:dyDescent="0.2">
      <c r="A264" s="83">
        <v>235</v>
      </c>
      <c r="B264" s="98" t="s">
        <v>296</v>
      </c>
      <c r="C264" s="98" t="s">
        <v>140</v>
      </c>
      <c r="D264" s="108" t="s">
        <v>297</v>
      </c>
      <c r="E264" s="100" t="s">
        <v>246</v>
      </c>
      <c r="F264" s="113">
        <v>4</v>
      </c>
      <c r="G264" s="114"/>
      <c r="H264" s="115"/>
    </row>
    <row r="265" spans="1:8" x14ac:dyDescent="0.2">
      <c r="A265" s="83">
        <v>236</v>
      </c>
      <c r="B265" s="98" t="s">
        <v>296</v>
      </c>
      <c r="C265" s="98" t="s">
        <v>140</v>
      </c>
      <c r="D265" s="108" t="s">
        <v>297</v>
      </c>
      <c r="E265" s="100" t="s">
        <v>247</v>
      </c>
      <c r="F265" s="113">
        <v>2</v>
      </c>
      <c r="G265" s="114"/>
      <c r="H265" s="115"/>
    </row>
    <row r="266" spans="1:8" ht="12.75" customHeight="1" x14ac:dyDescent="0.2">
      <c r="A266" s="83">
        <v>237</v>
      </c>
      <c r="B266" s="98" t="s">
        <v>296</v>
      </c>
      <c r="C266" s="98" t="s">
        <v>140</v>
      </c>
      <c r="D266" s="108" t="s">
        <v>297</v>
      </c>
      <c r="E266" s="100" t="s">
        <v>248</v>
      </c>
      <c r="F266" s="113">
        <v>2</v>
      </c>
      <c r="G266" s="114"/>
      <c r="H266" s="115"/>
    </row>
    <row r="267" spans="1:8" ht="12.75" customHeight="1" x14ac:dyDescent="0.2">
      <c r="A267" s="83">
        <v>238</v>
      </c>
      <c r="B267" s="98" t="s">
        <v>296</v>
      </c>
      <c r="C267" s="98" t="s">
        <v>140</v>
      </c>
      <c r="D267" s="108" t="s">
        <v>297</v>
      </c>
      <c r="E267" s="100" t="s">
        <v>249</v>
      </c>
      <c r="F267" s="113">
        <v>2</v>
      </c>
      <c r="G267" s="114"/>
      <c r="H267" s="115"/>
    </row>
    <row r="268" spans="1:8" ht="12.75" customHeight="1" x14ac:dyDescent="0.2">
      <c r="A268" s="83">
        <v>239</v>
      </c>
      <c r="B268" s="98" t="s">
        <v>296</v>
      </c>
      <c r="C268" s="98" t="s">
        <v>140</v>
      </c>
      <c r="D268" s="108" t="s">
        <v>297</v>
      </c>
      <c r="E268" s="100" t="s">
        <v>250</v>
      </c>
      <c r="F268" s="113">
        <v>2</v>
      </c>
      <c r="G268" s="114"/>
      <c r="H268" s="115"/>
    </row>
    <row r="269" spans="1:8" x14ac:dyDescent="0.2">
      <c r="A269" s="83">
        <v>240</v>
      </c>
      <c r="B269" s="98" t="s">
        <v>296</v>
      </c>
      <c r="C269" s="98" t="s">
        <v>140</v>
      </c>
      <c r="D269" s="108" t="s">
        <v>297</v>
      </c>
      <c r="E269" s="100" t="s">
        <v>251</v>
      </c>
      <c r="F269" s="113">
        <v>2</v>
      </c>
      <c r="G269" s="114"/>
      <c r="H269" s="115"/>
    </row>
    <row r="270" spans="1:8" x14ac:dyDescent="0.2">
      <c r="A270" s="83">
        <v>241</v>
      </c>
      <c r="B270" s="98" t="s">
        <v>296</v>
      </c>
      <c r="C270" s="98" t="s">
        <v>140</v>
      </c>
      <c r="D270" s="108" t="s">
        <v>297</v>
      </c>
      <c r="E270" s="100" t="s">
        <v>252</v>
      </c>
      <c r="F270" s="109">
        <v>2</v>
      </c>
      <c r="G270" s="110"/>
      <c r="H270" s="111"/>
    </row>
  </sheetData>
  <protectedRanges>
    <protectedRange algorithmName="SHA-512" hashValue="N9rwqAFktqauL5GHfz1OtSLWIkrf996OPwC4DksS5Zj+b0DcloBp7aZea0QagkUtJyZom2uIm8WqWYXSuavxDA==" saltValue="2p0Px0tcXwdGbOtsols3PA==" spinCount="100000" sqref="A5" name="Rango1"/>
    <protectedRange sqref="G10:G15" name="Rango1_2"/>
    <protectedRange sqref="D14:D16" name="Rango1_1"/>
    <protectedRange sqref="H10:H16" name="Rango1_3"/>
  </protectedRanges>
  <mergeCells count="290">
    <mergeCell ref="F270:H270"/>
    <mergeCell ref="F264:H264"/>
    <mergeCell ref="F265:H265"/>
    <mergeCell ref="F266:H266"/>
    <mergeCell ref="F267:H267"/>
    <mergeCell ref="F268:H268"/>
    <mergeCell ref="F269:H269"/>
    <mergeCell ref="F258:H258"/>
    <mergeCell ref="F259:H259"/>
    <mergeCell ref="F260:H260"/>
    <mergeCell ref="F261:H261"/>
    <mergeCell ref="F262:H262"/>
    <mergeCell ref="F263:H263"/>
    <mergeCell ref="F252:H252"/>
    <mergeCell ref="F253:H253"/>
    <mergeCell ref="F254:H254"/>
    <mergeCell ref="F255:H255"/>
    <mergeCell ref="F256:H256"/>
    <mergeCell ref="F257:H257"/>
    <mergeCell ref="F246:H246"/>
    <mergeCell ref="F247:H247"/>
    <mergeCell ref="F248:H248"/>
    <mergeCell ref="F249:H249"/>
    <mergeCell ref="F250:H250"/>
    <mergeCell ref="F251:H251"/>
    <mergeCell ref="F240:H240"/>
    <mergeCell ref="F241:H241"/>
    <mergeCell ref="F242:H242"/>
    <mergeCell ref="F243:H243"/>
    <mergeCell ref="F244:H244"/>
    <mergeCell ref="F245:H245"/>
    <mergeCell ref="F234:H234"/>
    <mergeCell ref="F235:H235"/>
    <mergeCell ref="F236:H236"/>
    <mergeCell ref="F237:H237"/>
    <mergeCell ref="F238:H238"/>
    <mergeCell ref="F239:H239"/>
    <mergeCell ref="F228:H228"/>
    <mergeCell ref="F229:H229"/>
    <mergeCell ref="F230:H230"/>
    <mergeCell ref="F231:H231"/>
    <mergeCell ref="F232:H232"/>
    <mergeCell ref="F233:H233"/>
    <mergeCell ref="F222:H222"/>
    <mergeCell ref="F223:H223"/>
    <mergeCell ref="F224:H224"/>
    <mergeCell ref="F225:H225"/>
    <mergeCell ref="F226:H226"/>
    <mergeCell ref="F227:H227"/>
    <mergeCell ref="F216:H216"/>
    <mergeCell ref="F217:H217"/>
    <mergeCell ref="F218:H218"/>
    <mergeCell ref="F219:H219"/>
    <mergeCell ref="F220:H220"/>
    <mergeCell ref="F221:H221"/>
    <mergeCell ref="F210:H210"/>
    <mergeCell ref="F211:H211"/>
    <mergeCell ref="F212:H212"/>
    <mergeCell ref="F213:H213"/>
    <mergeCell ref="F214:H214"/>
    <mergeCell ref="F215:H215"/>
    <mergeCell ref="F204:H204"/>
    <mergeCell ref="F205:H205"/>
    <mergeCell ref="F206:H206"/>
    <mergeCell ref="F207:H207"/>
    <mergeCell ref="F208:H208"/>
    <mergeCell ref="F209:H209"/>
    <mergeCell ref="F198:H198"/>
    <mergeCell ref="F199:H199"/>
    <mergeCell ref="F200:H200"/>
    <mergeCell ref="F201:H201"/>
    <mergeCell ref="F202:H202"/>
    <mergeCell ref="F203:H203"/>
    <mergeCell ref="F192:H192"/>
    <mergeCell ref="F193:H193"/>
    <mergeCell ref="F194:H194"/>
    <mergeCell ref="F195:H195"/>
    <mergeCell ref="F196:H196"/>
    <mergeCell ref="F197:H197"/>
    <mergeCell ref="F186:H186"/>
    <mergeCell ref="F187:H187"/>
    <mergeCell ref="F188:H188"/>
    <mergeCell ref="F189:H189"/>
    <mergeCell ref="F190:H190"/>
    <mergeCell ref="F191:H191"/>
    <mergeCell ref="F180:H180"/>
    <mergeCell ref="F181:H181"/>
    <mergeCell ref="F182:H182"/>
    <mergeCell ref="F183:H183"/>
    <mergeCell ref="F184:H184"/>
    <mergeCell ref="F185:H185"/>
    <mergeCell ref="F174:H174"/>
    <mergeCell ref="F175:H175"/>
    <mergeCell ref="F176:H176"/>
    <mergeCell ref="F177:H177"/>
    <mergeCell ref="F178:H178"/>
    <mergeCell ref="F179:H179"/>
    <mergeCell ref="F168:H168"/>
    <mergeCell ref="F169:H169"/>
    <mergeCell ref="F170:H170"/>
    <mergeCell ref="F171:H171"/>
    <mergeCell ref="F172:H172"/>
    <mergeCell ref="F173:H173"/>
    <mergeCell ref="F162:H162"/>
    <mergeCell ref="F163:H163"/>
    <mergeCell ref="F164:H164"/>
    <mergeCell ref="F165:H165"/>
    <mergeCell ref="F166:H166"/>
    <mergeCell ref="F167:H167"/>
    <mergeCell ref="F156:H156"/>
    <mergeCell ref="F157:H157"/>
    <mergeCell ref="F158:H158"/>
    <mergeCell ref="F159:H159"/>
    <mergeCell ref="F160:H160"/>
    <mergeCell ref="F161:H161"/>
    <mergeCell ref="F150:H150"/>
    <mergeCell ref="F151:H151"/>
    <mergeCell ref="F152:H152"/>
    <mergeCell ref="F153:H153"/>
    <mergeCell ref="F154:H154"/>
    <mergeCell ref="F155:H155"/>
    <mergeCell ref="F144:H144"/>
    <mergeCell ref="F145:H145"/>
    <mergeCell ref="F146:H146"/>
    <mergeCell ref="F147:H147"/>
    <mergeCell ref="F148:H148"/>
    <mergeCell ref="F149:H149"/>
    <mergeCell ref="F138:H138"/>
    <mergeCell ref="F139:H139"/>
    <mergeCell ref="F140:H140"/>
    <mergeCell ref="F141:H141"/>
    <mergeCell ref="F142:H142"/>
    <mergeCell ref="F143:H143"/>
    <mergeCell ref="F132:H132"/>
    <mergeCell ref="F133:H133"/>
    <mergeCell ref="F134:H134"/>
    <mergeCell ref="F135:H135"/>
    <mergeCell ref="F136:H136"/>
    <mergeCell ref="F137:H137"/>
    <mergeCell ref="F126:H126"/>
    <mergeCell ref="F127:H127"/>
    <mergeCell ref="F128:H128"/>
    <mergeCell ref="F129:H129"/>
    <mergeCell ref="F130:H130"/>
    <mergeCell ref="F131:H131"/>
    <mergeCell ref="F120:H120"/>
    <mergeCell ref="F121:H121"/>
    <mergeCell ref="F122:H122"/>
    <mergeCell ref="F123:H123"/>
    <mergeCell ref="F124:H124"/>
    <mergeCell ref="F125:H125"/>
    <mergeCell ref="F114:H114"/>
    <mergeCell ref="F115:H115"/>
    <mergeCell ref="F116:H116"/>
    <mergeCell ref="F117:H117"/>
    <mergeCell ref="F118:H118"/>
    <mergeCell ref="F119:H119"/>
    <mergeCell ref="F108:H108"/>
    <mergeCell ref="F109:H109"/>
    <mergeCell ref="F110:H110"/>
    <mergeCell ref="F111:H111"/>
    <mergeCell ref="F112:H112"/>
    <mergeCell ref="F113:H113"/>
    <mergeCell ref="F102:H102"/>
    <mergeCell ref="F103:H103"/>
    <mergeCell ref="F104:H104"/>
    <mergeCell ref="F105:H105"/>
    <mergeCell ref="F106:H106"/>
    <mergeCell ref="F107:H107"/>
    <mergeCell ref="F96:H96"/>
    <mergeCell ref="F97:H97"/>
    <mergeCell ref="F98:H98"/>
    <mergeCell ref="F99:H99"/>
    <mergeCell ref="F100:H100"/>
    <mergeCell ref="F101:H101"/>
    <mergeCell ref="F90:H90"/>
    <mergeCell ref="F91:H91"/>
    <mergeCell ref="F92:H92"/>
    <mergeCell ref="F93:H93"/>
    <mergeCell ref="F94:H94"/>
    <mergeCell ref="F95:H95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72:H72"/>
    <mergeCell ref="F73:H73"/>
    <mergeCell ref="F74:H74"/>
    <mergeCell ref="F75:H75"/>
    <mergeCell ref="F76:H76"/>
    <mergeCell ref="F77:H77"/>
    <mergeCell ref="F66:H66"/>
    <mergeCell ref="F67:H67"/>
    <mergeCell ref="F68:H68"/>
    <mergeCell ref="F69:H69"/>
    <mergeCell ref="F70:H70"/>
    <mergeCell ref="F71:H71"/>
    <mergeCell ref="F60:H60"/>
    <mergeCell ref="F61:H61"/>
    <mergeCell ref="F62:H62"/>
    <mergeCell ref="F63:H63"/>
    <mergeCell ref="F64:H64"/>
    <mergeCell ref="F65:H65"/>
    <mergeCell ref="F54:H54"/>
    <mergeCell ref="F55:H55"/>
    <mergeCell ref="F56:H56"/>
    <mergeCell ref="F57:H57"/>
    <mergeCell ref="F58:H58"/>
    <mergeCell ref="F59:H59"/>
    <mergeCell ref="F48:H48"/>
    <mergeCell ref="F49:H49"/>
    <mergeCell ref="F50:H50"/>
    <mergeCell ref="F51:H51"/>
    <mergeCell ref="F52:H52"/>
    <mergeCell ref="F53:H53"/>
    <mergeCell ref="F42:H42"/>
    <mergeCell ref="F43:H43"/>
    <mergeCell ref="F44:H44"/>
    <mergeCell ref="F45:H45"/>
    <mergeCell ref="F46:H46"/>
    <mergeCell ref="F47:H47"/>
    <mergeCell ref="F36:H36"/>
    <mergeCell ref="F37:H37"/>
    <mergeCell ref="F38:H38"/>
    <mergeCell ref="F39:H39"/>
    <mergeCell ref="F40:H40"/>
    <mergeCell ref="F41:H41"/>
    <mergeCell ref="F30:H30"/>
    <mergeCell ref="F31:H31"/>
    <mergeCell ref="F32:H32"/>
    <mergeCell ref="F33:H33"/>
    <mergeCell ref="F34:H34"/>
    <mergeCell ref="F35:H35"/>
    <mergeCell ref="A26:D26"/>
    <mergeCell ref="E26:H26"/>
    <mergeCell ref="A27:D27"/>
    <mergeCell ref="E27:H27"/>
    <mergeCell ref="A28:H28"/>
    <mergeCell ref="F29:H29"/>
    <mergeCell ref="A23:D23"/>
    <mergeCell ref="E23:H23"/>
    <mergeCell ref="A24:D24"/>
    <mergeCell ref="E24:H24"/>
    <mergeCell ref="A25:D25"/>
    <mergeCell ref="E25:H25"/>
    <mergeCell ref="A20:D20"/>
    <mergeCell ref="E20:H20"/>
    <mergeCell ref="A21:D21"/>
    <mergeCell ref="E21:H21"/>
    <mergeCell ref="A22:D22"/>
    <mergeCell ref="E22:H22"/>
    <mergeCell ref="A16:C16"/>
    <mergeCell ref="E16:F16"/>
    <mergeCell ref="A17:H17"/>
    <mergeCell ref="A18:D18"/>
    <mergeCell ref="E18:H18"/>
    <mergeCell ref="A19:D19"/>
    <mergeCell ref="E19:H19"/>
    <mergeCell ref="A13:C13"/>
    <mergeCell ref="E13:F13"/>
    <mergeCell ref="A14:C14"/>
    <mergeCell ref="E14:F14"/>
    <mergeCell ref="A15:C15"/>
    <mergeCell ref="E15:F15"/>
    <mergeCell ref="A10:C10"/>
    <mergeCell ref="E10:F10"/>
    <mergeCell ref="A11:C11"/>
    <mergeCell ref="E11:F11"/>
    <mergeCell ref="A12:C12"/>
    <mergeCell ref="E12:F12"/>
    <mergeCell ref="A7:B7"/>
    <mergeCell ref="C7:H7"/>
    <mergeCell ref="A8:D8"/>
    <mergeCell ref="E8:H8"/>
    <mergeCell ref="A9:C9"/>
    <mergeCell ref="E9:F9"/>
    <mergeCell ref="A1:H1"/>
    <mergeCell ref="A2:H2"/>
    <mergeCell ref="A3:H3"/>
    <mergeCell ref="A4:H4"/>
    <mergeCell ref="A5:B6"/>
    <mergeCell ref="C5:H6"/>
  </mergeCells>
  <pageMargins left="0.7" right="0.7" top="0.75" bottom="0.75" header="0.3" footer="0.3"/>
  <pageSetup paperSize="9" scale="7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00CD7-9DD7-4EA0-AD08-99236C1BB320}">
  <sheetPr>
    <tabColor theme="5"/>
    <pageSetUpPr fitToPage="1"/>
  </sheetPr>
  <dimension ref="A1:I270"/>
  <sheetViews>
    <sheetView zoomScale="90" zoomScaleNormal="90" workbookViewId="0">
      <selection activeCell="A5" sqref="A5:B6"/>
    </sheetView>
  </sheetViews>
  <sheetFormatPr baseColWidth="10" defaultColWidth="11.42578125" defaultRowHeight="12.75" x14ac:dyDescent="0.2"/>
  <cols>
    <col min="1" max="1" width="9" style="14" customWidth="1"/>
    <col min="2" max="2" width="13" style="14" customWidth="1"/>
    <col min="3" max="3" width="25.7109375" style="14" customWidth="1"/>
    <col min="4" max="4" width="29" style="14" customWidth="1"/>
    <col min="5" max="5" width="49" style="84" customWidth="1"/>
    <col min="6" max="6" width="5" style="85" customWidth="1"/>
    <col min="7" max="7" width="6.7109375" style="14" customWidth="1"/>
    <col min="8" max="8" width="12.5703125" style="14" customWidth="1"/>
    <col min="9" max="9" width="11.42578125" style="14" customWidth="1"/>
    <col min="10" max="10" width="11.42578125" style="14"/>
    <col min="11" max="11" width="14.7109375" style="14" bestFit="1" customWidth="1"/>
    <col min="12" max="12" width="18" style="14" customWidth="1"/>
    <col min="13" max="14" width="11.42578125" style="14"/>
    <col min="15" max="15" width="12.42578125" style="14" bestFit="1" customWidth="1"/>
    <col min="16" max="16384" width="11.42578125" style="14"/>
  </cols>
  <sheetData>
    <row r="1" spans="1:9" ht="26.25" customHeight="1" x14ac:dyDescent="0.2">
      <c r="A1" s="15" t="s">
        <v>255</v>
      </c>
      <c r="B1" s="16"/>
      <c r="C1" s="16"/>
      <c r="D1" s="16"/>
      <c r="E1" s="16"/>
      <c r="F1" s="16"/>
      <c r="G1" s="16"/>
      <c r="H1" s="16"/>
      <c r="I1" s="88"/>
    </row>
    <row r="2" spans="1:9" ht="25.5" customHeight="1" x14ac:dyDescent="0.2">
      <c r="A2" s="17" t="s">
        <v>256</v>
      </c>
      <c r="B2" s="18"/>
      <c r="C2" s="18"/>
      <c r="D2" s="18"/>
      <c r="E2" s="18"/>
      <c r="F2" s="18"/>
      <c r="G2" s="18"/>
      <c r="H2" s="18"/>
      <c r="I2" s="88"/>
    </row>
    <row r="3" spans="1:9" ht="21" customHeight="1" thickBot="1" x14ac:dyDescent="0.25">
      <c r="A3" s="19"/>
      <c r="B3" s="20"/>
      <c r="C3" s="20"/>
      <c r="D3" s="20"/>
      <c r="E3" s="20"/>
      <c r="F3" s="20"/>
      <c r="G3" s="20"/>
      <c r="H3" s="20"/>
      <c r="I3" s="88"/>
    </row>
    <row r="4" spans="1:9" ht="15.75" customHeight="1" thickBot="1" x14ac:dyDescent="0.25">
      <c r="A4" s="15" t="s">
        <v>257</v>
      </c>
      <c r="B4" s="16"/>
      <c r="C4" s="16"/>
      <c r="D4" s="16"/>
      <c r="E4" s="16"/>
      <c r="F4" s="16"/>
      <c r="G4" s="16"/>
      <c r="H4" s="16"/>
      <c r="I4" s="88"/>
    </row>
    <row r="5" spans="1:9" ht="16.5" customHeight="1" x14ac:dyDescent="0.2">
      <c r="A5" s="21">
        <v>98</v>
      </c>
      <c r="B5" s="22"/>
      <c r="C5" s="23" t="s">
        <v>258</v>
      </c>
      <c r="D5" s="24"/>
      <c r="E5" s="24"/>
      <c r="F5" s="24"/>
      <c r="G5" s="24"/>
      <c r="H5" s="25"/>
      <c r="I5" s="87"/>
    </row>
    <row r="6" spans="1:9" ht="15.75" customHeight="1" thickBot="1" x14ac:dyDescent="0.25">
      <c r="A6" s="26"/>
      <c r="B6" s="27"/>
      <c r="C6" s="28"/>
      <c r="D6" s="29"/>
      <c r="E6" s="29"/>
      <c r="F6" s="29"/>
      <c r="G6" s="29"/>
      <c r="H6" s="30"/>
    </row>
    <row r="7" spans="1:9" ht="13.5" thickBot="1" x14ac:dyDescent="0.25">
      <c r="A7" s="31" t="s">
        <v>259</v>
      </c>
      <c r="B7" s="32"/>
      <c r="C7" s="86">
        <f ca="1">TODAY()</f>
        <v>44908</v>
      </c>
      <c r="D7" s="86"/>
      <c r="E7" s="86"/>
      <c r="F7" s="86"/>
      <c r="G7" s="86"/>
      <c r="H7" s="125"/>
    </row>
    <row r="8" spans="1:9" ht="13.5" thickBot="1" x14ac:dyDescent="0.25">
      <c r="A8" s="34" t="s">
        <v>260</v>
      </c>
      <c r="B8" s="35"/>
      <c r="C8" s="35"/>
      <c r="D8" s="36"/>
      <c r="E8" s="34" t="s">
        <v>261</v>
      </c>
      <c r="F8" s="35"/>
      <c r="G8" s="35"/>
      <c r="H8" s="36"/>
    </row>
    <row r="9" spans="1:9" ht="15" customHeight="1" thickBot="1" x14ac:dyDescent="0.25">
      <c r="A9" s="37" t="s">
        <v>262</v>
      </c>
      <c r="B9" s="38"/>
      <c r="C9" s="39"/>
      <c r="D9" s="40" t="str">
        <f>VLOOKUP($A$5,[2]BASE!A3:AI1615,3,FALSE)</f>
        <v>Cauca</v>
      </c>
      <c r="E9" s="41" t="s">
        <v>263</v>
      </c>
      <c r="F9" s="42"/>
      <c r="G9" s="43" t="s">
        <v>264</v>
      </c>
      <c r="H9" s="44" t="s">
        <v>265</v>
      </c>
    </row>
    <row r="10" spans="1:9" ht="27" customHeight="1" x14ac:dyDescent="0.2">
      <c r="A10" s="45" t="s">
        <v>266</v>
      </c>
      <c r="B10" s="46"/>
      <c r="C10" s="47"/>
      <c r="D10" s="48" t="str">
        <f>VLOOKUP($A$5,[2]BASE!A3:AH1615,4,FALSE)</f>
        <v xml:space="preserve">Suarez </v>
      </c>
      <c r="E10" s="49" t="s">
        <v>267</v>
      </c>
      <c r="F10" s="50"/>
      <c r="G10" s="51">
        <f>VLOOKUP($A$5,[2]BASE!A3:AI1615,18,FALSE)</f>
        <v>0</v>
      </c>
      <c r="H10" s="52">
        <f>VLOOKUP($A$5,[2]BASE!A3:AI1615,19,FALSE)</f>
        <v>0</v>
      </c>
    </row>
    <row r="11" spans="1:9" ht="46.5" customHeight="1" x14ac:dyDescent="0.2">
      <c r="A11" s="53" t="s">
        <v>268</v>
      </c>
      <c r="B11" s="54"/>
      <c r="C11" s="55"/>
      <c r="D11" s="48" t="str">
        <f>VLOOKUP($A$5,[2]BASE!A3:AH1615,5,FALSE)</f>
        <v>COOPERATIVA MULTIACTIVA DE USUARIOS DEL PROGRAMA SOCIAL HOGARES COMUNITARIOS DE SANTANDER DE QUILICHAO</v>
      </c>
      <c r="E11" s="49" t="s">
        <v>269</v>
      </c>
      <c r="F11" s="50"/>
      <c r="G11" s="51">
        <f>VLOOKUP($A$5,[2]BASE!A3:AI1615,20,FALSE)</f>
        <v>0</v>
      </c>
      <c r="H11" s="52">
        <f>VLOOKUP($A$5,[2]BASE!A3:AI1615,21,FALSE)</f>
        <v>0</v>
      </c>
    </row>
    <row r="12" spans="1:9" ht="44.25" customHeight="1" x14ac:dyDescent="0.2">
      <c r="A12" s="45" t="s">
        <v>270</v>
      </c>
      <c r="B12" s="46"/>
      <c r="C12" s="47"/>
      <c r="D12" s="56" t="str">
        <f>VLOOKUP($A$5,[2]BASE!A3:AH1615,6,FALSE)</f>
        <v>CDI INSTITUCIONAL GRANITO DE ORO</v>
      </c>
      <c r="E12" s="49" t="s">
        <v>271</v>
      </c>
      <c r="F12" s="50"/>
      <c r="G12" s="51">
        <f>VLOOKUP($A$5,[2]BASE!A3:AI1615,22,FALSE)</f>
        <v>23</v>
      </c>
      <c r="H12" s="52">
        <f>VLOOKUP($A$5,[2]BASE!A3:AI1615,23,FALSE)</f>
        <v>1</v>
      </c>
    </row>
    <row r="13" spans="1:9" x14ac:dyDescent="0.2">
      <c r="A13" s="45" t="s">
        <v>272</v>
      </c>
      <c r="B13" s="46"/>
      <c r="C13" s="47"/>
      <c r="D13" s="57">
        <f>VLOOKUP($A$5,[2]BASE!A3:AH1615,7,FALSE)</f>
        <v>1978000099578</v>
      </c>
      <c r="E13" s="49" t="s">
        <v>273</v>
      </c>
      <c r="F13" s="50"/>
      <c r="G13" s="51">
        <f>VLOOKUP($A$5,[2]BASE!A3:AI1615,25,FALSE)</f>
        <v>46</v>
      </c>
      <c r="H13" s="52">
        <f>VLOOKUP($A$5,[2]BASE!A3:AI1615,26,FALSE)</f>
        <v>2</v>
      </c>
    </row>
    <row r="14" spans="1:9" x14ac:dyDescent="0.2">
      <c r="A14" s="45" t="s">
        <v>274</v>
      </c>
      <c r="B14" s="46"/>
      <c r="C14" s="47"/>
      <c r="D14" s="48">
        <f>VLOOKUP($A$5,[2]BASE!A3:AI1615,8,FALSE)</f>
        <v>0</v>
      </c>
      <c r="E14" s="49" t="s">
        <v>275</v>
      </c>
      <c r="F14" s="50"/>
      <c r="G14" s="51">
        <f>VLOOKUP($A$5,[2]BASE!A3:AI1615,27,FALSE)</f>
        <v>26</v>
      </c>
      <c r="H14" s="52">
        <f>VLOOKUP($A$5,[2]BASE!A3:AI1615,28,FALSE)</f>
        <v>1</v>
      </c>
    </row>
    <row r="15" spans="1:9" ht="13.5" thickBot="1" x14ac:dyDescent="0.25">
      <c r="A15" s="45" t="s">
        <v>276</v>
      </c>
      <c r="B15" s="46"/>
      <c r="C15" s="47"/>
      <c r="D15" s="48">
        <f>VLOOKUP($A$5,[2]BASE!A3:AI1615,9,FALSE)</f>
        <v>0</v>
      </c>
      <c r="E15" s="49" t="s">
        <v>277</v>
      </c>
      <c r="F15" s="50"/>
      <c r="G15" s="51">
        <f>VLOOKUP($A$5,[2]BASE!A3:AI1615,29,FALSE)</f>
        <v>2</v>
      </c>
      <c r="H15" s="52">
        <f>VLOOKUP($A$5,[2]BASE!A3:AI1615,30,FALSE)</f>
        <v>0</v>
      </c>
    </row>
    <row r="16" spans="1:9" ht="16.5" customHeight="1" thickBot="1" x14ac:dyDescent="0.25">
      <c r="A16" s="58" t="s">
        <v>278</v>
      </c>
      <c r="B16" s="59"/>
      <c r="C16" s="60"/>
      <c r="D16" s="61">
        <f>VLOOKUP($A$5,[2]BASE!A3:AI1615,10,FALSE)</f>
        <v>0</v>
      </c>
      <c r="E16" s="62" t="s">
        <v>279</v>
      </c>
      <c r="F16" s="63"/>
      <c r="G16" s="43">
        <f>SUM(G10:G15)</f>
        <v>97</v>
      </c>
      <c r="H16" s="44">
        <f>SUM(H10:H15)</f>
        <v>4</v>
      </c>
    </row>
    <row r="17" spans="1:9" ht="13.5" thickBot="1" x14ac:dyDescent="0.25">
      <c r="A17" s="64" t="s">
        <v>280</v>
      </c>
      <c r="B17" s="64"/>
      <c r="C17" s="64"/>
      <c r="D17" s="64"/>
      <c r="E17" s="64"/>
      <c r="F17" s="64"/>
      <c r="G17" s="64"/>
      <c r="H17" s="64"/>
      <c r="I17" s="88"/>
    </row>
    <row r="18" spans="1:9" ht="15" customHeight="1" thickBot="1" x14ac:dyDescent="0.25">
      <c r="A18" s="65" t="s">
        <v>281</v>
      </c>
      <c r="B18" s="66"/>
      <c r="C18" s="66"/>
      <c r="D18" s="67"/>
      <c r="E18" s="68" t="s">
        <v>2</v>
      </c>
      <c r="F18" s="69"/>
      <c r="G18" s="69"/>
      <c r="H18" s="70"/>
    </row>
    <row r="19" spans="1:9" ht="15" customHeight="1" x14ac:dyDescent="0.2">
      <c r="A19" s="89" t="s">
        <v>282</v>
      </c>
      <c r="B19" s="90"/>
      <c r="C19" s="90"/>
      <c r="D19" s="91"/>
      <c r="E19" s="92">
        <f>SUM(F30:F38)</f>
        <v>17</v>
      </c>
      <c r="F19" s="93"/>
      <c r="G19" s="93"/>
      <c r="H19" s="94"/>
    </row>
    <row r="20" spans="1:9" ht="15" customHeight="1" x14ac:dyDescent="0.2">
      <c r="A20" s="89" t="s">
        <v>283</v>
      </c>
      <c r="B20" s="90"/>
      <c r="C20" s="90"/>
      <c r="D20" s="91"/>
      <c r="E20" s="95">
        <f>SUM(F39:F98)</f>
        <v>255</v>
      </c>
      <c r="F20" s="96"/>
      <c r="G20" s="96"/>
      <c r="H20" s="97"/>
    </row>
    <row r="21" spans="1:9" ht="15" customHeight="1" x14ac:dyDescent="0.2">
      <c r="A21" s="89" t="s">
        <v>284</v>
      </c>
      <c r="B21" s="90"/>
      <c r="C21" s="90"/>
      <c r="D21" s="91"/>
      <c r="E21" s="95">
        <f>SUM(F99:F102)</f>
        <v>4</v>
      </c>
      <c r="F21" s="96"/>
      <c r="G21" s="96"/>
      <c r="H21" s="97"/>
    </row>
    <row r="22" spans="1:9" ht="15" customHeight="1" x14ac:dyDescent="0.2">
      <c r="A22" s="89" t="s">
        <v>285</v>
      </c>
      <c r="B22" s="90"/>
      <c r="C22" s="90"/>
      <c r="D22" s="91"/>
      <c r="E22" s="95">
        <f>SUM(F103:F108)</f>
        <v>14</v>
      </c>
      <c r="F22" s="96"/>
      <c r="G22" s="96"/>
      <c r="H22" s="97"/>
    </row>
    <row r="23" spans="1:9" ht="15" customHeight="1" x14ac:dyDescent="0.2">
      <c r="A23" s="89" t="s">
        <v>286</v>
      </c>
      <c r="B23" s="90"/>
      <c r="C23" s="90"/>
      <c r="D23" s="91"/>
      <c r="E23" s="95">
        <f>SUM(F109:F119)</f>
        <v>293</v>
      </c>
      <c r="F23" s="96"/>
      <c r="G23" s="96"/>
      <c r="H23" s="97"/>
    </row>
    <row r="24" spans="1:9" ht="15" customHeight="1" x14ac:dyDescent="0.2">
      <c r="A24" s="89" t="s">
        <v>287</v>
      </c>
      <c r="B24" s="90"/>
      <c r="C24" s="90"/>
      <c r="D24" s="91"/>
      <c r="E24" s="95">
        <f>SUM(F159:F270)</f>
        <v>396</v>
      </c>
      <c r="F24" s="96"/>
      <c r="G24" s="96"/>
      <c r="H24" s="97"/>
    </row>
    <row r="25" spans="1:9" ht="15" customHeight="1" x14ac:dyDescent="0.2">
      <c r="A25" s="89" t="s">
        <v>288</v>
      </c>
      <c r="B25" s="90"/>
      <c r="C25" s="90"/>
      <c r="D25" s="91"/>
      <c r="E25" s="95">
        <f>SUM(F120:H148)</f>
        <v>343</v>
      </c>
      <c r="F25" s="96"/>
      <c r="G25" s="96"/>
      <c r="H25" s="97"/>
    </row>
    <row r="26" spans="1:9" ht="15" customHeight="1" thickBot="1" x14ac:dyDescent="0.25">
      <c r="A26" s="89" t="s">
        <v>289</v>
      </c>
      <c r="B26" s="90"/>
      <c r="C26" s="90"/>
      <c r="D26" s="91"/>
      <c r="E26" s="95">
        <f>SUM(F149:F158)</f>
        <v>12</v>
      </c>
      <c r="F26" s="96"/>
      <c r="G26" s="96"/>
      <c r="H26" s="97"/>
    </row>
    <row r="27" spans="1:9" ht="15" customHeight="1" thickBot="1" x14ac:dyDescent="0.25">
      <c r="A27" s="71" t="s">
        <v>290</v>
      </c>
      <c r="B27" s="72"/>
      <c r="C27" s="72"/>
      <c r="D27" s="73"/>
      <c r="E27" s="74">
        <f>SUM(E19:E26)</f>
        <v>1334</v>
      </c>
      <c r="F27" s="75"/>
      <c r="G27" s="75"/>
      <c r="H27" s="76"/>
    </row>
    <row r="28" spans="1:9" ht="15.75" customHeight="1" thickBot="1" x14ac:dyDescent="0.25">
      <c r="A28" s="77" t="s">
        <v>291</v>
      </c>
      <c r="B28" s="64"/>
      <c r="C28" s="64"/>
      <c r="D28" s="64"/>
      <c r="E28" s="64"/>
      <c r="F28" s="64"/>
      <c r="G28" s="64"/>
      <c r="H28" s="64"/>
      <c r="I28" s="88"/>
    </row>
    <row r="29" spans="1:9" ht="22.5" customHeight="1" x14ac:dyDescent="0.2">
      <c r="A29" s="78" t="s">
        <v>0</v>
      </c>
      <c r="B29" s="79" t="s">
        <v>292</v>
      </c>
      <c r="C29" s="79" t="s">
        <v>293</v>
      </c>
      <c r="D29" s="79" t="s">
        <v>294</v>
      </c>
      <c r="E29" s="79" t="s">
        <v>295</v>
      </c>
      <c r="F29" s="80" t="s">
        <v>2</v>
      </c>
      <c r="G29" s="81"/>
      <c r="H29" s="82"/>
    </row>
    <row r="30" spans="1:9" ht="12.75" customHeight="1" x14ac:dyDescent="0.2">
      <c r="A30" s="83">
        <v>1</v>
      </c>
      <c r="B30" s="98" t="s">
        <v>296</v>
      </c>
      <c r="C30" s="98" t="s">
        <v>4</v>
      </c>
      <c r="D30" s="99" t="s">
        <v>297</v>
      </c>
      <c r="E30" s="100" t="s">
        <v>5</v>
      </c>
      <c r="F30" s="101">
        <v>1</v>
      </c>
      <c r="G30" s="102"/>
      <c r="H30" s="103"/>
    </row>
    <row r="31" spans="1:9" x14ac:dyDescent="0.2">
      <c r="A31" s="83">
        <v>2</v>
      </c>
      <c r="B31" s="98" t="s">
        <v>296</v>
      </c>
      <c r="C31" s="98" t="s">
        <v>4</v>
      </c>
      <c r="D31" s="99" t="s">
        <v>297</v>
      </c>
      <c r="E31" s="100" t="s">
        <v>6</v>
      </c>
      <c r="F31" s="101">
        <v>1</v>
      </c>
      <c r="G31" s="102"/>
      <c r="H31" s="103"/>
    </row>
    <row r="32" spans="1:9" ht="13.5" customHeight="1" x14ac:dyDescent="0.2">
      <c r="A32" s="83">
        <v>3</v>
      </c>
      <c r="B32" s="98" t="s">
        <v>296</v>
      </c>
      <c r="C32" s="98" t="s">
        <v>4</v>
      </c>
      <c r="D32" s="99" t="s">
        <v>297</v>
      </c>
      <c r="E32" s="100" t="s">
        <v>7</v>
      </c>
      <c r="F32" s="101">
        <v>1</v>
      </c>
      <c r="G32" s="102"/>
      <c r="H32" s="103"/>
    </row>
    <row r="33" spans="1:8" ht="12.75" customHeight="1" x14ac:dyDescent="0.2">
      <c r="A33" s="83">
        <v>4</v>
      </c>
      <c r="B33" s="98" t="s">
        <v>296</v>
      </c>
      <c r="C33" s="98" t="s">
        <v>4</v>
      </c>
      <c r="D33" s="99" t="s">
        <v>297</v>
      </c>
      <c r="E33" s="100" t="s">
        <v>8</v>
      </c>
      <c r="F33" s="101">
        <v>1</v>
      </c>
      <c r="G33" s="102"/>
      <c r="H33" s="103"/>
    </row>
    <row r="34" spans="1:8" ht="12.75" customHeight="1" x14ac:dyDescent="0.2">
      <c r="A34" s="83">
        <v>5</v>
      </c>
      <c r="B34" s="98" t="s">
        <v>296</v>
      </c>
      <c r="C34" s="98" t="s">
        <v>4</v>
      </c>
      <c r="D34" s="99" t="s">
        <v>297</v>
      </c>
      <c r="E34" s="100" t="s">
        <v>9</v>
      </c>
      <c r="F34" s="101">
        <v>1</v>
      </c>
      <c r="G34" s="102"/>
      <c r="H34" s="103"/>
    </row>
    <row r="35" spans="1:8" ht="12.75" customHeight="1" x14ac:dyDescent="0.2">
      <c r="A35" s="83">
        <v>6</v>
      </c>
      <c r="B35" s="98" t="s">
        <v>296</v>
      </c>
      <c r="C35" s="98" t="s">
        <v>4</v>
      </c>
      <c r="D35" s="99" t="s">
        <v>297</v>
      </c>
      <c r="E35" s="100" t="s">
        <v>10</v>
      </c>
      <c r="F35" s="101">
        <v>5</v>
      </c>
      <c r="G35" s="102"/>
      <c r="H35" s="103"/>
    </row>
    <row r="36" spans="1:8" ht="13.5" customHeight="1" x14ac:dyDescent="0.2">
      <c r="A36" s="83">
        <v>7</v>
      </c>
      <c r="B36" s="98" t="s">
        <v>296</v>
      </c>
      <c r="C36" s="98" t="s">
        <v>4</v>
      </c>
      <c r="D36" s="99" t="s">
        <v>297</v>
      </c>
      <c r="E36" s="100" t="s">
        <v>11</v>
      </c>
      <c r="F36" s="101">
        <v>4</v>
      </c>
      <c r="G36" s="102"/>
      <c r="H36" s="103"/>
    </row>
    <row r="37" spans="1:8" ht="12.75" customHeight="1" x14ac:dyDescent="0.2">
      <c r="A37" s="83">
        <v>8</v>
      </c>
      <c r="B37" s="98" t="s">
        <v>296</v>
      </c>
      <c r="C37" s="98" t="s">
        <v>4</v>
      </c>
      <c r="D37" s="99" t="s">
        <v>297</v>
      </c>
      <c r="E37" s="100" t="s">
        <v>12</v>
      </c>
      <c r="F37" s="101">
        <v>1</v>
      </c>
      <c r="G37" s="102"/>
      <c r="H37" s="103"/>
    </row>
    <row r="38" spans="1:8" ht="12.75" customHeight="1" x14ac:dyDescent="0.2">
      <c r="A38" s="83">
        <v>9</v>
      </c>
      <c r="B38" s="98" t="s">
        <v>296</v>
      </c>
      <c r="C38" s="98" t="s">
        <v>4</v>
      </c>
      <c r="D38" s="99" t="s">
        <v>297</v>
      </c>
      <c r="E38" s="100" t="s">
        <v>13</v>
      </c>
      <c r="F38" s="101">
        <v>2</v>
      </c>
      <c r="G38" s="102"/>
      <c r="H38" s="103"/>
    </row>
    <row r="39" spans="1:8" x14ac:dyDescent="0.2">
      <c r="A39" s="83">
        <v>10</v>
      </c>
      <c r="B39" s="98" t="s">
        <v>296</v>
      </c>
      <c r="C39" s="98" t="s">
        <v>14</v>
      </c>
      <c r="D39" s="99" t="s">
        <v>297</v>
      </c>
      <c r="E39" s="100" t="s">
        <v>15</v>
      </c>
      <c r="F39" s="101">
        <v>1</v>
      </c>
      <c r="G39" s="102"/>
      <c r="H39" s="103"/>
    </row>
    <row r="40" spans="1:8" x14ac:dyDescent="0.2">
      <c r="A40" s="83">
        <v>11</v>
      </c>
      <c r="B40" s="98" t="s">
        <v>296</v>
      </c>
      <c r="C40" s="98" t="s">
        <v>14</v>
      </c>
      <c r="D40" s="99" t="s">
        <v>297</v>
      </c>
      <c r="E40" s="100" t="s">
        <v>16</v>
      </c>
      <c r="F40" s="101">
        <v>1</v>
      </c>
      <c r="G40" s="102"/>
      <c r="H40" s="103"/>
    </row>
    <row r="41" spans="1:8" ht="12.75" customHeight="1" x14ac:dyDescent="0.2">
      <c r="A41" s="83">
        <v>12</v>
      </c>
      <c r="B41" s="98" t="s">
        <v>296</v>
      </c>
      <c r="C41" s="98" t="s">
        <v>14</v>
      </c>
      <c r="D41" s="99" t="s">
        <v>297</v>
      </c>
      <c r="E41" s="100" t="s">
        <v>17</v>
      </c>
      <c r="F41" s="101">
        <v>1</v>
      </c>
      <c r="G41" s="102"/>
      <c r="H41" s="103"/>
    </row>
    <row r="42" spans="1:8" ht="12.75" customHeight="1" x14ac:dyDescent="0.2">
      <c r="A42" s="83">
        <v>13</v>
      </c>
      <c r="B42" s="98" t="s">
        <v>296</v>
      </c>
      <c r="C42" s="98" t="s">
        <v>14</v>
      </c>
      <c r="D42" s="99" t="s">
        <v>297</v>
      </c>
      <c r="E42" s="100" t="s">
        <v>18</v>
      </c>
      <c r="F42" s="101">
        <v>0</v>
      </c>
      <c r="G42" s="102"/>
      <c r="H42" s="103"/>
    </row>
    <row r="43" spans="1:8" x14ac:dyDescent="0.2">
      <c r="A43" s="83">
        <v>14</v>
      </c>
      <c r="B43" s="98" t="s">
        <v>296</v>
      </c>
      <c r="C43" s="98" t="s">
        <v>14</v>
      </c>
      <c r="D43" s="99" t="s">
        <v>297</v>
      </c>
      <c r="E43" s="100" t="s">
        <v>19</v>
      </c>
      <c r="F43" s="101">
        <v>1</v>
      </c>
      <c r="G43" s="102"/>
      <c r="H43" s="103"/>
    </row>
    <row r="44" spans="1:8" x14ac:dyDescent="0.2">
      <c r="A44" s="83">
        <v>15</v>
      </c>
      <c r="B44" s="98" t="s">
        <v>296</v>
      </c>
      <c r="C44" s="98" t="s">
        <v>14</v>
      </c>
      <c r="D44" s="99" t="s">
        <v>297</v>
      </c>
      <c r="E44" s="100" t="s">
        <v>20</v>
      </c>
      <c r="F44" s="101">
        <v>1</v>
      </c>
      <c r="G44" s="102"/>
      <c r="H44" s="103"/>
    </row>
    <row r="45" spans="1:8" x14ac:dyDescent="0.2">
      <c r="A45" s="83">
        <v>16</v>
      </c>
      <c r="B45" s="98" t="s">
        <v>296</v>
      </c>
      <c r="C45" s="98" t="s">
        <v>14</v>
      </c>
      <c r="D45" s="99" t="s">
        <v>297</v>
      </c>
      <c r="E45" s="100" t="s">
        <v>21</v>
      </c>
      <c r="F45" s="101">
        <v>1</v>
      </c>
      <c r="G45" s="102"/>
      <c r="H45" s="103"/>
    </row>
    <row r="46" spans="1:8" x14ac:dyDescent="0.2">
      <c r="A46" s="83">
        <v>17</v>
      </c>
      <c r="B46" s="98" t="s">
        <v>296</v>
      </c>
      <c r="C46" s="98" t="s">
        <v>14</v>
      </c>
      <c r="D46" s="99" t="s">
        <v>297</v>
      </c>
      <c r="E46" s="100" t="s">
        <v>22</v>
      </c>
      <c r="F46" s="101">
        <v>1</v>
      </c>
      <c r="G46" s="102"/>
      <c r="H46" s="103"/>
    </row>
    <row r="47" spans="1:8" ht="12.75" customHeight="1" x14ac:dyDescent="0.2">
      <c r="A47" s="83">
        <v>18</v>
      </c>
      <c r="B47" s="98" t="s">
        <v>296</v>
      </c>
      <c r="C47" s="98" t="s">
        <v>14</v>
      </c>
      <c r="D47" s="99" t="s">
        <v>297</v>
      </c>
      <c r="E47" s="100" t="s">
        <v>23</v>
      </c>
      <c r="F47" s="101">
        <v>1</v>
      </c>
      <c r="G47" s="102"/>
      <c r="H47" s="103"/>
    </row>
    <row r="48" spans="1:8" x14ac:dyDescent="0.2">
      <c r="A48" s="83">
        <v>19</v>
      </c>
      <c r="B48" s="98" t="s">
        <v>296</v>
      </c>
      <c r="C48" s="98" t="s">
        <v>14</v>
      </c>
      <c r="D48" s="99" t="s">
        <v>297</v>
      </c>
      <c r="E48" s="100" t="s">
        <v>24</v>
      </c>
      <c r="F48" s="101">
        <v>1</v>
      </c>
      <c r="G48" s="102"/>
      <c r="H48" s="103"/>
    </row>
    <row r="49" spans="1:8" x14ac:dyDescent="0.2">
      <c r="A49" s="83">
        <v>20</v>
      </c>
      <c r="B49" s="98" t="s">
        <v>296</v>
      </c>
      <c r="C49" s="98" t="s">
        <v>14</v>
      </c>
      <c r="D49" s="99" t="s">
        <v>297</v>
      </c>
      <c r="E49" s="100" t="s">
        <v>25</v>
      </c>
      <c r="F49" s="101">
        <v>1</v>
      </c>
      <c r="G49" s="102"/>
      <c r="H49" s="103"/>
    </row>
    <row r="50" spans="1:8" ht="13.5" customHeight="1" x14ac:dyDescent="0.2">
      <c r="A50" s="83">
        <v>21</v>
      </c>
      <c r="B50" s="98" t="s">
        <v>296</v>
      </c>
      <c r="C50" s="98" t="s">
        <v>14</v>
      </c>
      <c r="D50" s="99" t="s">
        <v>297</v>
      </c>
      <c r="E50" s="100" t="s">
        <v>26</v>
      </c>
      <c r="F50" s="101">
        <v>74</v>
      </c>
      <c r="G50" s="102"/>
      <c r="H50" s="103"/>
    </row>
    <row r="51" spans="1:8" ht="13.5" customHeight="1" x14ac:dyDescent="0.2">
      <c r="A51" s="83">
        <v>22</v>
      </c>
      <c r="B51" s="98" t="s">
        <v>296</v>
      </c>
      <c r="C51" s="98" t="s">
        <v>14</v>
      </c>
      <c r="D51" s="99" t="s">
        <v>297</v>
      </c>
      <c r="E51" s="104" t="s">
        <v>27</v>
      </c>
      <c r="F51" s="101">
        <v>23</v>
      </c>
      <c r="G51" s="102"/>
      <c r="H51" s="103"/>
    </row>
    <row r="52" spans="1:8" ht="12.75" customHeight="1" x14ac:dyDescent="0.2">
      <c r="A52" s="83">
        <v>23</v>
      </c>
      <c r="B52" s="98" t="s">
        <v>296</v>
      </c>
      <c r="C52" s="98" t="s">
        <v>14</v>
      </c>
      <c r="D52" s="99" t="s">
        <v>297</v>
      </c>
      <c r="E52" s="105" t="s">
        <v>28</v>
      </c>
      <c r="F52" s="101">
        <v>0</v>
      </c>
      <c r="G52" s="102"/>
      <c r="H52" s="103"/>
    </row>
    <row r="53" spans="1:8" ht="12.75" customHeight="1" x14ac:dyDescent="0.2">
      <c r="A53" s="83">
        <v>24</v>
      </c>
      <c r="B53" s="98" t="s">
        <v>296</v>
      </c>
      <c r="C53" s="98" t="s">
        <v>14</v>
      </c>
      <c r="D53" s="99" t="s">
        <v>297</v>
      </c>
      <c r="E53" s="100" t="s">
        <v>29</v>
      </c>
      <c r="F53" s="101">
        <v>8</v>
      </c>
      <c r="G53" s="102"/>
      <c r="H53" s="103"/>
    </row>
    <row r="54" spans="1:8" ht="12.75" customHeight="1" x14ac:dyDescent="0.2">
      <c r="A54" s="83">
        <v>25</v>
      </c>
      <c r="B54" s="98" t="s">
        <v>296</v>
      </c>
      <c r="C54" s="98" t="s">
        <v>14</v>
      </c>
      <c r="D54" s="99" t="s">
        <v>297</v>
      </c>
      <c r="E54" s="104" t="s">
        <v>30</v>
      </c>
      <c r="F54" s="101">
        <v>0</v>
      </c>
      <c r="G54" s="102"/>
      <c r="H54" s="103"/>
    </row>
    <row r="55" spans="1:8" x14ac:dyDescent="0.2">
      <c r="A55" s="83">
        <v>26</v>
      </c>
      <c r="B55" s="106" t="s">
        <v>296</v>
      </c>
      <c r="C55" s="106" t="s">
        <v>14</v>
      </c>
      <c r="D55" s="99" t="s">
        <v>297</v>
      </c>
      <c r="E55" s="104" t="s">
        <v>31</v>
      </c>
      <c r="F55" s="101">
        <v>0</v>
      </c>
      <c r="G55" s="102"/>
      <c r="H55" s="103"/>
    </row>
    <row r="56" spans="1:8" ht="13.5" customHeight="1" x14ac:dyDescent="0.2">
      <c r="A56" s="83">
        <v>27</v>
      </c>
      <c r="B56" s="98" t="s">
        <v>296</v>
      </c>
      <c r="C56" s="98" t="s">
        <v>14</v>
      </c>
      <c r="D56" s="99" t="s">
        <v>297</v>
      </c>
      <c r="E56" s="104" t="s">
        <v>32</v>
      </c>
      <c r="F56" s="101">
        <v>1</v>
      </c>
      <c r="G56" s="102"/>
      <c r="H56" s="103"/>
    </row>
    <row r="57" spans="1:8" ht="13.5" customHeight="1" x14ac:dyDescent="0.2">
      <c r="A57" s="83">
        <v>28</v>
      </c>
      <c r="B57" s="98" t="s">
        <v>296</v>
      </c>
      <c r="C57" s="98" t="s">
        <v>14</v>
      </c>
      <c r="D57" s="99" t="s">
        <v>297</v>
      </c>
      <c r="E57" s="104" t="s">
        <v>33</v>
      </c>
      <c r="F57" s="101">
        <v>0</v>
      </c>
      <c r="G57" s="102"/>
      <c r="H57" s="103"/>
    </row>
    <row r="58" spans="1:8" x14ac:dyDescent="0.2">
      <c r="A58" s="83">
        <v>29</v>
      </c>
      <c r="B58" s="98" t="s">
        <v>296</v>
      </c>
      <c r="C58" s="98" t="s">
        <v>14</v>
      </c>
      <c r="D58" s="99" t="s">
        <v>297</v>
      </c>
      <c r="E58" s="100" t="s">
        <v>34</v>
      </c>
      <c r="F58" s="101">
        <v>1</v>
      </c>
      <c r="G58" s="102"/>
      <c r="H58" s="103"/>
    </row>
    <row r="59" spans="1:8" ht="12.75" customHeight="1" x14ac:dyDescent="0.2">
      <c r="A59" s="83">
        <v>30</v>
      </c>
      <c r="B59" s="98" t="s">
        <v>296</v>
      </c>
      <c r="C59" s="98" t="s">
        <v>14</v>
      </c>
      <c r="D59" s="99" t="s">
        <v>297</v>
      </c>
      <c r="E59" s="100" t="s">
        <v>35</v>
      </c>
      <c r="F59" s="101">
        <v>0</v>
      </c>
      <c r="G59" s="102"/>
      <c r="H59" s="103"/>
    </row>
    <row r="60" spans="1:8" ht="12.75" customHeight="1" x14ac:dyDescent="0.2">
      <c r="A60" s="83">
        <v>31</v>
      </c>
      <c r="B60" s="98" t="s">
        <v>296</v>
      </c>
      <c r="C60" s="98" t="s">
        <v>14</v>
      </c>
      <c r="D60" s="99" t="s">
        <v>297</v>
      </c>
      <c r="E60" s="100" t="s">
        <v>36</v>
      </c>
      <c r="F60" s="101">
        <v>0</v>
      </c>
      <c r="G60" s="102"/>
      <c r="H60" s="103"/>
    </row>
    <row r="61" spans="1:8" x14ac:dyDescent="0.2">
      <c r="A61" s="83">
        <v>32</v>
      </c>
      <c r="B61" s="98" t="s">
        <v>296</v>
      </c>
      <c r="C61" s="98" t="s">
        <v>14</v>
      </c>
      <c r="D61" s="99" t="s">
        <v>297</v>
      </c>
      <c r="E61" s="100" t="s">
        <v>37</v>
      </c>
      <c r="F61" s="101">
        <v>1</v>
      </c>
      <c r="G61" s="102"/>
      <c r="H61" s="103"/>
    </row>
    <row r="62" spans="1:8" x14ac:dyDescent="0.2">
      <c r="A62" s="83">
        <v>33</v>
      </c>
      <c r="B62" s="98" t="s">
        <v>296</v>
      </c>
      <c r="C62" s="98" t="s">
        <v>14</v>
      </c>
      <c r="D62" s="99" t="s">
        <v>298</v>
      </c>
      <c r="E62" s="100" t="s">
        <v>38</v>
      </c>
      <c r="F62" s="101">
        <v>1</v>
      </c>
      <c r="G62" s="102"/>
      <c r="H62" s="103"/>
    </row>
    <row r="63" spans="1:8" ht="12.75" customHeight="1" x14ac:dyDescent="0.2">
      <c r="A63" s="83">
        <v>34</v>
      </c>
      <c r="B63" s="98" t="s">
        <v>296</v>
      </c>
      <c r="C63" s="98" t="s">
        <v>14</v>
      </c>
      <c r="D63" s="99" t="s">
        <v>297</v>
      </c>
      <c r="E63" s="100" t="s">
        <v>39</v>
      </c>
      <c r="F63" s="101">
        <v>1</v>
      </c>
      <c r="G63" s="102"/>
      <c r="H63" s="103"/>
    </row>
    <row r="64" spans="1:8" ht="12.75" customHeight="1" x14ac:dyDescent="0.2">
      <c r="A64" s="83">
        <v>35</v>
      </c>
      <c r="B64" s="98" t="s">
        <v>296</v>
      </c>
      <c r="C64" s="98" t="s">
        <v>14</v>
      </c>
      <c r="D64" s="99" t="s">
        <v>297</v>
      </c>
      <c r="E64" s="100" t="s">
        <v>40</v>
      </c>
      <c r="F64" s="101">
        <v>1</v>
      </c>
      <c r="G64" s="102"/>
      <c r="H64" s="103"/>
    </row>
    <row r="65" spans="1:8" ht="12.75" customHeight="1" x14ac:dyDescent="0.2">
      <c r="A65" s="83">
        <v>36</v>
      </c>
      <c r="B65" s="98" t="s">
        <v>296</v>
      </c>
      <c r="C65" s="98" t="s">
        <v>14</v>
      </c>
      <c r="D65" s="99" t="s">
        <v>297</v>
      </c>
      <c r="E65" s="100" t="s">
        <v>41</v>
      </c>
      <c r="F65" s="101">
        <v>0</v>
      </c>
      <c r="G65" s="102"/>
      <c r="H65" s="103"/>
    </row>
    <row r="66" spans="1:8" ht="12.75" customHeight="1" x14ac:dyDescent="0.2">
      <c r="A66" s="83">
        <v>37</v>
      </c>
      <c r="B66" s="98" t="s">
        <v>296</v>
      </c>
      <c r="C66" s="98" t="s">
        <v>14</v>
      </c>
      <c r="D66" s="99" t="s">
        <v>297</v>
      </c>
      <c r="E66" s="100" t="s">
        <v>42</v>
      </c>
      <c r="F66" s="101">
        <v>1</v>
      </c>
      <c r="G66" s="102"/>
      <c r="H66" s="103"/>
    </row>
    <row r="67" spans="1:8" ht="12.75" customHeight="1" x14ac:dyDescent="0.2">
      <c r="A67" s="83">
        <v>38</v>
      </c>
      <c r="B67" s="98" t="s">
        <v>296</v>
      </c>
      <c r="C67" s="98" t="s">
        <v>14</v>
      </c>
      <c r="D67" s="99" t="s">
        <v>297</v>
      </c>
      <c r="E67" s="100" t="s">
        <v>43</v>
      </c>
      <c r="F67" s="101">
        <v>1</v>
      </c>
      <c r="G67" s="102"/>
      <c r="H67" s="103"/>
    </row>
    <row r="68" spans="1:8" ht="12.75" customHeight="1" x14ac:dyDescent="0.2">
      <c r="A68" s="83">
        <v>39</v>
      </c>
      <c r="B68" s="98" t="s">
        <v>296</v>
      </c>
      <c r="C68" s="98" t="s">
        <v>14</v>
      </c>
      <c r="D68" s="99" t="s">
        <v>297</v>
      </c>
      <c r="E68" s="100" t="s">
        <v>44</v>
      </c>
      <c r="F68" s="101">
        <v>0</v>
      </c>
      <c r="G68" s="102"/>
      <c r="H68" s="103"/>
    </row>
    <row r="69" spans="1:8" ht="12.75" customHeight="1" x14ac:dyDescent="0.2">
      <c r="A69" s="83">
        <v>40</v>
      </c>
      <c r="B69" s="98" t="s">
        <v>296</v>
      </c>
      <c r="C69" s="98" t="s">
        <v>14</v>
      </c>
      <c r="D69" s="99" t="s">
        <v>297</v>
      </c>
      <c r="E69" s="100" t="s">
        <v>45</v>
      </c>
      <c r="F69" s="101">
        <v>1</v>
      </c>
      <c r="G69" s="102"/>
      <c r="H69" s="103"/>
    </row>
    <row r="70" spans="1:8" ht="12.75" customHeight="1" x14ac:dyDescent="0.2">
      <c r="A70" s="83">
        <v>41</v>
      </c>
      <c r="B70" s="98" t="s">
        <v>296</v>
      </c>
      <c r="C70" s="98" t="s">
        <v>14</v>
      </c>
      <c r="D70" s="99" t="s">
        <v>297</v>
      </c>
      <c r="E70" s="100" t="s">
        <v>46</v>
      </c>
      <c r="F70" s="101">
        <v>2</v>
      </c>
      <c r="G70" s="102"/>
      <c r="H70" s="103"/>
    </row>
    <row r="71" spans="1:8" x14ac:dyDescent="0.2">
      <c r="A71" s="83">
        <v>42</v>
      </c>
      <c r="B71" s="98" t="s">
        <v>296</v>
      </c>
      <c r="C71" s="98" t="s">
        <v>14</v>
      </c>
      <c r="D71" s="99" t="s">
        <v>297</v>
      </c>
      <c r="E71" s="100" t="s">
        <v>47</v>
      </c>
      <c r="F71" s="101">
        <v>2</v>
      </c>
      <c r="G71" s="102"/>
      <c r="H71" s="103"/>
    </row>
    <row r="72" spans="1:8" x14ac:dyDescent="0.2">
      <c r="A72" s="83">
        <v>43</v>
      </c>
      <c r="B72" s="98" t="s">
        <v>296</v>
      </c>
      <c r="C72" s="98" t="s">
        <v>14</v>
      </c>
      <c r="D72" s="99" t="s">
        <v>298</v>
      </c>
      <c r="E72" s="100" t="s">
        <v>48</v>
      </c>
      <c r="F72" s="101">
        <v>1</v>
      </c>
      <c r="G72" s="102"/>
      <c r="H72" s="103"/>
    </row>
    <row r="73" spans="1:8" x14ac:dyDescent="0.2">
      <c r="A73" s="83">
        <v>44</v>
      </c>
      <c r="B73" s="98" t="s">
        <v>296</v>
      </c>
      <c r="C73" s="98" t="s">
        <v>14</v>
      </c>
      <c r="D73" s="99" t="s">
        <v>298</v>
      </c>
      <c r="E73" s="100" t="s">
        <v>49</v>
      </c>
      <c r="F73" s="101">
        <v>1</v>
      </c>
      <c r="G73" s="102"/>
      <c r="H73" s="103"/>
    </row>
    <row r="74" spans="1:8" ht="12.75" customHeight="1" x14ac:dyDescent="0.2">
      <c r="A74" s="83">
        <v>45</v>
      </c>
      <c r="B74" s="98" t="s">
        <v>296</v>
      </c>
      <c r="C74" s="98" t="s">
        <v>14</v>
      </c>
      <c r="D74" s="99" t="s">
        <v>298</v>
      </c>
      <c r="E74" s="100" t="s">
        <v>50</v>
      </c>
      <c r="F74" s="101">
        <v>1</v>
      </c>
      <c r="G74" s="102"/>
      <c r="H74" s="103"/>
    </row>
    <row r="75" spans="1:8" ht="13.5" customHeight="1" x14ac:dyDescent="0.2">
      <c r="A75" s="83">
        <v>46</v>
      </c>
      <c r="B75" s="98" t="s">
        <v>296</v>
      </c>
      <c r="C75" s="98" t="s">
        <v>14</v>
      </c>
      <c r="D75" s="99" t="s">
        <v>298</v>
      </c>
      <c r="E75" s="100" t="s">
        <v>51</v>
      </c>
      <c r="F75" s="101">
        <v>1</v>
      </c>
      <c r="G75" s="102"/>
      <c r="H75" s="103"/>
    </row>
    <row r="76" spans="1:8" ht="12.75" customHeight="1" x14ac:dyDescent="0.2">
      <c r="A76" s="83">
        <v>47</v>
      </c>
      <c r="B76" s="98" t="s">
        <v>296</v>
      </c>
      <c r="C76" s="98" t="s">
        <v>14</v>
      </c>
      <c r="D76" s="99" t="s">
        <v>297</v>
      </c>
      <c r="E76" s="100" t="s">
        <v>52</v>
      </c>
      <c r="F76" s="101">
        <v>0</v>
      </c>
      <c r="G76" s="102"/>
      <c r="H76" s="103"/>
    </row>
    <row r="77" spans="1:8" ht="12.75" customHeight="1" x14ac:dyDescent="0.2">
      <c r="A77" s="83">
        <v>48</v>
      </c>
      <c r="B77" s="98" t="s">
        <v>296</v>
      </c>
      <c r="C77" s="98" t="s">
        <v>14</v>
      </c>
      <c r="D77" s="99" t="s">
        <v>297</v>
      </c>
      <c r="E77" s="100" t="s">
        <v>53</v>
      </c>
      <c r="F77" s="101">
        <v>3</v>
      </c>
      <c r="G77" s="102"/>
      <c r="H77" s="103"/>
    </row>
    <row r="78" spans="1:8" x14ac:dyDescent="0.2">
      <c r="A78" s="83">
        <v>49</v>
      </c>
      <c r="B78" s="98" t="s">
        <v>296</v>
      </c>
      <c r="C78" s="98" t="s">
        <v>14</v>
      </c>
      <c r="D78" s="99" t="s">
        <v>297</v>
      </c>
      <c r="E78" s="100" t="s">
        <v>54</v>
      </c>
      <c r="F78" s="101">
        <v>2</v>
      </c>
      <c r="G78" s="102"/>
      <c r="H78" s="103"/>
    </row>
    <row r="79" spans="1:8" x14ac:dyDescent="0.2">
      <c r="A79" s="83">
        <v>50</v>
      </c>
      <c r="B79" s="98" t="s">
        <v>296</v>
      </c>
      <c r="C79" s="98" t="s">
        <v>14</v>
      </c>
      <c r="D79" s="99" t="s">
        <v>297</v>
      </c>
      <c r="E79" s="100" t="s">
        <v>55</v>
      </c>
      <c r="F79" s="101">
        <v>2</v>
      </c>
      <c r="G79" s="102"/>
      <c r="H79" s="103"/>
    </row>
    <row r="80" spans="1:8" ht="12.75" customHeight="1" x14ac:dyDescent="0.2">
      <c r="A80" s="83">
        <v>51</v>
      </c>
      <c r="B80" s="98" t="s">
        <v>296</v>
      </c>
      <c r="C80" s="98" t="s">
        <v>14</v>
      </c>
      <c r="D80" s="99" t="s">
        <v>297</v>
      </c>
      <c r="E80" s="100" t="s">
        <v>56</v>
      </c>
      <c r="F80" s="101">
        <v>1</v>
      </c>
      <c r="G80" s="102"/>
      <c r="H80" s="103"/>
    </row>
    <row r="81" spans="1:8" ht="12.75" customHeight="1" x14ac:dyDescent="0.2">
      <c r="A81" s="83">
        <v>52</v>
      </c>
      <c r="B81" s="98" t="s">
        <v>296</v>
      </c>
      <c r="C81" s="98" t="s">
        <v>14</v>
      </c>
      <c r="D81" s="99" t="s">
        <v>297</v>
      </c>
      <c r="E81" s="100" t="s">
        <v>57</v>
      </c>
      <c r="F81" s="101">
        <v>1</v>
      </c>
      <c r="G81" s="102"/>
      <c r="H81" s="103"/>
    </row>
    <row r="82" spans="1:8" ht="12.75" customHeight="1" x14ac:dyDescent="0.2">
      <c r="A82" s="83">
        <v>53</v>
      </c>
      <c r="B82" s="98" t="s">
        <v>296</v>
      </c>
      <c r="C82" s="98" t="s">
        <v>14</v>
      </c>
      <c r="D82" s="99" t="s">
        <v>297</v>
      </c>
      <c r="E82" s="100" t="s">
        <v>58</v>
      </c>
      <c r="F82" s="101">
        <v>1</v>
      </c>
      <c r="G82" s="102"/>
      <c r="H82" s="103"/>
    </row>
    <row r="83" spans="1:8" ht="12.75" customHeight="1" x14ac:dyDescent="0.2">
      <c r="A83" s="83">
        <v>54</v>
      </c>
      <c r="B83" s="98" t="s">
        <v>296</v>
      </c>
      <c r="C83" s="98" t="s">
        <v>14</v>
      </c>
      <c r="D83" s="99" t="s">
        <v>297</v>
      </c>
      <c r="E83" s="100" t="s">
        <v>59</v>
      </c>
      <c r="F83" s="101">
        <v>1</v>
      </c>
      <c r="G83" s="102"/>
      <c r="H83" s="103"/>
    </row>
    <row r="84" spans="1:8" ht="12.75" customHeight="1" x14ac:dyDescent="0.2">
      <c r="A84" s="83">
        <v>55</v>
      </c>
      <c r="B84" s="98" t="s">
        <v>296</v>
      </c>
      <c r="C84" s="98" t="s">
        <v>14</v>
      </c>
      <c r="D84" s="99" t="s">
        <v>297</v>
      </c>
      <c r="E84" s="100" t="s">
        <v>60</v>
      </c>
      <c r="F84" s="101">
        <v>1</v>
      </c>
      <c r="G84" s="102"/>
      <c r="H84" s="103"/>
    </row>
    <row r="85" spans="1:8" ht="12.75" customHeight="1" x14ac:dyDescent="0.2">
      <c r="A85" s="83">
        <v>56</v>
      </c>
      <c r="B85" s="98" t="s">
        <v>296</v>
      </c>
      <c r="C85" s="98" t="s">
        <v>14</v>
      </c>
      <c r="D85" s="99" t="s">
        <v>297</v>
      </c>
      <c r="E85" s="100" t="s">
        <v>61</v>
      </c>
      <c r="F85" s="101">
        <v>1</v>
      </c>
      <c r="G85" s="102"/>
      <c r="H85" s="103"/>
    </row>
    <row r="86" spans="1:8" ht="12.75" customHeight="1" x14ac:dyDescent="0.2">
      <c r="A86" s="83">
        <v>57</v>
      </c>
      <c r="B86" s="98" t="s">
        <v>296</v>
      </c>
      <c r="C86" s="98" t="s">
        <v>14</v>
      </c>
      <c r="D86" s="99" t="s">
        <v>297</v>
      </c>
      <c r="E86" s="100" t="s">
        <v>62</v>
      </c>
      <c r="F86" s="101">
        <v>1</v>
      </c>
      <c r="G86" s="102"/>
      <c r="H86" s="103"/>
    </row>
    <row r="87" spans="1:8" ht="12.75" customHeight="1" x14ac:dyDescent="0.2">
      <c r="A87" s="83">
        <v>58</v>
      </c>
      <c r="B87" s="98" t="s">
        <v>296</v>
      </c>
      <c r="C87" s="98" t="s">
        <v>14</v>
      </c>
      <c r="D87" s="99" t="s">
        <v>297</v>
      </c>
      <c r="E87" s="100" t="s">
        <v>63</v>
      </c>
      <c r="F87" s="101">
        <v>1</v>
      </c>
      <c r="G87" s="102"/>
      <c r="H87" s="103"/>
    </row>
    <row r="88" spans="1:8" x14ac:dyDescent="0.2">
      <c r="A88" s="83">
        <v>59</v>
      </c>
      <c r="B88" s="98" t="s">
        <v>296</v>
      </c>
      <c r="C88" s="98" t="s">
        <v>14</v>
      </c>
      <c r="D88" s="99" t="s">
        <v>297</v>
      </c>
      <c r="E88" s="100" t="s">
        <v>64</v>
      </c>
      <c r="F88" s="101">
        <v>1</v>
      </c>
      <c r="G88" s="102"/>
      <c r="H88" s="103"/>
    </row>
    <row r="89" spans="1:8" x14ac:dyDescent="0.2">
      <c r="A89" s="83">
        <v>60</v>
      </c>
      <c r="B89" s="98" t="s">
        <v>296</v>
      </c>
      <c r="C89" s="98" t="s">
        <v>14</v>
      </c>
      <c r="D89" s="99" t="s">
        <v>297</v>
      </c>
      <c r="E89" s="100" t="s">
        <v>65</v>
      </c>
      <c r="F89" s="101">
        <v>1</v>
      </c>
      <c r="G89" s="102"/>
      <c r="H89" s="103"/>
    </row>
    <row r="90" spans="1:8" ht="12.75" customHeight="1" x14ac:dyDescent="0.2">
      <c r="A90" s="83">
        <v>61</v>
      </c>
      <c r="B90" s="98" t="s">
        <v>296</v>
      </c>
      <c r="C90" s="98" t="s">
        <v>14</v>
      </c>
      <c r="D90" s="99" t="s">
        <v>297</v>
      </c>
      <c r="E90" s="100" t="s">
        <v>66</v>
      </c>
      <c r="F90" s="101">
        <v>1</v>
      </c>
      <c r="G90" s="102"/>
      <c r="H90" s="103"/>
    </row>
    <row r="91" spans="1:8" x14ac:dyDescent="0.2">
      <c r="A91" s="83">
        <v>62</v>
      </c>
      <c r="B91" s="98" t="s">
        <v>296</v>
      </c>
      <c r="C91" s="98" t="s">
        <v>14</v>
      </c>
      <c r="D91" s="99" t="s">
        <v>297</v>
      </c>
      <c r="E91" s="100" t="s">
        <v>67</v>
      </c>
      <c r="F91" s="101">
        <v>1</v>
      </c>
      <c r="G91" s="102"/>
      <c r="H91" s="103"/>
    </row>
    <row r="92" spans="1:8" x14ac:dyDescent="0.2">
      <c r="A92" s="83">
        <v>63</v>
      </c>
      <c r="B92" s="98" t="s">
        <v>296</v>
      </c>
      <c r="C92" s="98" t="s">
        <v>14</v>
      </c>
      <c r="D92" s="99" t="s">
        <v>297</v>
      </c>
      <c r="E92" s="100" t="s">
        <v>68</v>
      </c>
      <c r="F92" s="101">
        <v>1</v>
      </c>
      <c r="G92" s="102"/>
      <c r="H92" s="103"/>
    </row>
    <row r="93" spans="1:8" x14ac:dyDescent="0.2">
      <c r="A93" s="83">
        <v>64</v>
      </c>
      <c r="B93" s="98" t="s">
        <v>296</v>
      </c>
      <c r="C93" s="98" t="s">
        <v>14</v>
      </c>
      <c r="D93" s="99" t="s">
        <v>297</v>
      </c>
      <c r="E93" s="100" t="s">
        <v>69</v>
      </c>
      <c r="F93" s="101">
        <v>1</v>
      </c>
      <c r="G93" s="102"/>
      <c r="H93" s="103"/>
    </row>
    <row r="94" spans="1:8" x14ac:dyDescent="0.2">
      <c r="A94" s="83">
        <v>65</v>
      </c>
      <c r="B94" s="98" t="s">
        <v>296</v>
      </c>
      <c r="C94" s="98" t="s">
        <v>14</v>
      </c>
      <c r="D94" s="99" t="s">
        <v>297</v>
      </c>
      <c r="E94" s="100" t="s">
        <v>70</v>
      </c>
      <c r="F94" s="101">
        <v>1</v>
      </c>
      <c r="G94" s="102"/>
      <c r="H94" s="103"/>
    </row>
    <row r="95" spans="1:8" ht="12.75" customHeight="1" x14ac:dyDescent="0.2">
      <c r="A95" s="83">
        <v>66</v>
      </c>
      <c r="B95" s="98" t="s">
        <v>296</v>
      </c>
      <c r="C95" s="98" t="s">
        <v>14</v>
      </c>
      <c r="D95" s="99" t="s">
        <v>297</v>
      </c>
      <c r="E95" s="100" t="s">
        <v>71</v>
      </c>
      <c r="F95" s="101">
        <v>1</v>
      </c>
      <c r="G95" s="102"/>
      <c r="H95" s="103"/>
    </row>
    <row r="96" spans="1:8" x14ac:dyDescent="0.2">
      <c r="A96" s="83">
        <v>67</v>
      </c>
      <c r="B96" s="98" t="s">
        <v>296</v>
      </c>
      <c r="C96" s="98" t="s">
        <v>14</v>
      </c>
      <c r="D96" s="99" t="s">
        <v>297</v>
      </c>
      <c r="E96" s="100" t="s">
        <v>72</v>
      </c>
      <c r="F96" s="101">
        <v>1</v>
      </c>
      <c r="G96" s="102"/>
      <c r="H96" s="103"/>
    </row>
    <row r="97" spans="1:8" ht="12.75" customHeight="1" x14ac:dyDescent="0.2">
      <c r="A97" s="83">
        <v>68</v>
      </c>
      <c r="B97" s="98" t="s">
        <v>296</v>
      </c>
      <c r="C97" s="98" t="s">
        <v>14</v>
      </c>
      <c r="D97" s="99" t="s">
        <v>297</v>
      </c>
      <c r="E97" s="100" t="s">
        <v>73</v>
      </c>
      <c r="F97" s="101">
        <v>2</v>
      </c>
      <c r="G97" s="102"/>
      <c r="H97" s="103"/>
    </row>
    <row r="98" spans="1:8" ht="12.75" customHeight="1" x14ac:dyDescent="0.2">
      <c r="A98" s="83">
        <v>69</v>
      </c>
      <c r="B98" s="98" t="s">
        <v>296</v>
      </c>
      <c r="C98" s="98" t="s">
        <v>14</v>
      </c>
      <c r="D98" s="99" t="s">
        <v>297</v>
      </c>
      <c r="E98" s="100" t="s">
        <v>74</v>
      </c>
      <c r="F98" s="101">
        <v>97</v>
      </c>
      <c r="G98" s="102"/>
      <c r="H98" s="103"/>
    </row>
    <row r="99" spans="1:8" ht="12.75" customHeight="1" x14ac:dyDescent="0.2">
      <c r="A99" s="83">
        <v>70</v>
      </c>
      <c r="B99" s="98" t="s">
        <v>296</v>
      </c>
      <c r="C99" s="98" t="s">
        <v>75</v>
      </c>
      <c r="D99" s="99" t="s">
        <v>297</v>
      </c>
      <c r="E99" s="100" t="s">
        <v>76</v>
      </c>
      <c r="F99" s="101">
        <v>1</v>
      </c>
      <c r="G99" s="102"/>
      <c r="H99" s="103"/>
    </row>
    <row r="100" spans="1:8" ht="12.75" customHeight="1" x14ac:dyDescent="0.2">
      <c r="A100" s="83">
        <v>71</v>
      </c>
      <c r="B100" s="98" t="s">
        <v>296</v>
      </c>
      <c r="C100" s="98" t="s">
        <v>75</v>
      </c>
      <c r="D100" s="99" t="s">
        <v>297</v>
      </c>
      <c r="E100" s="100" t="s">
        <v>77</v>
      </c>
      <c r="F100" s="101">
        <v>1</v>
      </c>
      <c r="G100" s="102"/>
      <c r="H100" s="103"/>
    </row>
    <row r="101" spans="1:8" x14ac:dyDescent="0.2">
      <c r="A101" s="83">
        <v>72</v>
      </c>
      <c r="B101" s="98" t="s">
        <v>296</v>
      </c>
      <c r="C101" s="98" t="s">
        <v>75</v>
      </c>
      <c r="D101" s="99" t="s">
        <v>297</v>
      </c>
      <c r="E101" s="100" t="s">
        <v>78</v>
      </c>
      <c r="F101" s="101">
        <v>1</v>
      </c>
      <c r="G101" s="102"/>
      <c r="H101" s="103"/>
    </row>
    <row r="102" spans="1:8" x14ac:dyDescent="0.2">
      <c r="A102" s="83">
        <v>73</v>
      </c>
      <c r="B102" s="98" t="s">
        <v>296</v>
      </c>
      <c r="C102" s="98" t="s">
        <v>75</v>
      </c>
      <c r="D102" s="99" t="s">
        <v>297</v>
      </c>
      <c r="E102" s="100" t="s">
        <v>79</v>
      </c>
      <c r="F102" s="101">
        <v>1</v>
      </c>
      <c r="G102" s="102"/>
      <c r="H102" s="103"/>
    </row>
    <row r="103" spans="1:8" x14ac:dyDescent="0.2">
      <c r="A103" s="83">
        <v>74</v>
      </c>
      <c r="B103" s="98" t="s">
        <v>296</v>
      </c>
      <c r="C103" s="98" t="s">
        <v>80</v>
      </c>
      <c r="D103" s="99" t="s">
        <v>297</v>
      </c>
      <c r="E103" s="100" t="s">
        <v>81</v>
      </c>
      <c r="F103" s="101">
        <v>3</v>
      </c>
      <c r="G103" s="102"/>
      <c r="H103" s="103"/>
    </row>
    <row r="104" spans="1:8" x14ac:dyDescent="0.2">
      <c r="A104" s="83">
        <v>75</v>
      </c>
      <c r="B104" s="98" t="s">
        <v>296</v>
      </c>
      <c r="C104" s="98" t="s">
        <v>80</v>
      </c>
      <c r="D104" s="99" t="s">
        <v>297</v>
      </c>
      <c r="E104" s="100" t="s">
        <v>82</v>
      </c>
      <c r="F104" s="101">
        <v>1</v>
      </c>
      <c r="G104" s="102"/>
      <c r="H104" s="103"/>
    </row>
    <row r="105" spans="1:8" ht="12.75" customHeight="1" x14ac:dyDescent="0.2">
      <c r="A105" s="83">
        <v>76</v>
      </c>
      <c r="B105" s="98" t="s">
        <v>296</v>
      </c>
      <c r="C105" s="98" t="s">
        <v>80</v>
      </c>
      <c r="D105" s="99" t="s">
        <v>297</v>
      </c>
      <c r="E105" s="100" t="s">
        <v>83</v>
      </c>
      <c r="F105" s="101">
        <v>1</v>
      </c>
      <c r="G105" s="102"/>
      <c r="H105" s="103"/>
    </row>
    <row r="106" spans="1:8" x14ac:dyDescent="0.2">
      <c r="A106" s="83">
        <v>77</v>
      </c>
      <c r="B106" s="98" t="s">
        <v>296</v>
      </c>
      <c r="C106" s="98" t="s">
        <v>80</v>
      </c>
      <c r="D106" s="99" t="s">
        <v>297</v>
      </c>
      <c r="E106" s="100" t="s">
        <v>84</v>
      </c>
      <c r="F106" s="101">
        <v>1</v>
      </c>
      <c r="G106" s="102"/>
      <c r="H106" s="103"/>
    </row>
    <row r="107" spans="1:8" ht="12.75" customHeight="1" x14ac:dyDescent="0.2">
      <c r="A107" s="83">
        <v>78</v>
      </c>
      <c r="B107" s="98" t="s">
        <v>296</v>
      </c>
      <c r="C107" s="98" t="s">
        <v>80</v>
      </c>
      <c r="D107" s="99" t="s">
        <v>297</v>
      </c>
      <c r="E107" s="100" t="s">
        <v>85</v>
      </c>
      <c r="F107" s="101">
        <v>7</v>
      </c>
      <c r="G107" s="102"/>
      <c r="H107" s="103"/>
    </row>
    <row r="108" spans="1:8" x14ac:dyDescent="0.2">
      <c r="A108" s="83">
        <v>79</v>
      </c>
      <c r="B108" s="98" t="s">
        <v>296</v>
      </c>
      <c r="C108" s="98" t="s">
        <v>80</v>
      </c>
      <c r="D108" s="99" t="s">
        <v>297</v>
      </c>
      <c r="E108" s="100" t="s">
        <v>86</v>
      </c>
      <c r="F108" s="101">
        <v>1</v>
      </c>
      <c r="G108" s="102"/>
      <c r="H108" s="103"/>
    </row>
    <row r="109" spans="1:8" ht="12.75" customHeight="1" x14ac:dyDescent="0.2">
      <c r="A109" s="83">
        <v>80</v>
      </c>
      <c r="B109" s="98" t="s">
        <v>296</v>
      </c>
      <c r="C109" s="98" t="s">
        <v>87</v>
      </c>
      <c r="D109" s="99" t="s">
        <v>297</v>
      </c>
      <c r="E109" s="100" t="s">
        <v>88</v>
      </c>
      <c r="F109" s="101">
        <v>0</v>
      </c>
      <c r="G109" s="102"/>
      <c r="H109" s="103"/>
    </row>
    <row r="110" spans="1:8" x14ac:dyDescent="0.2">
      <c r="A110" s="83">
        <v>81</v>
      </c>
      <c r="B110" s="98" t="s">
        <v>296</v>
      </c>
      <c r="C110" s="98" t="s">
        <v>87</v>
      </c>
      <c r="D110" s="99" t="s">
        <v>297</v>
      </c>
      <c r="E110" s="107" t="s">
        <v>89</v>
      </c>
      <c r="F110" s="101">
        <v>97</v>
      </c>
      <c r="G110" s="102"/>
      <c r="H110" s="103"/>
    </row>
    <row r="111" spans="1:8" ht="12.75" customHeight="1" x14ac:dyDescent="0.2">
      <c r="A111" s="83">
        <v>82</v>
      </c>
      <c r="B111" s="98" t="s">
        <v>296</v>
      </c>
      <c r="C111" s="98" t="s">
        <v>87</v>
      </c>
      <c r="D111" s="99" t="s">
        <v>297</v>
      </c>
      <c r="E111" s="100" t="s">
        <v>90</v>
      </c>
      <c r="F111" s="101">
        <v>1</v>
      </c>
      <c r="G111" s="102"/>
      <c r="H111" s="103"/>
    </row>
    <row r="112" spans="1:8" ht="12.75" customHeight="1" x14ac:dyDescent="0.2">
      <c r="A112" s="83">
        <v>83</v>
      </c>
      <c r="B112" s="98" t="s">
        <v>296</v>
      </c>
      <c r="C112" s="98" t="s">
        <v>87</v>
      </c>
      <c r="D112" s="99" t="s">
        <v>297</v>
      </c>
      <c r="E112" s="100" t="s">
        <v>91</v>
      </c>
      <c r="F112" s="101">
        <v>1</v>
      </c>
      <c r="G112" s="102"/>
      <c r="H112" s="103"/>
    </row>
    <row r="113" spans="1:8" x14ac:dyDescent="0.2">
      <c r="A113" s="83">
        <v>84</v>
      </c>
      <c r="B113" s="98" t="s">
        <v>296</v>
      </c>
      <c r="C113" s="98" t="s">
        <v>87</v>
      </c>
      <c r="D113" s="99" t="s">
        <v>297</v>
      </c>
      <c r="E113" s="100" t="s">
        <v>92</v>
      </c>
      <c r="F113" s="101">
        <v>0</v>
      </c>
      <c r="G113" s="102"/>
      <c r="H113" s="103"/>
    </row>
    <row r="114" spans="1:8" x14ac:dyDescent="0.2">
      <c r="A114" s="83">
        <v>85</v>
      </c>
      <c r="B114" s="98" t="s">
        <v>296</v>
      </c>
      <c r="C114" s="98" t="s">
        <v>87</v>
      </c>
      <c r="D114" s="99" t="s">
        <v>297</v>
      </c>
      <c r="E114" s="100" t="s">
        <v>93</v>
      </c>
      <c r="F114" s="101">
        <v>0</v>
      </c>
      <c r="G114" s="102"/>
      <c r="H114" s="103"/>
    </row>
    <row r="115" spans="1:8" x14ac:dyDescent="0.2">
      <c r="A115" s="83">
        <v>86</v>
      </c>
      <c r="B115" s="98" t="s">
        <v>296</v>
      </c>
      <c r="C115" s="98" t="s">
        <v>87</v>
      </c>
      <c r="D115" s="108" t="s">
        <v>298</v>
      </c>
      <c r="E115" s="100" t="s">
        <v>94</v>
      </c>
      <c r="F115" s="109">
        <v>0</v>
      </c>
      <c r="G115" s="110"/>
      <c r="H115" s="111"/>
    </row>
    <row r="116" spans="1:8" ht="24" customHeight="1" x14ac:dyDescent="0.2">
      <c r="A116" s="83">
        <v>87</v>
      </c>
      <c r="B116" s="98" t="s">
        <v>296</v>
      </c>
      <c r="C116" s="98" t="s">
        <v>87</v>
      </c>
      <c r="D116" s="108" t="s">
        <v>297</v>
      </c>
      <c r="E116" s="100" t="s">
        <v>95</v>
      </c>
      <c r="F116" s="109">
        <v>0</v>
      </c>
      <c r="G116" s="110"/>
      <c r="H116" s="111"/>
    </row>
    <row r="117" spans="1:8" ht="12.75" customHeight="1" x14ac:dyDescent="0.2">
      <c r="A117" s="83">
        <v>88</v>
      </c>
      <c r="B117" s="98" t="s">
        <v>296</v>
      </c>
      <c r="C117" s="98" t="s">
        <v>87</v>
      </c>
      <c r="D117" s="108" t="s">
        <v>297</v>
      </c>
      <c r="E117" s="100" t="s">
        <v>96</v>
      </c>
      <c r="F117" s="109">
        <v>0</v>
      </c>
      <c r="G117" s="110"/>
      <c r="H117" s="111"/>
    </row>
    <row r="118" spans="1:8" ht="12.75" customHeight="1" x14ac:dyDescent="0.2">
      <c r="A118" s="83">
        <v>89</v>
      </c>
      <c r="B118" s="98" t="s">
        <v>296</v>
      </c>
      <c r="C118" s="98" t="s">
        <v>87</v>
      </c>
      <c r="D118" s="108" t="s">
        <v>297</v>
      </c>
      <c r="E118" s="100" t="s">
        <v>97</v>
      </c>
      <c r="F118" s="109">
        <v>194</v>
      </c>
      <c r="G118" s="110"/>
      <c r="H118" s="111"/>
    </row>
    <row r="119" spans="1:8" x14ac:dyDescent="0.2">
      <c r="A119" s="83">
        <v>90</v>
      </c>
      <c r="B119" s="98" t="s">
        <v>296</v>
      </c>
      <c r="C119" s="98" t="s">
        <v>87</v>
      </c>
      <c r="D119" s="108" t="s">
        <v>297</v>
      </c>
      <c r="E119" s="100" t="s">
        <v>98</v>
      </c>
      <c r="F119" s="109">
        <v>0</v>
      </c>
      <c r="G119" s="110"/>
      <c r="H119" s="111"/>
    </row>
    <row r="120" spans="1:8" x14ac:dyDescent="0.2">
      <c r="A120" s="83">
        <v>91</v>
      </c>
      <c r="B120" s="98" t="s">
        <v>296</v>
      </c>
      <c r="C120" s="98" t="s">
        <v>99</v>
      </c>
      <c r="D120" s="108" t="s">
        <v>297</v>
      </c>
      <c r="E120" s="100" t="s">
        <v>100</v>
      </c>
      <c r="F120" s="109">
        <v>23</v>
      </c>
      <c r="G120" s="110"/>
      <c r="H120" s="111"/>
    </row>
    <row r="121" spans="1:8" ht="12.75" customHeight="1" x14ac:dyDescent="0.2">
      <c r="A121" s="83">
        <v>92</v>
      </c>
      <c r="B121" s="98" t="s">
        <v>296</v>
      </c>
      <c r="C121" s="98" t="s">
        <v>99</v>
      </c>
      <c r="D121" s="108" t="s">
        <v>298</v>
      </c>
      <c r="E121" s="100" t="s">
        <v>101</v>
      </c>
      <c r="F121" s="109">
        <v>97</v>
      </c>
      <c r="G121" s="110"/>
      <c r="H121" s="111"/>
    </row>
    <row r="122" spans="1:8" x14ac:dyDescent="0.2">
      <c r="A122" s="83">
        <v>93</v>
      </c>
      <c r="B122" s="98" t="s">
        <v>296</v>
      </c>
      <c r="C122" s="98" t="s">
        <v>99</v>
      </c>
      <c r="D122" s="108" t="s">
        <v>298</v>
      </c>
      <c r="E122" s="100" t="s">
        <v>102</v>
      </c>
      <c r="F122" s="109">
        <v>1</v>
      </c>
      <c r="G122" s="110"/>
      <c r="H122" s="111"/>
    </row>
    <row r="123" spans="1:8" x14ac:dyDescent="0.2">
      <c r="A123" s="83">
        <v>94</v>
      </c>
      <c r="B123" s="98" t="s">
        <v>296</v>
      </c>
      <c r="C123" s="98" t="s">
        <v>99</v>
      </c>
      <c r="D123" s="108" t="s">
        <v>297</v>
      </c>
      <c r="E123" s="100" t="s">
        <v>103</v>
      </c>
      <c r="F123" s="109">
        <v>0</v>
      </c>
      <c r="G123" s="110"/>
      <c r="H123" s="111"/>
    </row>
    <row r="124" spans="1:8" x14ac:dyDescent="0.2">
      <c r="A124" s="83">
        <v>95</v>
      </c>
      <c r="B124" s="98" t="s">
        <v>296</v>
      </c>
      <c r="C124" s="98" t="s">
        <v>99</v>
      </c>
      <c r="D124" s="108" t="s">
        <v>297</v>
      </c>
      <c r="E124" s="100" t="s">
        <v>104</v>
      </c>
      <c r="F124" s="109">
        <v>4</v>
      </c>
      <c r="G124" s="110"/>
      <c r="H124" s="111"/>
    </row>
    <row r="125" spans="1:8" ht="12.75" customHeight="1" x14ac:dyDescent="0.2">
      <c r="A125" s="83">
        <v>96</v>
      </c>
      <c r="B125" s="98" t="s">
        <v>296</v>
      </c>
      <c r="C125" s="98" t="s">
        <v>99</v>
      </c>
      <c r="D125" s="108" t="s">
        <v>297</v>
      </c>
      <c r="E125" s="100" t="s">
        <v>105</v>
      </c>
      <c r="F125" s="109">
        <v>4</v>
      </c>
      <c r="G125" s="110"/>
      <c r="H125" s="111"/>
    </row>
    <row r="126" spans="1:8" ht="13.5" customHeight="1" x14ac:dyDescent="0.2">
      <c r="A126" s="83">
        <v>97</v>
      </c>
      <c r="B126" s="98" t="s">
        <v>296</v>
      </c>
      <c r="C126" s="98" t="s">
        <v>99</v>
      </c>
      <c r="D126" s="108" t="s">
        <v>298</v>
      </c>
      <c r="E126" s="100" t="s">
        <v>106</v>
      </c>
      <c r="F126" s="109">
        <v>4</v>
      </c>
      <c r="G126" s="110"/>
      <c r="H126" s="111"/>
    </row>
    <row r="127" spans="1:8" x14ac:dyDescent="0.2">
      <c r="A127" s="83">
        <v>98</v>
      </c>
      <c r="B127" s="98" t="s">
        <v>296</v>
      </c>
      <c r="C127" s="98" t="s">
        <v>99</v>
      </c>
      <c r="D127" s="108" t="s">
        <v>297</v>
      </c>
      <c r="E127" s="100" t="s">
        <v>107</v>
      </c>
      <c r="F127" s="109">
        <v>0</v>
      </c>
      <c r="G127" s="110"/>
      <c r="H127" s="111"/>
    </row>
    <row r="128" spans="1:8" x14ac:dyDescent="0.2">
      <c r="A128" s="83">
        <v>99</v>
      </c>
      <c r="B128" s="98" t="s">
        <v>296</v>
      </c>
      <c r="C128" s="98" t="s">
        <v>99</v>
      </c>
      <c r="D128" s="108" t="s">
        <v>297</v>
      </c>
      <c r="E128" s="100" t="s">
        <v>108</v>
      </c>
      <c r="F128" s="109">
        <v>4</v>
      </c>
      <c r="G128" s="110"/>
      <c r="H128" s="111"/>
    </row>
    <row r="129" spans="1:8" ht="12.75" customHeight="1" x14ac:dyDescent="0.2">
      <c r="A129" s="83">
        <v>100</v>
      </c>
      <c r="B129" s="98" t="s">
        <v>296</v>
      </c>
      <c r="C129" s="98" t="s">
        <v>99</v>
      </c>
      <c r="D129" s="108" t="s">
        <v>297</v>
      </c>
      <c r="E129" s="100" t="s">
        <v>109</v>
      </c>
      <c r="F129" s="109">
        <v>0</v>
      </c>
      <c r="G129" s="110"/>
      <c r="H129" s="111"/>
    </row>
    <row r="130" spans="1:8" ht="12.75" customHeight="1" x14ac:dyDescent="0.2">
      <c r="A130" s="83">
        <v>101</v>
      </c>
      <c r="B130" s="98" t="s">
        <v>296</v>
      </c>
      <c r="C130" s="98" t="s">
        <v>99</v>
      </c>
      <c r="D130" s="108" t="s">
        <v>297</v>
      </c>
      <c r="E130" s="100" t="s">
        <v>110</v>
      </c>
      <c r="F130" s="109">
        <v>2</v>
      </c>
      <c r="G130" s="110"/>
      <c r="H130" s="111"/>
    </row>
    <row r="131" spans="1:8" ht="13.5" customHeight="1" x14ac:dyDescent="0.2">
      <c r="A131" s="83">
        <v>102</v>
      </c>
      <c r="B131" s="98" t="s">
        <v>296</v>
      </c>
      <c r="C131" s="98" t="s">
        <v>99</v>
      </c>
      <c r="D131" s="108" t="s">
        <v>297</v>
      </c>
      <c r="E131" s="100" t="s">
        <v>111</v>
      </c>
      <c r="F131" s="109">
        <v>2</v>
      </c>
      <c r="G131" s="110"/>
      <c r="H131" s="111"/>
    </row>
    <row r="132" spans="1:8" x14ac:dyDescent="0.2">
      <c r="A132" s="83">
        <v>103</v>
      </c>
      <c r="B132" s="98" t="s">
        <v>296</v>
      </c>
      <c r="C132" s="98" t="s">
        <v>99</v>
      </c>
      <c r="D132" s="108" t="s">
        <v>297</v>
      </c>
      <c r="E132" s="100" t="s">
        <v>112</v>
      </c>
      <c r="F132" s="109">
        <v>2</v>
      </c>
      <c r="G132" s="110"/>
      <c r="H132" s="111"/>
    </row>
    <row r="133" spans="1:8" ht="12.75" customHeight="1" x14ac:dyDescent="0.2">
      <c r="A133" s="83">
        <v>104</v>
      </c>
      <c r="B133" s="98" t="s">
        <v>296</v>
      </c>
      <c r="C133" s="98" t="s">
        <v>99</v>
      </c>
      <c r="D133" s="108" t="s">
        <v>297</v>
      </c>
      <c r="E133" s="100" t="s">
        <v>113</v>
      </c>
      <c r="F133" s="109">
        <v>2</v>
      </c>
      <c r="G133" s="110"/>
      <c r="H133" s="111"/>
    </row>
    <row r="134" spans="1:8" ht="12.75" customHeight="1" x14ac:dyDescent="0.2">
      <c r="A134" s="83">
        <v>105</v>
      </c>
      <c r="B134" s="98" t="s">
        <v>296</v>
      </c>
      <c r="C134" s="98" t="s">
        <v>99</v>
      </c>
      <c r="D134" s="108" t="s">
        <v>297</v>
      </c>
      <c r="E134" s="100" t="s">
        <v>114</v>
      </c>
      <c r="F134" s="109">
        <v>2</v>
      </c>
      <c r="G134" s="110"/>
      <c r="H134" s="111"/>
    </row>
    <row r="135" spans="1:8" ht="12.75" customHeight="1" x14ac:dyDescent="0.2">
      <c r="A135" s="83">
        <v>106</v>
      </c>
      <c r="B135" s="98" t="s">
        <v>296</v>
      </c>
      <c r="C135" s="98" t="s">
        <v>99</v>
      </c>
      <c r="D135" s="108" t="s">
        <v>297</v>
      </c>
      <c r="E135" s="100" t="s">
        <v>115</v>
      </c>
      <c r="F135" s="109">
        <v>26</v>
      </c>
      <c r="G135" s="110"/>
      <c r="H135" s="111"/>
    </row>
    <row r="136" spans="1:8" ht="12.75" customHeight="1" x14ac:dyDescent="0.2">
      <c r="A136" s="83">
        <v>107</v>
      </c>
      <c r="B136" s="98" t="s">
        <v>296</v>
      </c>
      <c r="C136" s="98" t="s">
        <v>99</v>
      </c>
      <c r="D136" s="108" t="s">
        <v>297</v>
      </c>
      <c r="E136" s="100" t="s">
        <v>116</v>
      </c>
      <c r="F136" s="109">
        <v>0</v>
      </c>
      <c r="G136" s="110"/>
      <c r="H136" s="111"/>
    </row>
    <row r="137" spans="1:8" ht="12.75" customHeight="1" x14ac:dyDescent="0.2">
      <c r="A137" s="83">
        <v>108</v>
      </c>
      <c r="B137" s="98" t="s">
        <v>296</v>
      </c>
      <c r="C137" s="98" t="s">
        <v>99</v>
      </c>
      <c r="D137" s="108" t="s">
        <v>297</v>
      </c>
      <c r="E137" s="100" t="s">
        <v>117</v>
      </c>
      <c r="F137" s="109">
        <v>97</v>
      </c>
      <c r="G137" s="110"/>
      <c r="H137" s="111"/>
    </row>
    <row r="138" spans="1:8" x14ac:dyDescent="0.2">
      <c r="A138" s="83">
        <v>109</v>
      </c>
      <c r="B138" s="98" t="s">
        <v>296</v>
      </c>
      <c r="C138" s="98" t="s">
        <v>99</v>
      </c>
      <c r="D138" s="108" t="s">
        <v>297</v>
      </c>
      <c r="E138" s="100" t="s">
        <v>118</v>
      </c>
      <c r="F138" s="109">
        <v>1</v>
      </c>
      <c r="G138" s="110"/>
      <c r="H138" s="111"/>
    </row>
    <row r="139" spans="1:8" x14ac:dyDescent="0.2">
      <c r="A139" s="83">
        <v>110</v>
      </c>
      <c r="B139" s="98" t="s">
        <v>296</v>
      </c>
      <c r="C139" s="98" t="s">
        <v>99</v>
      </c>
      <c r="D139" s="108" t="s">
        <v>297</v>
      </c>
      <c r="E139" s="100" t="s">
        <v>119</v>
      </c>
      <c r="F139" s="109">
        <v>1</v>
      </c>
      <c r="G139" s="110"/>
      <c r="H139" s="111"/>
    </row>
    <row r="140" spans="1:8" x14ac:dyDescent="0.2">
      <c r="A140" s="83">
        <v>111</v>
      </c>
      <c r="B140" s="98" t="s">
        <v>296</v>
      </c>
      <c r="C140" s="98" t="s">
        <v>99</v>
      </c>
      <c r="D140" s="108" t="s">
        <v>297</v>
      </c>
      <c r="E140" s="100" t="s">
        <v>120</v>
      </c>
      <c r="F140" s="109">
        <v>1</v>
      </c>
      <c r="G140" s="110"/>
      <c r="H140" s="111"/>
    </row>
    <row r="141" spans="1:8" ht="12.75" customHeight="1" x14ac:dyDescent="0.2">
      <c r="A141" s="83">
        <v>112</v>
      </c>
      <c r="B141" s="98" t="s">
        <v>296</v>
      </c>
      <c r="C141" s="98" t="s">
        <v>99</v>
      </c>
      <c r="D141" s="108" t="s">
        <v>297</v>
      </c>
      <c r="E141" s="100" t="s">
        <v>121</v>
      </c>
      <c r="F141" s="109">
        <v>3</v>
      </c>
      <c r="G141" s="110"/>
      <c r="H141" s="111"/>
    </row>
    <row r="142" spans="1:8" ht="12.75" customHeight="1" x14ac:dyDescent="0.2">
      <c r="A142" s="83">
        <v>113</v>
      </c>
      <c r="B142" s="98" t="s">
        <v>296</v>
      </c>
      <c r="C142" s="98" t="s">
        <v>99</v>
      </c>
      <c r="D142" s="108" t="s">
        <v>297</v>
      </c>
      <c r="E142" s="100" t="s">
        <v>122</v>
      </c>
      <c r="F142" s="109">
        <v>3</v>
      </c>
      <c r="G142" s="110"/>
      <c r="H142" s="111"/>
    </row>
    <row r="143" spans="1:8" ht="12.75" customHeight="1" x14ac:dyDescent="0.2">
      <c r="A143" s="83">
        <v>114</v>
      </c>
      <c r="B143" s="98" t="s">
        <v>296</v>
      </c>
      <c r="C143" s="98" t="s">
        <v>99</v>
      </c>
      <c r="D143" s="108" t="s">
        <v>297</v>
      </c>
      <c r="E143" s="100" t="s">
        <v>123</v>
      </c>
      <c r="F143" s="109">
        <v>1</v>
      </c>
      <c r="G143" s="110"/>
      <c r="H143" s="111"/>
    </row>
    <row r="144" spans="1:8" x14ac:dyDescent="0.2">
      <c r="A144" s="83">
        <v>115</v>
      </c>
      <c r="B144" s="98" t="s">
        <v>296</v>
      </c>
      <c r="C144" s="98" t="s">
        <v>99</v>
      </c>
      <c r="D144" s="108" t="s">
        <v>297</v>
      </c>
      <c r="E144" s="100" t="s">
        <v>124</v>
      </c>
      <c r="F144" s="109">
        <v>1</v>
      </c>
      <c r="G144" s="110"/>
      <c r="H144" s="111"/>
    </row>
    <row r="145" spans="1:8" ht="12.75" customHeight="1" x14ac:dyDescent="0.2">
      <c r="A145" s="83">
        <v>116</v>
      </c>
      <c r="B145" s="98" t="s">
        <v>296</v>
      </c>
      <c r="C145" s="98" t="s">
        <v>99</v>
      </c>
      <c r="D145" s="108" t="s">
        <v>297</v>
      </c>
      <c r="E145" s="100" t="s">
        <v>125</v>
      </c>
      <c r="F145" s="109">
        <v>1</v>
      </c>
      <c r="G145" s="110"/>
      <c r="H145" s="111"/>
    </row>
    <row r="146" spans="1:8" x14ac:dyDescent="0.2">
      <c r="A146" s="83">
        <v>117</v>
      </c>
      <c r="B146" s="98" t="s">
        <v>296</v>
      </c>
      <c r="C146" s="98" t="s">
        <v>99</v>
      </c>
      <c r="D146" s="108" t="s">
        <v>297</v>
      </c>
      <c r="E146" s="100" t="s">
        <v>126</v>
      </c>
      <c r="F146" s="109">
        <v>1</v>
      </c>
      <c r="G146" s="110"/>
      <c r="H146" s="111"/>
    </row>
    <row r="147" spans="1:8" x14ac:dyDescent="0.2">
      <c r="A147" s="83">
        <v>118</v>
      </c>
      <c r="B147" s="98" t="s">
        <v>296</v>
      </c>
      <c r="C147" s="98" t="s">
        <v>99</v>
      </c>
      <c r="D147" s="108" t="s">
        <v>297</v>
      </c>
      <c r="E147" s="100" t="s">
        <v>127</v>
      </c>
      <c r="F147" s="109">
        <v>2</v>
      </c>
      <c r="G147" s="110"/>
      <c r="H147" s="111"/>
    </row>
    <row r="148" spans="1:8" ht="12.75" customHeight="1" x14ac:dyDescent="0.2">
      <c r="A148" s="83">
        <v>119</v>
      </c>
      <c r="B148" s="98" t="s">
        <v>296</v>
      </c>
      <c r="C148" s="98" t="s">
        <v>99</v>
      </c>
      <c r="D148" s="108" t="s">
        <v>297</v>
      </c>
      <c r="E148" s="100" t="s">
        <v>128</v>
      </c>
      <c r="F148" s="109">
        <v>58</v>
      </c>
      <c r="G148" s="110"/>
      <c r="H148" s="111"/>
    </row>
    <row r="149" spans="1:8" ht="19.5" customHeight="1" x14ac:dyDescent="0.2">
      <c r="A149" s="83">
        <v>120</v>
      </c>
      <c r="B149" s="98" t="s">
        <v>296</v>
      </c>
      <c r="C149" s="112" t="s">
        <v>129</v>
      </c>
      <c r="D149" s="108" t="s">
        <v>297</v>
      </c>
      <c r="E149" s="100" t="s">
        <v>130</v>
      </c>
      <c r="F149" s="109">
        <v>1</v>
      </c>
      <c r="G149" s="110"/>
      <c r="H149" s="111"/>
    </row>
    <row r="150" spans="1:8" ht="19.5" customHeight="1" x14ac:dyDescent="0.2">
      <c r="A150" s="83">
        <v>121</v>
      </c>
      <c r="B150" s="98" t="s">
        <v>296</v>
      </c>
      <c r="C150" s="112" t="s">
        <v>129</v>
      </c>
      <c r="D150" s="108" t="s">
        <v>297</v>
      </c>
      <c r="E150" s="100" t="s">
        <v>131</v>
      </c>
      <c r="F150" s="109">
        <v>1</v>
      </c>
      <c r="G150" s="110"/>
      <c r="H150" s="111"/>
    </row>
    <row r="151" spans="1:8" ht="19.5" customHeight="1" x14ac:dyDescent="0.2">
      <c r="A151" s="83">
        <v>122</v>
      </c>
      <c r="B151" s="98" t="s">
        <v>296</v>
      </c>
      <c r="C151" s="112" t="s">
        <v>129</v>
      </c>
      <c r="D151" s="108" t="s">
        <v>297</v>
      </c>
      <c r="E151" s="100" t="s">
        <v>132</v>
      </c>
      <c r="F151" s="109">
        <v>1</v>
      </c>
      <c r="G151" s="110"/>
      <c r="H151" s="111"/>
    </row>
    <row r="152" spans="1:8" ht="19.5" customHeight="1" x14ac:dyDescent="0.2">
      <c r="A152" s="83">
        <v>123</v>
      </c>
      <c r="B152" s="98" t="s">
        <v>296</v>
      </c>
      <c r="C152" s="112" t="s">
        <v>129</v>
      </c>
      <c r="D152" s="108" t="s">
        <v>297</v>
      </c>
      <c r="E152" s="100" t="s">
        <v>133</v>
      </c>
      <c r="F152" s="109">
        <v>0</v>
      </c>
      <c r="G152" s="110"/>
      <c r="H152" s="111"/>
    </row>
    <row r="153" spans="1:8" ht="19.5" customHeight="1" x14ac:dyDescent="0.2">
      <c r="A153" s="83">
        <v>124</v>
      </c>
      <c r="B153" s="98" t="s">
        <v>296</v>
      </c>
      <c r="C153" s="112" t="s">
        <v>129</v>
      </c>
      <c r="D153" s="108" t="s">
        <v>297</v>
      </c>
      <c r="E153" s="100" t="s">
        <v>134</v>
      </c>
      <c r="F153" s="109">
        <v>1</v>
      </c>
      <c r="G153" s="110"/>
      <c r="H153" s="111"/>
    </row>
    <row r="154" spans="1:8" ht="19.5" customHeight="1" x14ac:dyDescent="0.2">
      <c r="A154" s="83">
        <v>125</v>
      </c>
      <c r="B154" s="98" t="s">
        <v>296</v>
      </c>
      <c r="C154" s="112" t="s">
        <v>129</v>
      </c>
      <c r="D154" s="108" t="s">
        <v>297</v>
      </c>
      <c r="E154" s="100" t="s">
        <v>135</v>
      </c>
      <c r="F154" s="109">
        <v>4</v>
      </c>
      <c r="G154" s="110"/>
      <c r="H154" s="111"/>
    </row>
    <row r="155" spans="1:8" ht="19.5" customHeight="1" x14ac:dyDescent="0.2">
      <c r="A155" s="83">
        <v>126</v>
      </c>
      <c r="B155" s="98" t="s">
        <v>296</v>
      </c>
      <c r="C155" s="112" t="s">
        <v>129</v>
      </c>
      <c r="D155" s="108" t="s">
        <v>297</v>
      </c>
      <c r="E155" s="100" t="s">
        <v>136</v>
      </c>
      <c r="F155" s="109">
        <v>1</v>
      </c>
      <c r="G155" s="110"/>
      <c r="H155" s="111"/>
    </row>
    <row r="156" spans="1:8" ht="19.5" customHeight="1" x14ac:dyDescent="0.2">
      <c r="A156" s="83">
        <v>127</v>
      </c>
      <c r="B156" s="98" t="s">
        <v>296</v>
      </c>
      <c r="C156" s="112" t="s">
        <v>129</v>
      </c>
      <c r="D156" s="108" t="s">
        <v>297</v>
      </c>
      <c r="E156" s="100" t="s">
        <v>137</v>
      </c>
      <c r="F156" s="109">
        <v>1</v>
      </c>
      <c r="G156" s="110"/>
      <c r="H156" s="111"/>
    </row>
    <row r="157" spans="1:8" ht="19.5" customHeight="1" x14ac:dyDescent="0.2">
      <c r="A157" s="83">
        <v>128</v>
      </c>
      <c r="B157" s="98" t="s">
        <v>296</v>
      </c>
      <c r="C157" s="112" t="s">
        <v>129</v>
      </c>
      <c r="D157" s="108" t="s">
        <v>297</v>
      </c>
      <c r="E157" s="100" t="s">
        <v>138</v>
      </c>
      <c r="F157" s="109">
        <v>1</v>
      </c>
      <c r="G157" s="110"/>
      <c r="H157" s="111"/>
    </row>
    <row r="158" spans="1:8" ht="19.5" customHeight="1" x14ac:dyDescent="0.2">
      <c r="A158" s="83">
        <v>129</v>
      </c>
      <c r="B158" s="98" t="s">
        <v>296</v>
      </c>
      <c r="C158" s="112" t="s">
        <v>129</v>
      </c>
      <c r="D158" s="108" t="s">
        <v>297</v>
      </c>
      <c r="E158" s="100" t="s">
        <v>139</v>
      </c>
      <c r="F158" s="109">
        <v>1</v>
      </c>
      <c r="G158" s="110"/>
      <c r="H158" s="111"/>
    </row>
    <row r="159" spans="1:8" ht="12.75" customHeight="1" x14ac:dyDescent="0.2">
      <c r="A159" s="83">
        <v>130</v>
      </c>
      <c r="B159" s="98" t="s">
        <v>296</v>
      </c>
      <c r="C159" s="98" t="s">
        <v>140</v>
      </c>
      <c r="D159" s="108" t="s">
        <v>297</v>
      </c>
      <c r="E159" s="100" t="s">
        <v>141</v>
      </c>
      <c r="F159" s="109">
        <v>4</v>
      </c>
      <c r="G159" s="110"/>
      <c r="H159" s="111"/>
    </row>
    <row r="160" spans="1:8" x14ac:dyDescent="0.2">
      <c r="A160" s="83">
        <v>131</v>
      </c>
      <c r="B160" s="98" t="s">
        <v>296</v>
      </c>
      <c r="C160" s="98" t="s">
        <v>140</v>
      </c>
      <c r="D160" s="108" t="s">
        <v>297</v>
      </c>
      <c r="E160" s="100" t="s">
        <v>142</v>
      </c>
      <c r="F160" s="109">
        <v>4</v>
      </c>
      <c r="G160" s="110"/>
      <c r="H160" s="111"/>
    </row>
    <row r="161" spans="1:8" ht="12.75" customHeight="1" x14ac:dyDescent="0.2">
      <c r="A161" s="83">
        <v>132</v>
      </c>
      <c r="B161" s="98" t="s">
        <v>296</v>
      </c>
      <c r="C161" s="98" t="s">
        <v>140</v>
      </c>
      <c r="D161" s="108" t="s">
        <v>297</v>
      </c>
      <c r="E161" s="100" t="s">
        <v>143</v>
      </c>
      <c r="F161" s="109">
        <v>8</v>
      </c>
      <c r="G161" s="110"/>
      <c r="H161" s="111"/>
    </row>
    <row r="162" spans="1:8" ht="12.75" customHeight="1" x14ac:dyDescent="0.2">
      <c r="A162" s="83">
        <v>133</v>
      </c>
      <c r="B162" s="98" t="s">
        <v>296</v>
      </c>
      <c r="C162" s="98" t="s">
        <v>140</v>
      </c>
      <c r="D162" s="108" t="s">
        <v>297</v>
      </c>
      <c r="E162" s="100" t="s">
        <v>144</v>
      </c>
      <c r="F162" s="109">
        <v>4</v>
      </c>
      <c r="G162" s="110"/>
      <c r="H162" s="111"/>
    </row>
    <row r="163" spans="1:8" ht="13.5" customHeight="1" x14ac:dyDescent="0.2">
      <c r="A163" s="83">
        <v>134</v>
      </c>
      <c r="B163" s="98" t="s">
        <v>296</v>
      </c>
      <c r="C163" s="98" t="s">
        <v>140</v>
      </c>
      <c r="D163" s="108" t="s">
        <v>297</v>
      </c>
      <c r="E163" s="100" t="s">
        <v>145</v>
      </c>
      <c r="F163" s="109">
        <v>1</v>
      </c>
      <c r="G163" s="110"/>
      <c r="H163" s="111"/>
    </row>
    <row r="164" spans="1:8" x14ac:dyDescent="0.2">
      <c r="A164" s="83">
        <v>135</v>
      </c>
      <c r="B164" s="98" t="s">
        <v>296</v>
      </c>
      <c r="C164" s="98" t="s">
        <v>140</v>
      </c>
      <c r="D164" s="108" t="s">
        <v>298</v>
      </c>
      <c r="E164" s="100" t="s">
        <v>146</v>
      </c>
      <c r="F164" s="109">
        <v>1</v>
      </c>
      <c r="G164" s="110"/>
      <c r="H164" s="111"/>
    </row>
    <row r="165" spans="1:8" ht="12.75" customHeight="1" x14ac:dyDescent="0.2">
      <c r="A165" s="83">
        <v>136</v>
      </c>
      <c r="B165" s="98" t="s">
        <v>296</v>
      </c>
      <c r="C165" s="98" t="s">
        <v>140</v>
      </c>
      <c r="D165" s="108" t="s">
        <v>298</v>
      </c>
      <c r="E165" s="100" t="s">
        <v>147</v>
      </c>
      <c r="F165" s="109">
        <v>4</v>
      </c>
      <c r="G165" s="110"/>
      <c r="H165" s="111"/>
    </row>
    <row r="166" spans="1:8" ht="12.75" customHeight="1" x14ac:dyDescent="0.2">
      <c r="A166" s="83">
        <v>137</v>
      </c>
      <c r="B166" s="98" t="s">
        <v>296</v>
      </c>
      <c r="C166" s="98" t="s">
        <v>140</v>
      </c>
      <c r="D166" s="108" t="s">
        <v>298</v>
      </c>
      <c r="E166" s="100" t="s">
        <v>148</v>
      </c>
      <c r="F166" s="109">
        <v>1</v>
      </c>
      <c r="G166" s="110"/>
      <c r="H166" s="111"/>
    </row>
    <row r="167" spans="1:8" x14ac:dyDescent="0.2">
      <c r="A167" s="83">
        <v>138</v>
      </c>
      <c r="B167" s="98" t="s">
        <v>296</v>
      </c>
      <c r="C167" s="98" t="s">
        <v>140</v>
      </c>
      <c r="D167" s="108" t="s">
        <v>297</v>
      </c>
      <c r="E167" s="100" t="s">
        <v>149</v>
      </c>
      <c r="F167" s="109">
        <v>4</v>
      </c>
      <c r="G167" s="110"/>
      <c r="H167" s="111"/>
    </row>
    <row r="168" spans="1:8" ht="12.75" customHeight="1" x14ac:dyDescent="0.2">
      <c r="A168" s="83">
        <v>139</v>
      </c>
      <c r="B168" s="98" t="s">
        <v>296</v>
      </c>
      <c r="C168" s="98" t="s">
        <v>140</v>
      </c>
      <c r="D168" s="108" t="s">
        <v>297</v>
      </c>
      <c r="E168" s="100" t="s">
        <v>150</v>
      </c>
      <c r="F168" s="109">
        <v>0</v>
      </c>
      <c r="G168" s="110"/>
      <c r="H168" s="111"/>
    </row>
    <row r="169" spans="1:8" ht="12.75" customHeight="1" x14ac:dyDescent="0.2">
      <c r="A169" s="83">
        <v>140</v>
      </c>
      <c r="B169" s="98" t="s">
        <v>296</v>
      </c>
      <c r="C169" s="98" t="s">
        <v>140</v>
      </c>
      <c r="D169" s="108" t="s">
        <v>297</v>
      </c>
      <c r="E169" s="100" t="s">
        <v>151</v>
      </c>
      <c r="F169" s="109">
        <v>1</v>
      </c>
      <c r="G169" s="110"/>
      <c r="H169" s="111"/>
    </row>
    <row r="170" spans="1:8" ht="12.75" customHeight="1" x14ac:dyDescent="0.2">
      <c r="A170" s="83">
        <v>141</v>
      </c>
      <c r="B170" s="98" t="s">
        <v>296</v>
      </c>
      <c r="C170" s="98" t="s">
        <v>140</v>
      </c>
      <c r="D170" s="108" t="s">
        <v>297</v>
      </c>
      <c r="E170" s="100" t="s">
        <v>152</v>
      </c>
      <c r="F170" s="109">
        <v>4</v>
      </c>
      <c r="G170" s="110"/>
      <c r="H170" s="111"/>
    </row>
    <row r="171" spans="1:8" ht="12.75" customHeight="1" x14ac:dyDescent="0.2">
      <c r="A171" s="83">
        <v>142</v>
      </c>
      <c r="B171" s="98" t="s">
        <v>296</v>
      </c>
      <c r="C171" s="98" t="s">
        <v>140</v>
      </c>
      <c r="D171" s="108" t="s">
        <v>297</v>
      </c>
      <c r="E171" s="100" t="s">
        <v>153</v>
      </c>
      <c r="F171" s="109">
        <v>4</v>
      </c>
      <c r="G171" s="110"/>
      <c r="H171" s="111"/>
    </row>
    <row r="172" spans="1:8" x14ac:dyDescent="0.2">
      <c r="A172" s="83">
        <v>143</v>
      </c>
      <c r="B172" s="98" t="s">
        <v>296</v>
      </c>
      <c r="C172" s="98" t="s">
        <v>140</v>
      </c>
      <c r="D172" s="108" t="s">
        <v>297</v>
      </c>
      <c r="E172" s="100" t="s">
        <v>154</v>
      </c>
      <c r="F172" s="109">
        <v>4</v>
      </c>
      <c r="G172" s="110"/>
      <c r="H172" s="111"/>
    </row>
    <row r="173" spans="1:8" x14ac:dyDescent="0.2">
      <c r="A173" s="83">
        <v>144</v>
      </c>
      <c r="B173" s="98" t="s">
        <v>296</v>
      </c>
      <c r="C173" s="98" t="s">
        <v>140</v>
      </c>
      <c r="D173" s="108" t="s">
        <v>297</v>
      </c>
      <c r="E173" s="100" t="s">
        <v>155</v>
      </c>
      <c r="F173" s="109">
        <v>1</v>
      </c>
      <c r="G173" s="110"/>
      <c r="H173" s="111"/>
    </row>
    <row r="174" spans="1:8" x14ac:dyDescent="0.2">
      <c r="A174" s="83">
        <v>145</v>
      </c>
      <c r="B174" s="98" t="s">
        <v>296</v>
      </c>
      <c r="C174" s="98" t="s">
        <v>140</v>
      </c>
      <c r="D174" s="108" t="s">
        <v>297</v>
      </c>
      <c r="E174" s="100" t="s">
        <v>156</v>
      </c>
      <c r="F174" s="109">
        <v>4</v>
      </c>
      <c r="G174" s="110"/>
      <c r="H174" s="111"/>
    </row>
    <row r="175" spans="1:8" ht="12.75" customHeight="1" x14ac:dyDescent="0.2">
      <c r="A175" s="83">
        <v>146</v>
      </c>
      <c r="B175" s="98" t="s">
        <v>296</v>
      </c>
      <c r="C175" s="98" t="s">
        <v>140</v>
      </c>
      <c r="D175" s="108" t="s">
        <v>297</v>
      </c>
      <c r="E175" s="100" t="s">
        <v>157</v>
      </c>
      <c r="F175" s="109">
        <v>1</v>
      </c>
      <c r="G175" s="110"/>
      <c r="H175" s="111"/>
    </row>
    <row r="176" spans="1:8" ht="12.75" customHeight="1" x14ac:dyDescent="0.2">
      <c r="A176" s="83">
        <v>147</v>
      </c>
      <c r="B176" s="98" t="s">
        <v>296</v>
      </c>
      <c r="C176" s="98" t="s">
        <v>140</v>
      </c>
      <c r="D176" s="108" t="s">
        <v>298</v>
      </c>
      <c r="E176" s="100" t="s">
        <v>158</v>
      </c>
      <c r="F176" s="109">
        <v>1</v>
      </c>
      <c r="G176" s="110"/>
      <c r="H176" s="111"/>
    </row>
    <row r="177" spans="1:8" ht="12.75" customHeight="1" x14ac:dyDescent="0.2">
      <c r="A177" s="83">
        <v>148</v>
      </c>
      <c r="B177" s="98" t="s">
        <v>296</v>
      </c>
      <c r="C177" s="98" t="s">
        <v>140</v>
      </c>
      <c r="D177" s="108" t="s">
        <v>298</v>
      </c>
      <c r="E177" s="100" t="s">
        <v>159</v>
      </c>
      <c r="F177" s="109">
        <v>0</v>
      </c>
      <c r="G177" s="110"/>
      <c r="H177" s="111"/>
    </row>
    <row r="178" spans="1:8" x14ac:dyDescent="0.2">
      <c r="A178" s="83">
        <v>149</v>
      </c>
      <c r="B178" s="98" t="s">
        <v>296</v>
      </c>
      <c r="C178" s="98" t="s">
        <v>140</v>
      </c>
      <c r="D178" s="108" t="s">
        <v>298</v>
      </c>
      <c r="E178" s="100" t="s">
        <v>160</v>
      </c>
      <c r="F178" s="109">
        <v>2</v>
      </c>
      <c r="G178" s="110"/>
      <c r="H178" s="111"/>
    </row>
    <row r="179" spans="1:8" x14ac:dyDescent="0.2">
      <c r="A179" s="83">
        <v>150</v>
      </c>
      <c r="B179" s="98" t="s">
        <v>296</v>
      </c>
      <c r="C179" s="98" t="s">
        <v>140</v>
      </c>
      <c r="D179" s="108" t="s">
        <v>297</v>
      </c>
      <c r="E179" s="100" t="s">
        <v>161</v>
      </c>
      <c r="F179" s="109">
        <v>1</v>
      </c>
      <c r="G179" s="110"/>
      <c r="H179" s="111"/>
    </row>
    <row r="180" spans="1:8" x14ac:dyDescent="0.2">
      <c r="A180" s="83">
        <v>151</v>
      </c>
      <c r="B180" s="98" t="s">
        <v>296</v>
      </c>
      <c r="C180" s="98" t="s">
        <v>140</v>
      </c>
      <c r="D180" s="108" t="s">
        <v>297</v>
      </c>
      <c r="E180" s="100" t="s">
        <v>162</v>
      </c>
      <c r="F180" s="109">
        <v>1</v>
      </c>
      <c r="G180" s="110"/>
      <c r="H180" s="111"/>
    </row>
    <row r="181" spans="1:8" ht="12.75" customHeight="1" x14ac:dyDescent="0.2">
      <c r="A181" s="83">
        <v>152</v>
      </c>
      <c r="B181" s="98" t="s">
        <v>296</v>
      </c>
      <c r="C181" s="98" t="s">
        <v>140</v>
      </c>
      <c r="D181" s="108" t="s">
        <v>297</v>
      </c>
      <c r="E181" s="100" t="s">
        <v>163</v>
      </c>
      <c r="F181" s="109">
        <v>1</v>
      </c>
      <c r="G181" s="110"/>
      <c r="H181" s="111"/>
    </row>
    <row r="182" spans="1:8" x14ac:dyDescent="0.2">
      <c r="A182" s="83">
        <v>153</v>
      </c>
      <c r="B182" s="98" t="s">
        <v>296</v>
      </c>
      <c r="C182" s="98" t="s">
        <v>140</v>
      </c>
      <c r="D182" s="108" t="s">
        <v>298</v>
      </c>
      <c r="E182" s="100" t="s">
        <v>164</v>
      </c>
      <c r="F182" s="109">
        <v>4</v>
      </c>
      <c r="G182" s="110"/>
      <c r="H182" s="111"/>
    </row>
    <row r="183" spans="1:8" x14ac:dyDescent="0.2">
      <c r="A183" s="83">
        <v>154</v>
      </c>
      <c r="B183" s="98" t="s">
        <v>296</v>
      </c>
      <c r="C183" s="98" t="s">
        <v>140</v>
      </c>
      <c r="D183" s="108" t="s">
        <v>297</v>
      </c>
      <c r="E183" s="100" t="s">
        <v>165</v>
      </c>
      <c r="F183" s="109">
        <v>1</v>
      </c>
      <c r="G183" s="110"/>
      <c r="H183" s="111"/>
    </row>
    <row r="184" spans="1:8" x14ac:dyDescent="0.2">
      <c r="A184" s="83">
        <v>155</v>
      </c>
      <c r="B184" s="98" t="s">
        <v>296</v>
      </c>
      <c r="C184" s="98" t="s">
        <v>140</v>
      </c>
      <c r="D184" s="108" t="s">
        <v>298</v>
      </c>
      <c r="E184" s="100" t="s">
        <v>166</v>
      </c>
      <c r="F184" s="109">
        <v>1</v>
      </c>
      <c r="G184" s="110"/>
      <c r="H184" s="111"/>
    </row>
    <row r="185" spans="1:8" x14ac:dyDescent="0.2">
      <c r="A185" s="83">
        <v>156</v>
      </c>
      <c r="B185" s="98" t="s">
        <v>296</v>
      </c>
      <c r="C185" s="98" t="s">
        <v>140</v>
      </c>
      <c r="D185" s="108" t="s">
        <v>298</v>
      </c>
      <c r="E185" s="100" t="s">
        <v>167</v>
      </c>
      <c r="F185" s="109">
        <v>0</v>
      </c>
      <c r="G185" s="110"/>
      <c r="H185" s="111"/>
    </row>
    <row r="186" spans="1:8" x14ac:dyDescent="0.2">
      <c r="A186" s="83">
        <v>157</v>
      </c>
      <c r="B186" s="98" t="s">
        <v>296</v>
      </c>
      <c r="C186" s="98" t="s">
        <v>140</v>
      </c>
      <c r="D186" s="108" t="s">
        <v>297</v>
      </c>
      <c r="E186" s="100" t="s">
        <v>168</v>
      </c>
      <c r="F186" s="109">
        <v>0</v>
      </c>
      <c r="G186" s="110"/>
      <c r="H186" s="111"/>
    </row>
    <row r="187" spans="1:8" x14ac:dyDescent="0.2">
      <c r="A187" s="83">
        <v>158</v>
      </c>
      <c r="B187" s="98" t="s">
        <v>296</v>
      </c>
      <c r="C187" s="98" t="s">
        <v>140</v>
      </c>
      <c r="D187" s="108" t="s">
        <v>297</v>
      </c>
      <c r="E187" s="100" t="s">
        <v>169</v>
      </c>
      <c r="F187" s="109">
        <v>0</v>
      </c>
      <c r="G187" s="110"/>
      <c r="H187" s="111"/>
    </row>
    <row r="188" spans="1:8" ht="12.75" customHeight="1" x14ac:dyDescent="0.2">
      <c r="A188" s="83">
        <v>159</v>
      </c>
      <c r="B188" s="98" t="s">
        <v>296</v>
      </c>
      <c r="C188" s="98" t="s">
        <v>140</v>
      </c>
      <c r="D188" s="108" t="s">
        <v>297</v>
      </c>
      <c r="E188" s="100" t="s">
        <v>170</v>
      </c>
      <c r="F188" s="109">
        <v>0</v>
      </c>
      <c r="G188" s="110"/>
      <c r="H188" s="111"/>
    </row>
    <row r="189" spans="1:8" ht="12.75" customHeight="1" x14ac:dyDescent="0.2">
      <c r="A189" s="83">
        <v>160</v>
      </c>
      <c r="B189" s="98" t="s">
        <v>296</v>
      </c>
      <c r="C189" s="98" t="s">
        <v>140</v>
      </c>
      <c r="D189" s="108" t="s">
        <v>297</v>
      </c>
      <c r="E189" s="100" t="s">
        <v>171</v>
      </c>
      <c r="F189" s="109">
        <v>4</v>
      </c>
      <c r="G189" s="110"/>
      <c r="H189" s="111"/>
    </row>
    <row r="190" spans="1:8" x14ac:dyDescent="0.2">
      <c r="A190" s="83">
        <v>161</v>
      </c>
      <c r="B190" s="98" t="s">
        <v>296</v>
      </c>
      <c r="C190" s="98" t="s">
        <v>140</v>
      </c>
      <c r="D190" s="108" t="s">
        <v>297</v>
      </c>
      <c r="E190" s="100" t="s">
        <v>172</v>
      </c>
      <c r="F190" s="109">
        <v>1</v>
      </c>
      <c r="G190" s="110"/>
      <c r="H190" s="111"/>
    </row>
    <row r="191" spans="1:8" ht="12.75" customHeight="1" x14ac:dyDescent="0.2">
      <c r="A191" s="83">
        <v>162</v>
      </c>
      <c r="B191" s="98" t="s">
        <v>296</v>
      </c>
      <c r="C191" s="98" t="s">
        <v>140</v>
      </c>
      <c r="D191" s="108" t="s">
        <v>297</v>
      </c>
      <c r="E191" s="100" t="s">
        <v>173</v>
      </c>
      <c r="F191" s="109">
        <v>1</v>
      </c>
      <c r="G191" s="110"/>
      <c r="H191" s="111"/>
    </row>
    <row r="192" spans="1:8" ht="12.75" customHeight="1" x14ac:dyDescent="0.2">
      <c r="A192" s="83">
        <v>163</v>
      </c>
      <c r="B192" s="98" t="s">
        <v>296</v>
      </c>
      <c r="C192" s="98" t="s">
        <v>140</v>
      </c>
      <c r="D192" s="108" t="s">
        <v>297</v>
      </c>
      <c r="E192" s="100" t="s">
        <v>174</v>
      </c>
      <c r="F192" s="109">
        <v>1</v>
      </c>
      <c r="G192" s="110"/>
      <c r="H192" s="111"/>
    </row>
    <row r="193" spans="1:8" ht="12.75" customHeight="1" x14ac:dyDescent="0.2">
      <c r="A193" s="83">
        <v>164</v>
      </c>
      <c r="B193" s="98" t="s">
        <v>296</v>
      </c>
      <c r="C193" s="98" t="s">
        <v>140</v>
      </c>
      <c r="D193" s="108" t="s">
        <v>297</v>
      </c>
      <c r="E193" s="100" t="s">
        <v>175</v>
      </c>
      <c r="F193" s="109">
        <v>2</v>
      </c>
      <c r="G193" s="110"/>
      <c r="H193" s="111"/>
    </row>
    <row r="194" spans="1:8" ht="12.75" customHeight="1" x14ac:dyDescent="0.2">
      <c r="A194" s="83">
        <v>165</v>
      </c>
      <c r="B194" s="98" t="s">
        <v>296</v>
      </c>
      <c r="C194" s="98" t="s">
        <v>140</v>
      </c>
      <c r="D194" s="108" t="s">
        <v>297</v>
      </c>
      <c r="E194" s="100" t="s">
        <v>176</v>
      </c>
      <c r="F194" s="109">
        <v>0</v>
      </c>
      <c r="G194" s="110"/>
      <c r="H194" s="111"/>
    </row>
    <row r="195" spans="1:8" ht="12.75" customHeight="1" x14ac:dyDescent="0.2">
      <c r="A195" s="83">
        <v>166</v>
      </c>
      <c r="B195" s="98" t="s">
        <v>296</v>
      </c>
      <c r="C195" s="98" t="s">
        <v>140</v>
      </c>
      <c r="D195" s="108" t="s">
        <v>297</v>
      </c>
      <c r="E195" s="100" t="s">
        <v>177</v>
      </c>
      <c r="F195" s="109">
        <v>0</v>
      </c>
      <c r="G195" s="110"/>
      <c r="H195" s="111"/>
    </row>
    <row r="196" spans="1:8" x14ac:dyDescent="0.2">
      <c r="A196" s="83">
        <v>167</v>
      </c>
      <c r="B196" s="98" t="s">
        <v>296</v>
      </c>
      <c r="C196" s="98" t="s">
        <v>140</v>
      </c>
      <c r="D196" s="108" t="s">
        <v>297</v>
      </c>
      <c r="E196" s="100" t="s">
        <v>178</v>
      </c>
      <c r="F196" s="109">
        <v>2</v>
      </c>
      <c r="G196" s="110"/>
      <c r="H196" s="111"/>
    </row>
    <row r="197" spans="1:8" x14ac:dyDescent="0.2">
      <c r="A197" s="83">
        <v>168</v>
      </c>
      <c r="B197" s="98" t="s">
        <v>296</v>
      </c>
      <c r="C197" s="98" t="s">
        <v>140</v>
      </c>
      <c r="D197" s="108" t="s">
        <v>297</v>
      </c>
      <c r="E197" s="100" t="s">
        <v>179</v>
      </c>
      <c r="F197" s="109">
        <v>2</v>
      </c>
      <c r="G197" s="110"/>
      <c r="H197" s="111"/>
    </row>
    <row r="198" spans="1:8" x14ac:dyDescent="0.2">
      <c r="A198" s="83">
        <v>169</v>
      </c>
      <c r="B198" s="98" t="s">
        <v>296</v>
      </c>
      <c r="C198" s="98" t="s">
        <v>140</v>
      </c>
      <c r="D198" s="108" t="s">
        <v>298</v>
      </c>
      <c r="E198" s="100" t="s">
        <v>180</v>
      </c>
      <c r="F198" s="109">
        <v>1</v>
      </c>
      <c r="G198" s="110"/>
      <c r="H198" s="111"/>
    </row>
    <row r="199" spans="1:8" x14ac:dyDescent="0.2">
      <c r="A199" s="83">
        <v>170</v>
      </c>
      <c r="B199" s="98" t="s">
        <v>296</v>
      </c>
      <c r="C199" s="98" t="s">
        <v>140</v>
      </c>
      <c r="D199" s="108" t="s">
        <v>298</v>
      </c>
      <c r="E199" s="100" t="s">
        <v>181</v>
      </c>
      <c r="F199" s="109">
        <v>2</v>
      </c>
      <c r="G199" s="110"/>
      <c r="H199" s="111"/>
    </row>
    <row r="200" spans="1:8" ht="12.75" customHeight="1" x14ac:dyDescent="0.2">
      <c r="A200" s="83">
        <v>171</v>
      </c>
      <c r="B200" s="98" t="s">
        <v>296</v>
      </c>
      <c r="C200" s="98" t="s">
        <v>140</v>
      </c>
      <c r="D200" s="108" t="s">
        <v>297</v>
      </c>
      <c r="E200" s="100" t="s">
        <v>182</v>
      </c>
      <c r="F200" s="109">
        <v>4</v>
      </c>
      <c r="G200" s="110"/>
      <c r="H200" s="111"/>
    </row>
    <row r="201" spans="1:8" x14ac:dyDescent="0.2">
      <c r="A201" s="83">
        <v>172</v>
      </c>
      <c r="B201" s="98" t="s">
        <v>296</v>
      </c>
      <c r="C201" s="98" t="s">
        <v>140</v>
      </c>
      <c r="D201" s="108" t="s">
        <v>297</v>
      </c>
      <c r="E201" s="100" t="s">
        <v>183</v>
      </c>
      <c r="F201" s="109">
        <v>8</v>
      </c>
      <c r="G201" s="110"/>
      <c r="H201" s="111"/>
    </row>
    <row r="202" spans="1:8" x14ac:dyDescent="0.2">
      <c r="A202" s="83">
        <v>173</v>
      </c>
      <c r="B202" s="98" t="s">
        <v>296</v>
      </c>
      <c r="C202" s="98" t="s">
        <v>140</v>
      </c>
      <c r="D202" s="108" t="s">
        <v>297</v>
      </c>
      <c r="E202" s="100" t="s">
        <v>184</v>
      </c>
      <c r="F202" s="109">
        <v>8</v>
      </c>
      <c r="G202" s="110"/>
      <c r="H202" s="111"/>
    </row>
    <row r="203" spans="1:8" x14ac:dyDescent="0.2">
      <c r="A203" s="83">
        <v>174</v>
      </c>
      <c r="B203" s="98" t="s">
        <v>296</v>
      </c>
      <c r="C203" s="98" t="s">
        <v>140</v>
      </c>
      <c r="D203" s="108" t="s">
        <v>298</v>
      </c>
      <c r="E203" s="100" t="s">
        <v>185</v>
      </c>
      <c r="F203" s="109">
        <v>8</v>
      </c>
      <c r="G203" s="110"/>
      <c r="H203" s="111"/>
    </row>
    <row r="204" spans="1:8" x14ac:dyDescent="0.2">
      <c r="A204" s="83">
        <v>175</v>
      </c>
      <c r="B204" s="98" t="s">
        <v>296</v>
      </c>
      <c r="C204" s="98" t="s">
        <v>140</v>
      </c>
      <c r="D204" s="108" t="s">
        <v>298</v>
      </c>
      <c r="E204" s="100" t="s">
        <v>186</v>
      </c>
      <c r="F204" s="109">
        <v>8</v>
      </c>
      <c r="G204" s="110"/>
      <c r="H204" s="111"/>
    </row>
    <row r="205" spans="1:8" x14ac:dyDescent="0.2">
      <c r="A205" s="83">
        <v>176</v>
      </c>
      <c r="B205" s="98" t="s">
        <v>296</v>
      </c>
      <c r="C205" s="98" t="s">
        <v>140</v>
      </c>
      <c r="D205" s="108" t="s">
        <v>297</v>
      </c>
      <c r="E205" s="100" t="s">
        <v>187</v>
      </c>
      <c r="F205" s="109">
        <v>8</v>
      </c>
      <c r="G205" s="110"/>
      <c r="H205" s="111"/>
    </row>
    <row r="206" spans="1:8" ht="12.75" customHeight="1" x14ac:dyDescent="0.2">
      <c r="A206" s="83">
        <v>177</v>
      </c>
      <c r="B206" s="98" t="s">
        <v>296</v>
      </c>
      <c r="C206" s="98" t="s">
        <v>140</v>
      </c>
      <c r="D206" s="108" t="s">
        <v>297</v>
      </c>
      <c r="E206" s="100" t="s">
        <v>188</v>
      </c>
      <c r="F206" s="109">
        <v>8</v>
      </c>
      <c r="G206" s="110"/>
      <c r="H206" s="111"/>
    </row>
    <row r="207" spans="1:8" x14ac:dyDescent="0.2">
      <c r="A207" s="83">
        <v>178</v>
      </c>
      <c r="B207" s="98" t="s">
        <v>296</v>
      </c>
      <c r="C207" s="98" t="s">
        <v>140</v>
      </c>
      <c r="D207" s="108" t="s">
        <v>297</v>
      </c>
      <c r="E207" s="100" t="s">
        <v>189</v>
      </c>
      <c r="F207" s="109">
        <v>8</v>
      </c>
      <c r="G207" s="110"/>
      <c r="H207" s="111"/>
    </row>
    <row r="208" spans="1:8" x14ac:dyDescent="0.2">
      <c r="A208" s="83">
        <v>179</v>
      </c>
      <c r="B208" s="98" t="s">
        <v>296</v>
      </c>
      <c r="C208" s="98" t="s">
        <v>140</v>
      </c>
      <c r="D208" s="108" t="s">
        <v>297</v>
      </c>
      <c r="E208" s="100" t="s">
        <v>190</v>
      </c>
      <c r="F208" s="109">
        <v>0</v>
      </c>
      <c r="G208" s="110"/>
      <c r="H208" s="111"/>
    </row>
    <row r="209" spans="1:8" x14ac:dyDescent="0.2">
      <c r="A209" s="83">
        <v>180</v>
      </c>
      <c r="B209" s="98" t="s">
        <v>296</v>
      </c>
      <c r="C209" s="98" t="s">
        <v>140</v>
      </c>
      <c r="D209" s="108" t="s">
        <v>297</v>
      </c>
      <c r="E209" s="100" t="s">
        <v>191</v>
      </c>
      <c r="F209" s="109">
        <v>8</v>
      </c>
      <c r="G209" s="110"/>
      <c r="H209" s="111"/>
    </row>
    <row r="210" spans="1:8" x14ac:dyDescent="0.2">
      <c r="A210" s="83">
        <v>181</v>
      </c>
      <c r="B210" s="98" t="s">
        <v>296</v>
      </c>
      <c r="C210" s="98" t="s">
        <v>140</v>
      </c>
      <c r="D210" s="108" t="s">
        <v>298</v>
      </c>
      <c r="E210" s="100" t="s">
        <v>192</v>
      </c>
      <c r="F210" s="109">
        <v>8</v>
      </c>
      <c r="G210" s="110"/>
      <c r="H210" s="111"/>
    </row>
    <row r="211" spans="1:8" x14ac:dyDescent="0.2">
      <c r="A211" s="83">
        <v>182</v>
      </c>
      <c r="B211" s="98" t="s">
        <v>296</v>
      </c>
      <c r="C211" s="98" t="s">
        <v>140</v>
      </c>
      <c r="D211" s="108" t="s">
        <v>297</v>
      </c>
      <c r="E211" s="100" t="s">
        <v>193</v>
      </c>
      <c r="F211" s="109">
        <v>1</v>
      </c>
      <c r="G211" s="110"/>
      <c r="H211" s="111"/>
    </row>
    <row r="212" spans="1:8" x14ac:dyDescent="0.2">
      <c r="A212" s="83">
        <v>183</v>
      </c>
      <c r="B212" s="98" t="s">
        <v>296</v>
      </c>
      <c r="C212" s="98" t="s">
        <v>140</v>
      </c>
      <c r="D212" s="108" t="s">
        <v>297</v>
      </c>
      <c r="E212" s="100" t="s">
        <v>194</v>
      </c>
      <c r="F212" s="109">
        <v>8</v>
      </c>
      <c r="G212" s="110"/>
      <c r="H212" s="111"/>
    </row>
    <row r="213" spans="1:8" x14ac:dyDescent="0.2">
      <c r="A213" s="83">
        <v>184</v>
      </c>
      <c r="B213" s="98" t="s">
        <v>296</v>
      </c>
      <c r="C213" s="98" t="s">
        <v>140</v>
      </c>
      <c r="D213" s="108" t="s">
        <v>298</v>
      </c>
      <c r="E213" s="100" t="s">
        <v>195</v>
      </c>
      <c r="F213" s="109">
        <v>0</v>
      </c>
      <c r="G213" s="110"/>
      <c r="H213" s="111"/>
    </row>
    <row r="214" spans="1:8" x14ac:dyDescent="0.2">
      <c r="A214" s="83">
        <v>185</v>
      </c>
      <c r="B214" s="98" t="s">
        <v>296</v>
      </c>
      <c r="C214" s="98" t="s">
        <v>140</v>
      </c>
      <c r="D214" s="108" t="s">
        <v>297</v>
      </c>
      <c r="E214" s="100" t="s">
        <v>196</v>
      </c>
      <c r="F214" s="109">
        <v>8</v>
      </c>
      <c r="G214" s="110"/>
      <c r="H214" s="111"/>
    </row>
    <row r="215" spans="1:8" x14ac:dyDescent="0.2">
      <c r="A215" s="83">
        <v>186</v>
      </c>
      <c r="B215" s="98" t="s">
        <v>296</v>
      </c>
      <c r="C215" s="98" t="s">
        <v>140</v>
      </c>
      <c r="D215" s="108" t="s">
        <v>297</v>
      </c>
      <c r="E215" s="100" t="s">
        <v>197</v>
      </c>
      <c r="F215" s="109">
        <v>0</v>
      </c>
      <c r="G215" s="110"/>
      <c r="H215" s="111"/>
    </row>
    <row r="216" spans="1:8" x14ac:dyDescent="0.2">
      <c r="A216" s="83">
        <v>187</v>
      </c>
      <c r="B216" s="98" t="s">
        <v>296</v>
      </c>
      <c r="C216" s="98" t="s">
        <v>140</v>
      </c>
      <c r="D216" s="108" t="s">
        <v>297</v>
      </c>
      <c r="E216" s="100" t="s">
        <v>198</v>
      </c>
      <c r="F216" s="109">
        <v>8</v>
      </c>
      <c r="G216" s="110"/>
      <c r="H216" s="111"/>
    </row>
    <row r="217" spans="1:8" x14ac:dyDescent="0.2">
      <c r="A217" s="83">
        <v>188</v>
      </c>
      <c r="B217" s="98" t="s">
        <v>296</v>
      </c>
      <c r="C217" s="98" t="s">
        <v>140</v>
      </c>
      <c r="D217" s="108" t="s">
        <v>298</v>
      </c>
      <c r="E217" s="100" t="s">
        <v>199</v>
      </c>
      <c r="F217" s="109">
        <v>8</v>
      </c>
      <c r="G217" s="110"/>
      <c r="H217" s="111"/>
    </row>
    <row r="218" spans="1:8" ht="12.75" customHeight="1" x14ac:dyDescent="0.2">
      <c r="A218" s="83">
        <v>189</v>
      </c>
      <c r="B218" s="98" t="s">
        <v>296</v>
      </c>
      <c r="C218" s="98" t="s">
        <v>140</v>
      </c>
      <c r="D218" s="108" t="s">
        <v>297</v>
      </c>
      <c r="E218" s="100" t="s">
        <v>200</v>
      </c>
      <c r="F218" s="109">
        <v>0</v>
      </c>
      <c r="G218" s="110"/>
      <c r="H218" s="111"/>
    </row>
    <row r="219" spans="1:8" x14ac:dyDescent="0.2">
      <c r="A219" s="83">
        <v>190</v>
      </c>
      <c r="B219" s="98" t="s">
        <v>296</v>
      </c>
      <c r="C219" s="98" t="s">
        <v>140</v>
      </c>
      <c r="D219" s="108" t="s">
        <v>297</v>
      </c>
      <c r="E219" s="100" t="s">
        <v>201</v>
      </c>
      <c r="F219" s="109">
        <v>8</v>
      </c>
      <c r="G219" s="110"/>
      <c r="H219" s="111"/>
    </row>
    <row r="220" spans="1:8" x14ac:dyDescent="0.2">
      <c r="A220" s="83">
        <v>191</v>
      </c>
      <c r="B220" s="98" t="s">
        <v>296</v>
      </c>
      <c r="C220" s="98" t="s">
        <v>140</v>
      </c>
      <c r="D220" s="108" t="s">
        <v>298</v>
      </c>
      <c r="E220" s="100" t="s">
        <v>202</v>
      </c>
      <c r="F220" s="109">
        <v>0</v>
      </c>
      <c r="G220" s="110"/>
      <c r="H220" s="111"/>
    </row>
    <row r="221" spans="1:8" x14ac:dyDescent="0.2">
      <c r="A221" s="83">
        <v>192</v>
      </c>
      <c r="B221" s="98" t="s">
        <v>296</v>
      </c>
      <c r="C221" s="98" t="s">
        <v>140</v>
      </c>
      <c r="D221" s="108" t="s">
        <v>297</v>
      </c>
      <c r="E221" s="100" t="s">
        <v>203</v>
      </c>
      <c r="F221" s="109">
        <v>8</v>
      </c>
      <c r="G221" s="110"/>
      <c r="H221" s="111"/>
    </row>
    <row r="222" spans="1:8" x14ac:dyDescent="0.2">
      <c r="A222" s="83">
        <v>193</v>
      </c>
      <c r="B222" s="98" t="s">
        <v>296</v>
      </c>
      <c r="C222" s="98" t="s">
        <v>140</v>
      </c>
      <c r="D222" s="108" t="s">
        <v>297</v>
      </c>
      <c r="E222" s="100" t="s">
        <v>204</v>
      </c>
      <c r="F222" s="109">
        <v>8</v>
      </c>
      <c r="G222" s="110"/>
      <c r="H222" s="111"/>
    </row>
    <row r="223" spans="1:8" x14ac:dyDescent="0.2">
      <c r="A223" s="83">
        <v>194</v>
      </c>
      <c r="B223" s="98" t="s">
        <v>296</v>
      </c>
      <c r="C223" s="98" t="s">
        <v>140</v>
      </c>
      <c r="D223" s="108" t="s">
        <v>298</v>
      </c>
      <c r="E223" s="100" t="s">
        <v>205</v>
      </c>
      <c r="F223" s="109">
        <v>0</v>
      </c>
      <c r="G223" s="110"/>
      <c r="H223" s="111"/>
    </row>
    <row r="224" spans="1:8" x14ac:dyDescent="0.2">
      <c r="A224" s="83">
        <v>195</v>
      </c>
      <c r="B224" s="98" t="s">
        <v>296</v>
      </c>
      <c r="C224" s="98" t="s">
        <v>140</v>
      </c>
      <c r="D224" s="108" t="s">
        <v>297</v>
      </c>
      <c r="E224" s="100" t="s">
        <v>206</v>
      </c>
      <c r="F224" s="109">
        <v>8</v>
      </c>
      <c r="G224" s="110"/>
      <c r="H224" s="111"/>
    </row>
    <row r="225" spans="1:8" ht="12.75" customHeight="1" x14ac:dyDescent="0.2">
      <c r="A225" s="83">
        <v>196</v>
      </c>
      <c r="B225" s="98" t="s">
        <v>296</v>
      </c>
      <c r="C225" s="98" t="s">
        <v>140</v>
      </c>
      <c r="D225" s="108" t="s">
        <v>297</v>
      </c>
      <c r="E225" s="100" t="s">
        <v>207</v>
      </c>
      <c r="F225" s="109">
        <v>8</v>
      </c>
      <c r="G225" s="110"/>
      <c r="H225" s="111"/>
    </row>
    <row r="226" spans="1:8" ht="12.75" customHeight="1" x14ac:dyDescent="0.2">
      <c r="A226" s="83">
        <v>197</v>
      </c>
      <c r="B226" s="98" t="s">
        <v>296</v>
      </c>
      <c r="C226" s="98" t="s">
        <v>140</v>
      </c>
      <c r="D226" s="108" t="s">
        <v>297</v>
      </c>
      <c r="E226" s="100" t="s">
        <v>208</v>
      </c>
      <c r="F226" s="109">
        <v>8</v>
      </c>
      <c r="G226" s="110"/>
      <c r="H226" s="111"/>
    </row>
    <row r="227" spans="1:8" ht="12.75" customHeight="1" x14ac:dyDescent="0.2">
      <c r="A227" s="83">
        <v>198</v>
      </c>
      <c r="B227" s="98" t="s">
        <v>296</v>
      </c>
      <c r="C227" s="98" t="s">
        <v>140</v>
      </c>
      <c r="D227" s="108" t="s">
        <v>297</v>
      </c>
      <c r="E227" s="100" t="s">
        <v>209</v>
      </c>
      <c r="F227" s="109">
        <v>0</v>
      </c>
      <c r="G227" s="110"/>
      <c r="H227" s="111"/>
    </row>
    <row r="228" spans="1:8" ht="12.75" customHeight="1" x14ac:dyDescent="0.2">
      <c r="A228" s="83">
        <v>199</v>
      </c>
      <c r="B228" s="98" t="s">
        <v>296</v>
      </c>
      <c r="C228" s="98" t="s">
        <v>140</v>
      </c>
      <c r="D228" s="108" t="s">
        <v>297</v>
      </c>
      <c r="E228" s="100" t="s">
        <v>210</v>
      </c>
      <c r="F228" s="109">
        <v>0</v>
      </c>
      <c r="G228" s="110"/>
      <c r="H228" s="111"/>
    </row>
    <row r="229" spans="1:8" ht="12.75" customHeight="1" x14ac:dyDescent="0.2">
      <c r="A229" s="83">
        <v>200</v>
      </c>
      <c r="B229" s="98" t="s">
        <v>296</v>
      </c>
      <c r="C229" s="98" t="s">
        <v>140</v>
      </c>
      <c r="D229" s="108" t="s">
        <v>297</v>
      </c>
      <c r="E229" s="100" t="s">
        <v>211</v>
      </c>
      <c r="F229" s="109">
        <v>8</v>
      </c>
      <c r="G229" s="110"/>
      <c r="H229" s="111"/>
    </row>
    <row r="230" spans="1:8" ht="12.75" customHeight="1" x14ac:dyDescent="0.2">
      <c r="A230" s="83">
        <v>201</v>
      </c>
      <c r="B230" s="98" t="s">
        <v>296</v>
      </c>
      <c r="C230" s="98" t="s">
        <v>140</v>
      </c>
      <c r="D230" s="108" t="s">
        <v>297</v>
      </c>
      <c r="E230" s="100" t="s">
        <v>212</v>
      </c>
      <c r="F230" s="109">
        <v>0</v>
      </c>
      <c r="G230" s="110"/>
      <c r="H230" s="111"/>
    </row>
    <row r="231" spans="1:8" ht="12.75" customHeight="1" x14ac:dyDescent="0.2">
      <c r="A231" s="83">
        <v>202</v>
      </c>
      <c r="B231" s="98" t="s">
        <v>296</v>
      </c>
      <c r="C231" s="98" t="s">
        <v>140</v>
      </c>
      <c r="D231" s="108" t="s">
        <v>297</v>
      </c>
      <c r="E231" s="100" t="s">
        <v>213</v>
      </c>
      <c r="F231" s="109">
        <v>8</v>
      </c>
      <c r="G231" s="110"/>
      <c r="H231" s="111"/>
    </row>
    <row r="232" spans="1:8" x14ac:dyDescent="0.2">
      <c r="A232" s="83">
        <v>203</v>
      </c>
      <c r="B232" s="98" t="s">
        <v>296</v>
      </c>
      <c r="C232" s="98" t="s">
        <v>140</v>
      </c>
      <c r="D232" s="108" t="s">
        <v>298</v>
      </c>
      <c r="E232" s="100" t="s">
        <v>214</v>
      </c>
      <c r="F232" s="109">
        <v>4</v>
      </c>
      <c r="G232" s="110"/>
      <c r="H232" s="111"/>
    </row>
    <row r="233" spans="1:8" ht="12.75" customHeight="1" x14ac:dyDescent="0.2">
      <c r="A233" s="83">
        <v>204</v>
      </c>
      <c r="B233" s="98" t="s">
        <v>296</v>
      </c>
      <c r="C233" s="98" t="s">
        <v>140</v>
      </c>
      <c r="D233" s="108" t="s">
        <v>298</v>
      </c>
      <c r="E233" s="100" t="s">
        <v>215</v>
      </c>
      <c r="F233" s="109">
        <v>4</v>
      </c>
      <c r="G233" s="110"/>
      <c r="H233" s="111"/>
    </row>
    <row r="234" spans="1:8" x14ac:dyDescent="0.2">
      <c r="A234" s="83">
        <v>205</v>
      </c>
      <c r="B234" s="98" t="s">
        <v>296</v>
      </c>
      <c r="C234" s="98" t="s">
        <v>140</v>
      </c>
      <c r="D234" s="108" t="s">
        <v>297</v>
      </c>
      <c r="E234" s="100" t="s">
        <v>216</v>
      </c>
      <c r="F234" s="109">
        <v>0</v>
      </c>
      <c r="G234" s="110"/>
      <c r="H234" s="111"/>
    </row>
    <row r="235" spans="1:8" ht="12.75" customHeight="1" x14ac:dyDescent="0.2">
      <c r="A235" s="83">
        <v>206</v>
      </c>
      <c r="B235" s="98" t="s">
        <v>296</v>
      </c>
      <c r="C235" s="98" t="s">
        <v>140</v>
      </c>
      <c r="D235" s="108" t="s">
        <v>298</v>
      </c>
      <c r="E235" s="100" t="s">
        <v>217</v>
      </c>
      <c r="F235" s="109">
        <v>4</v>
      </c>
      <c r="G235" s="110"/>
      <c r="H235" s="111"/>
    </row>
    <row r="236" spans="1:8" x14ac:dyDescent="0.2">
      <c r="A236" s="83">
        <v>207</v>
      </c>
      <c r="B236" s="98" t="s">
        <v>296</v>
      </c>
      <c r="C236" s="98" t="s">
        <v>140</v>
      </c>
      <c r="D236" s="108" t="s">
        <v>297</v>
      </c>
      <c r="E236" s="100" t="s">
        <v>218</v>
      </c>
      <c r="F236" s="109">
        <v>16</v>
      </c>
      <c r="G236" s="110"/>
      <c r="H236" s="111"/>
    </row>
    <row r="237" spans="1:8" ht="12.75" customHeight="1" x14ac:dyDescent="0.2">
      <c r="A237" s="83">
        <v>208</v>
      </c>
      <c r="B237" s="98" t="s">
        <v>296</v>
      </c>
      <c r="C237" s="98" t="s">
        <v>140</v>
      </c>
      <c r="D237" s="108" t="s">
        <v>297</v>
      </c>
      <c r="E237" s="100" t="s">
        <v>219</v>
      </c>
      <c r="F237" s="109">
        <v>4</v>
      </c>
      <c r="G237" s="110"/>
      <c r="H237" s="111"/>
    </row>
    <row r="238" spans="1:8" x14ac:dyDescent="0.2">
      <c r="A238" s="83">
        <v>209</v>
      </c>
      <c r="B238" s="98" t="s">
        <v>296</v>
      </c>
      <c r="C238" s="98" t="s">
        <v>140</v>
      </c>
      <c r="D238" s="108" t="s">
        <v>298</v>
      </c>
      <c r="E238" s="100" t="s">
        <v>220</v>
      </c>
      <c r="F238" s="109">
        <v>1</v>
      </c>
      <c r="G238" s="110"/>
      <c r="H238" s="111"/>
    </row>
    <row r="239" spans="1:8" ht="22.5" x14ac:dyDescent="0.2">
      <c r="A239" s="83">
        <v>210</v>
      </c>
      <c r="B239" s="98" t="s">
        <v>296</v>
      </c>
      <c r="C239" s="98" t="s">
        <v>140</v>
      </c>
      <c r="D239" s="108" t="s">
        <v>298</v>
      </c>
      <c r="E239" s="100" t="s">
        <v>221</v>
      </c>
      <c r="F239" s="109">
        <v>4</v>
      </c>
      <c r="G239" s="110"/>
      <c r="H239" s="111"/>
    </row>
    <row r="240" spans="1:8" ht="12.75" customHeight="1" x14ac:dyDescent="0.2">
      <c r="A240" s="83">
        <v>211</v>
      </c>
      <c r="B240" s="98" t="s">
        <v>296</v>
      </c>
      <c r="C240" s="98" t="s">
        <v>140</v>
      </c>
      <c r="D240" s="108" t="s">
        <v>297</v>
      </c>
      <c r="E240" s="100" t="s">
        <v>222</v>
      </c>
      <c r="F240" s="109">
        <v>4</v>
      </c>
      <c r="G240" s="110"/>
      <c r="H240" s="111"/>
    </row>
    <row r="241" spans="1:8" ht="12.75" customHeight="1" x14ac:dyDescent="0.2">
      <c r="A241" s="83">
        <v>212</v>
      </c>
      <c r="B241" s="98" t="s">
        <v>296</v>
      </c>
      <c r="C241" s="98" t="s">
        <v>140</v>
      </c>
      <c r="D241" s="108" t="s">
        <v>297</v>
      </c>
      <c r="E241" s="100" t="s">
        <v>223</v>
      </c>
      <c r="F241" s="109">
        <v>4</v>
      </c>
      <c r="G241" s="110"/>
      <c r="H241" s="111"/>
    </row>
    <row r="242" spans="1:8" ht="22.5" customHeight="1" x14ac:dyDescent="0.2">
      <c r="A242" s="83">
        <v>213</v>
      </c>
      <c r="B242" s="98" t="s">
        <v>296</v>
      </c>
      <c r="C242" s="98" t="s">
        <v>140</v>
      </c>
      <c r="D242" s="108" t="s">
        <v>297</v>
      </c>
      <c r="E242" s="100" t="s">
        <v>224</v>
      </c>
      <c r="F242" s="109">
        <v>4</v>
      </c>
      <c r="G242" s="110"/>
      <c r="H242" s="111"/>
    </row>
    <row r="243" spans="1:8" x14ac:dyDescent="0.2">
      <c r="A243" s="83">
        <v>214</v>
      </c>
      <c r="B243" s="98" t="s">
        <v>296</v>
      </c>
      <c r="C243" s="98" t="s">
        <v>140</v>
      </c>
      <c r="D243" s="108" t="s">
        <v>297</v>
      </c>
      <c r="E243" s="100" t="s">
        <v>225</v>
      </c>
      <c r="F243" s="109">
        <v>4</v>
      </c>
      <c r="G243" s="110"/>
      <c r="H243" s="111"/>
    </row>
    <row r="244" spans="1:8" ht="12.75" customHeight="1" x14ac:dyDescent="0.2">
      <c r="A244" s="83">
        <v>215</v>
      </c>
      <c r="B244" s="98" t="s">
        <v>296</v>
      </c>
      <c r="C244" s="98" t="s">
        <v>140</v>
      </c>
      <c r="D244" s="108" t="s">
        <v>298</v>
      </c>
      <c r="E244" s="100" t="s">
        <v>226</v>
      </c>
      <c r="F244" s="109">
        <v>4</v>
      </c>
      <c r="G244" s="110"/>
      <c r="H244" s="111"/>
    </row>
    <row r="245" spans="1:8" x14ac:dyDescent="0.2">
      <c r="A245" s="83">
        <v>216</v>
      </c>
      <c r="B245" s="98" t="s">
        <v>296</v>
      </c>
      <c r="C245" s="98" t="s">
        <v>140</v>
      </c>
      <c r="D245" s="108" t="s">
        <v>297</v>
      </c>
      <c r="E245" s="100" t="s">
        <v>227</v>
      </c>
      <c r="F245" s="109">
        <v>4</v>
      </c>
      <c r="G245" s="110"/>
      <c r="H245" s="111"/>
    </row>
    <row r="246" spans="1:8" x14ac:dyDescent="0.2">
      <c r="A246" s="83">
        <v>217</v>
      </c>
      <c r="B246" s="98" t="s">
        <v>296</v>
      </c>
      <c r="C246" s="98" t="s">
        <v>140</v>
      </c>
      <c r="D246" s="108" t="s">
        <v>297</v>
      </c>
      <c r="E246" s="100" t="s">
        <v>228</v>
      </c>
      <c r="F246" s="109">
        <v>4</v>
      </c>
      <c r="G246" s="110"/>
      <c r="H246" s="111"/>
    </row>
    <row r="247" spans="1:8" ht="12.75" customHeight="1" x14ac:dyDescent="0.2">
      <c r="A247" s="83">
        <v>218</v>
      </c>
      <c r="B247" s="98" t="s">
        <v>296</v>
      </c>
      <c r="C247" s="98" t="s">
        <v>140</v>
      </c>
      <c r="D247" s="108" t="s">
        <v>297</v>
      </c>
      <c r="E247" s="100" t="s">
        <v>229</v>
      </c>
      <c r="F247" s="109">
        <v>4</v>
      </c>
      <c r="G247" s="110"/>
      <c r="H247" s="111"/>
    </row>
    <row r="248" spans="1:8" x14ac:dyDescent="0.2">
      <c r="A248" s="83">
        <v>219</v>
      </c>
      <c r="B248" s="98" t="s">
        <v>296</v>
      </c>
      <c r="C248" s="98" t="s">
        <v>140</v>
      </c>
      <c r="D248" s="108" t="s">
        <v>298</v>
      </c>
      <c r="E248" s="100" t="s">
        <v>230</v>
      </c>
      <c r="F248" s="109">
        <v>5</v>
      </c>
      <c r="G248" s="110"/>
      <c r="H248" s="111"/>
    </row>
    <row r="249" spans="1:8" ht="12.75" customHeight="1" x14ac:dyDescent="0.2">
      <c r="A249" s="83">
        <v>220</v>
      </c>
      <c r="B249" s="98" t="s">
        <v>296</v>
      </c>
      <c r="C249" s="98" t="s">
        <v>140</v>
      </c>
      <c r="D249" s="108" t="s">
        <v>298</v>
      </c>
      <c r="E249" s="100" t="s">
        <v>231</v>
      </c>
      <c r="F249" s="109">
        <v>2</v>
      </c>
      <c r="G249" s="110"/>
      <c r="H249" s="111"/>
    </row>
    <row r="250" spans="1:8" ht="12.75" customHeight="1" x14ac:dyDescent="0.2">
      <c r="A250" s="83">
        <v>221</v>
      </c>
      <c r="B250" s="98" t="s">
        <v>296</v>
      </c>
      <c r="C250" s="98" t="s">
        <v>140</v>
      </c>
      <c r="D250" s="108" t="s">
        <v>297</v>
      </c>
      <c r="E250" s="100" t="s">
        <v>232</v>
      </c>
      <c r="F250" s="109">
        <v>4</v>
      </c>
      <c r="G250" s="110"/>
      <c r="H250" s="111"/>
    </row>
    <row r="251" spans="1:8" x14ac:dyDescent="0.2">
      <c r="A251" s="83">
        <v>222</v>
      </c>
      <c r="B251" s="98" t="s">
        <v>296</v>
      </c>
      <c r="C251" s="98" t="s">
        <v>140</v>
      </c>
      <c r="D251" s="108" t="s">
        <v>298</v>
      </c>
      <c r="E251" s="100" t="s">
        <v>233</v>
      </c>
      <c r="F251" s="109">
        <v>4</v>
      </c>
      <c r="G251" s="110"/>
      <c r="H251" s="111"/>
    </row>
    <row r="252" spans="1:8" x14ac:dyDescent="0.2">
      <c r="A252" s="83">
        <v>223</v>
      </c>
      <c r="B252" s="98" t="s">
        <v>296</v>
      </c>
      <c r="C252" s="98" t="s">
        <v>140</v>
      </c>
      <c r="D252" s="108" t="s">
        <v>297</v>
      </c>
      <c r="E252" s="100" t="s">
        <v>234</v>
      </c>
      <c r="F252" s="109">
        <v>4</v>
      </c>
      <c r="G252" s="110"/>
      <c r="H252" s="111"/>
    </row>
    <row r="253" spans="1:8" ht="12.75" customHeight="1" x14ac:dyDescent="0.2">
      <c r="A253" s="83">
        <v>224</v>
      </c>
      <c r="B253" s="98" t="s">
        <v>296</v>
      </c>
      <c r="C253" s="98" t="s">
        <v>140</v>
      </c>
      <c r="D253" s="108" t="s">
        <v>297</v>
      </c>
      <c r="E253" s="100" t="s">
        <v>235</v>
      </c>
      <c r="F253" s="109">
        <v>1</v>
      </c>
      <c r="G253" s="110"/>
      <c r="H253" s="111"/>
    </row>
    <row r="254" spans="1:8" ht="12.75" customHeight="1" x14ac:dyDescent="0.2">
      <c r="A254" s="83">
        <v>225</v>
      </c>
      <c r="B254" s="98" t="s">
        <v>296</v>
      </c>
      <c r="C254" s="98" t="s">
        <v>140</v>
      </c>
      <c r="D254" s="108" t="s">
        <v>298</v>
      </c>
      <c r="E254" s="100" t="s">
        <v>236</v>
      </c>
      <c r="F254" s="109">
        <v>1</v>
      </c>
      <c r="G254" s="110"/>
      <c r="H254" s="111"/>
    </row>
    <row r="255" spans="1:8" ht="12.75" customHeight="1" x14ac:dyDescent="0.2">
      <c r="A255" s="83">
        <v>226</v>
      </c>
      <c r="B255" s="98" t="s">
        <v>296</v>
      </c>
      <c r="C255" s="98" t="s">
        <v>140</v>
      </c>
      <c r="D255" s="108" t="s">
        <v>298</v>
      </c>
      <c r="E255" s="100" t="s">
        <v>237</v>
      </c>
      <c r="F255" s="109">
        <v>1</v>
      </c>
      <c r="G255" s="110"/>
      <c r="H255" s="111"/>
    </row>
    <row r="256" spans="1:8" ht="12.75" customHeight="1" x14ac:dyDescent="0.2">
      <c r="A256" s="83">
        <v>227</v>
      </c>
      <c r="B256" s="98" t="s">
        <v>296</v>
      </c>
      <c r="C256" s="98" t="s">
        <v>140</v>
      </c>
      <c r="D256" s="108" t="s">
        <v>297</v>
      </c>
      <c r="E256" s="100" t="s">
        <v>238</v>
      </c>
      <c r="F256" s="109">
        <v>1</v>
      </c>
      <c r="G256" s="110"/>
      <c r="H256" s="111"/>
    </row>
    <row r="257" spans="1:8" ht="12.75" customHeight="1" x14ac:dyDescent="0.2">
      <c r="A257" s="83">
        <v>228</v>
      </c>
      <c r="B257" s="98" t="s">
        <v>296</v>
      </c>
      <c r="C257" s="98" t="s">
        <v>140</v>
      </c>
      <c r="D257" s="108" t="s">
        <v>297</v>
      </c>
      <c r="E257" s="100" t="s">
        <v>239</v>
      </c>
      <c r="F257" s="109">
        <v>1</v>
      </c>
      <c r="G257" s="110"/>
      <c r="H257" s="111"/>
    </row>
    <row r="258" spans="1:8" ht="13.5" customHeight="1" x14ac:dyDescent="0.2">
      <c r="A258" s="83">
        <v>229</v>
      </c>
      <c r="B258" s="98" t="s">
        <v>296</v>
      </c>
      <c r="C258" s="98" t="s">
        <v>140</v>
      </c>
      <c r="D258" s="108" t="s">
        <v>298</v>
      </c>
      <c r="E258" s="100" t="s">
        <v>240</v>
      </c>
      <c r="F258" s="109">
        <v>1</v>
      </c>
      <c r="G258" s="110"/>
      <c r="H258" s="111"/>
    </row>
    <row r="259" spans="1:8" x14ac:dyDescent="0.2">
      <c r="A259" s="83">
        <v>230</v>
      </c>
      <c r="B259" s="98" t="s">
        <v>296</v>
      </c>
      <c r="C259" s="98" t="s">
        <v>140</v>
      </c>
      <c r="D259" s="108" t="s">
        <v>298</v>
      </c>
      <c r="E259" s="100" t="s">
        <v>241</v>
      </c>
      <c r="F259" s="109">
        <v>1</v>
      </c>
      <c r="G259" s="110"/>
      <c r="H259" s="111"/>
    </row>
    <row r="260" spans="1:8" x14ac:dyDescent="0.2">
      <c r="A260" s="83">
        <v>231</v>
      </c>
      <c r="B260" s="98" t="s">
        <v>296</v>
      </c>
      <c r="C260" s="98" t="s">
        <v>140</v>
      </c>
      <c r="D260" s="108" t="s">
        <v>297</v>
      </c>
      <c r="E260" s="100" t="s">
        <v>242</v>
      </c>
      <c r="F260" s="109">
        <v>1</v>
      </c>
      <c r="G260" s="110"/>
      <c r="H260" s="111"/>
    </row>
    <row r="261" spans="1:8" ht="12.75" customHeight="1" x14ac:dyDescent="0.2">
      <c r="A261" s="83">
        <v>232</v>
      </c>
      <c r="B261" s="98" t="s">
        <v>296</v>
      </c>
      <c r="C261" s="98" t="s">
        <v>140</v>
      </c>
      <c r="D261" s="108" t="s">
        <v>297</v>
      </c>
      <c r="E261" s="100" t="s">
        <v>243</v>
      </c>
      <c r="F261" s="109">
        <v>1</v>
      </c>
      <c r="G261" s="110"/>
      <c r="H261" s="111"/>
    </row>
    <row r="262" spans="1:8" x14ac:dyDescent="0.2">
      <c r="A262" s="83">
        <v>233</v>
      </c>
      <c r="B262" s="98" t="s">
        <v>296</v>
      </c>
      <c r="C262" s="98" t="s">
        <v>140</v>
      </c>
      <c r="D262" s="108" t="s">
        <v>297</v>
      </c>
      <c r="E262" s="100" t="s">
        <v>244</v>
      </c>
      <c r="F262" s="109">
        <v>8</v>
      </c>
      <c r="G262" s="110"/>
      <c r="H262" s="111"/>
    </row>
    <row r="263" spans="1:8" x14ac:dyDescent="0.2">
      <c r="A263" s="83">
        <v>234</v>
      </c>
      <c r="B263" s="98" t="s">
        <v>296</v>
      </c>
      <c r="C263" s="98" t="s">
        <v>140</v>
      </c>
      <c r="D263" s="108" t="s">
        <v>297</v>
      </c>
      <c r="E263" s="100" t="s">
        <v>245</v>
      </c>
      <c r="F263" s="109">
        <v>8</v>
      </c>
      <c r="G263" s="110"/>
      <c r="H263" s="111"/>
    </row>
    <row r="264" spans="1:8" x14ac:dyDescent="0.2">
      <c r="A264" s="83">
        <v>235</v>
      </c>
      <c r="B264" s="98" t="s">
        <v>296</v>
      </c>
      <c r="C264" s="98" t="s">
        <v>140</v>
      </c>
      <c r="D264" s="108" t="s">
        <v>297</v>
      </c>
      <c r="E264" s="100" t="s">
        <v>246</v>
      </c>
      <c r="F264" s="109">
        <v>8</v>
      </c>
      <c r="G264" s="110"/>
      <c r="H264" s="111"/>
    </row>
    <row r="265" spans="1:8" x14ac:dyDescent="0.2">
      <c r="A265" s="83">
        <v>236</v>
      </c>
      <c r="B265" s="98" t="s">
        <v>296</v>
      </c>
      <c r="C265" s="98" t="s">
        <v>140</v>
      </c>
      <c r="D265" s="108" t="s">
        <v>297</v>
      </c>
      <c r="E265" s="100" t="s">
        <v>247</v>
      </c>
      <c r="F265" s="109">
        <v>4</v>
      </c>
      <c r="G265" s="110"/>
      <c r="H265" s="111"/>
    </row>
    <row r="266" spans="1:8" ht="12.75" customHeight="1" x14ac:dyDescent="0.2">
      <c r="A266" s="83">
        <v>237</v>
      </c>
      <c r="B266" s="98" t="s">
        <v>296</v>
      </c>
      <c r="C266" s="98" t="s">
        <v>140</v>
      </c>
      <c r="D266" s="108" t="s">
        <v>297</v>
      </c>
      <c r="E266" s="100" t="s">
        <v>248</v>
      </c>
      <c r="F266" s="109">
        <v>4</v>
      </c>
      <c r="G266" s="110"/>
      <c r="H266" s="111"/>
    </row>
    <row r="267" spans="1:8" ht="12.75" customHeight="1" x14ac:dyDescent="0.2">
      <c r="A267" s="83">
        <v>238</v>
      </c>
      <c r="B267" s="98" t="s">
        <v>296</v>
      </c>
      <c r="C267" s="98" t="s">
        <v>140</v>
      </c>
      <c r="D267" s="108" t="s">
        <v>297</v>
      </c>
      <c r="E267" s="100" t="s">
        <v>249</v>
      </c>
      <c r="F267" s="109">
        <v>4</v>
      </c>
      <c r="G267" s="110"/>
      <c r="H267" s="111"/>
    </row>
    <row r="268" spans="1:8" ht="12.75" customHeight="1" x14ac:dyDescent="0.2">
      <c r="A268" s="83">
        <v>239</v>
      </c>
      <c r="B268" s="98" t="s">
        <v>296</v>
      </c>
      <c r="C268" s="98" t="s">
        <v>140</v>
      </c>
      <c r="D268" s="108" t="s">
        <v>297</v>
      </c>
      <c r="E268" s="100" t="s">
        <v>250</v>
      </c>
      <c r="F268" s="109">
        <v>4</v>
      </c>
      <c r="G268" s="110"/>
      <c r="H268" s="111"/>
    </row>
    <row r="269" spans="1:8" x14ac:dyDescent="0.2">
      <c r="A269" s="83">
        <v>240</v>
      </c>
      <c r="B269" s="98" t="s">
        <v>296</v>
      </c>
      <c r="C269" s="98" t="s">
        <v>140</v>
      </c>
      <c r="D269" s="108" t="s">
        <v>297</v>
      </c>
      <c r="E269" s="100" t="s">
        <v>251</v>
      </c>
      <c r="F269" s="109">
        <v>4</v>
      </c>
      <c r="G269" s="110"/>
      <c r="H269" s="111"/>
    </row>
    <row r="270" spans="1:8" x14ac:dyDescent="0.2">
      <c r="A270" s="83">
        <v>241</v>
      </c>
      <c r="B270" s="98" t="s">
        <v>296</v>
      </c>
      <c r="C270" s="98" t="s">
        <v>140</v>
      </c>
      <c r="D270" s="108" t="s">
        <v>297</v>
      </c>
      <c r="E270" s="100" t="s">
        <v>252</v>
      </c>
      <c r="F270" s="109">
        <v>4</v>
      </c>
      <c r="G270" s="110"/>
      <c r="H270" s="111"/>
    </row>
  </sheetData>
  <protectedRanges>
    <protectedRange algorithmName="SHA-512" hashValue="N9rwqAFktqauL5GHfz1OtSLWIkrf996OPwC4DksS5Zj+b0DcloBp7aZea0QagkUtJyZom2uIm8WqWYXSuavxDA==" saltValue="2p0Px0tcXwdGbOtsols3PA==" spinCount="100000" sqref="A5" name="Rango1"/>
    <protectedRange sqref="G10:G15" name="Rango1_2"/>
    <protectedRange sqref="D14:D16" name="Rango1_1"/>
    <protectedRange sqref="H10:H16" name="Rango1_3"/>
  </protectedRanges>
  <mergeCells count="290">
    <mergeCell ref="F270:H270"/>
    <mergeCell ref="F264:H264"/>
    <mergeCell ref="F265:H265"/>
    <mergeCell ref="F266:H266"/>
    <mergeCell ref="F267:H267"/>
    <mergeCell ref="F268:H268"/>
    <mergeCell ref="F269:H269"/>
    <mergeCell ref="F258:H258"/>
    <mergeCell ref="F259:H259"/>
    <mergeCell ref="F260:H260"/>
    <mergeCell ref="F261:H261"/>
    <mergeCell ref="F262:H262"/>
    <mergeCell ref="F263:H263"/>
    <mergeCell ref="F252:H252"/>
    <mergeCell ref="F253:H253"/>
    <mergeCell ref="F254:H254"/>
    <mergeCell ref="F255:H255"/>
    <mergeCell ref="F256:H256"/>
    <mergeCell ref="F257:H257"/>
    <mergeCell ref="F246:H246"/>
    <mergeCell ref="F247:H247"/>
    <mergeCell ref="F248:H248"/>
    <mergeCell ref="F249:H249"/>
    <mergeCell ref="F250:H250"/>
    <mergeCell ref="F251:H251"/>
    <mergeCell ref="F240:H240"/>
    <mergeCell ref="F241:H241"/>
    <mergeCell ref="F242:H242"/>
    <mergeCell ref="F243:H243"/>
    <mergeCell ref="F244:H244"/>
    <mergeCell ref="F245:H245"/>
    <mergeCell ref="F234:H234"/>
    <mergeCell ref="F235:H235"/>
    <mergeCell ref="F236:H236"/>
    <mergeCell ref="F237:H237"/>
    <mergeCell ref="F238:H238"/>
    <mergeCell ref="F239:H239"/>
    <mergeCell ref="F228:H228"/>
    <mergeCell ref="F229:H229"/>
    <mergeCell ref="F230:H230"/>
    <mergeCell ref="F231:H231"/>
    <mergeCell ref="F232:H232"/>
    <mergeCell ref="F233:H233"/>
    <mergeCell ref="F222:H222"/>
    <mergeCell ref="F223:H223"/>
    <mergeCell ref="F224:H224"/>
    <mergeCell ref="F225:H225"/>
    <mergeCell ref="F226:H226"/>
    <mergeCell ref="F227:H227"/>
    <mergeCell ref="F216:H216"/>
    <mergeCell ref="F217:H217"/>
    <mergeCell ref="F218:H218"/>
    <mergeCell ref="F219:H219"/>
    <mergeCell ref="F220:H220"/>
    <mergeCell ref="F221:H221"/>
    <mergeCell ref="F210:H210"/>
    <mergeCell ref="F211:H211"/>
    <mergeCell ref="F212:H212"/>
    <mergeCell ref="F213:H213"/>
    <mergeCell ref="F214:H214"/>
    <mergeCell ref="F215:H215"/>
    <mergeCell ref="F204:H204"/>
    <mergeCell ref="F205:H205"/>
    <mergeCell ref="F206:H206"/>
    <mergeCell ref="F207:H207"/>
    <mergeCell ref="F208:H208"/>
    <mergeCell ref="F209:H209"/>
    <mergeCell ref="F198:H198"/>
    <mergeCell ref="F199:H199"/>
    <mergeCell ref="F200:H200"/>
    <mergeCell ref="F201:H201"/>
    <mergeCell ref="F202:H202"/>
    <mergeCell ref="F203:H203"/>
    <mergeCell ref="F192:H192"/>
    <mergeCell ref="F193:H193"/>
    <mergeCell ref="F194:H194"/>
    <mergeCell ref="F195:H195"/>
    <mergeCell ref="F196:H196"/>
    <mergeCell ref="F197:H197"/>
    <mergeCell ref="F186:H186"/>
    <mergeCell ref="F187:H187"/>
    <mergeCell ref="F188:H188"/>
    <mergeCell ref="F189:H189"/>
    <mergeCell ref="F190:H190"/>
    <mergeCell ref="F191:H191"/>
    <mergeCell ref="F180:H180"/>
    <mergeCell ref="F181:H181"/>
    <mergeCell ref="F182:H182"/>
    <mergeCell ref="F183:H183"/>
    <mergeCell ref="F184:H184"/>
    <mergeCell ref="F185:H185"/>
    <mergeCell ref="F174:H174"/>
    <mergeCell ref="F175:H175"/>
    <mergeCell ref="F176:H176"/>
    <mergeCell ref="F177:H177"/>
    <mergeCell ref="F178:H178"/>
    <mergeCell ref="F179:H179"/>
    <mergeCell ref="F168:H168"/>
    <mergeCell ref="F169:H169"/>
    <mergeCell ref="F170:H170"/>
    <mergeCell ref="F171:H171"/>
    <mergeCell ref="F172:H172"/>
    <mergeCell ref="F173:H173"/>
    <mergeCell ref="F162:H162"/>
    <mergeCell ref="F163:H163"/>
    <mergeCell ref="F164:H164"/>
    <mergeCell ref="F165:H165"/>
    <mergeCell ref="F166:H166"/>
    <mergeCell ref="F167:H167"/>
    <mergeCell ref="F156:H156"/>
    <mergeCell ref="F157:H157"/>
    <mergeCell ref="F158:H158"/>
    <mergeCell ref="F159:H159"/>
    <mergeCell ref="F160:H160"/>
    <mergeCell ref="F161:H161"/>
    <mergeCell ref="F150:H150"/>
    <mergeCell ref="F151:H151"/>
    <mergeCell ref="F152:H152"/>
    <mergeCell ref="F153:H153"/>
    <mergeCell ref="F154:H154"/>
    <mergeCell ref="F155:H155"/>
    <mergeCell ref="F144:H144"/>
    <mergeCell ref="F145:H145"/>
    <mergeCell ref="F146:H146"/>
    <mergeCell ref="F147:H147"/>
    <mergeCell ref="F148:H148"/>
    <mergeCell ref="F149:H149"/>
    <mergeCell ref="F138:H138"/>
    <mergeCell ref="F139:H139"/>
    <mergeCell ref="F140:H140"/>
    <mergeCell ref="F141:H141"/>
    <mergeCell ref="F142:H142"/>
    <mergeCell ref="F143:H143"/>
    <mergeCell ref="F132:H132"/>
    <mergeCell ref="F133:H133"/>
    <mergeCell ref="F134:H134"/>
    <mergeCell ref="F135:H135"/>
    <mergeCell ref="F136:H136"/>
    <mergeCell ref="F137:H137"/>
    <mergeCell ref="F126:H126"/>
    <mergeCell ref="F127:H127"/>
    <mergeCell ref="F128:H128"/>
    <mergeCell ref="F129:H129"/>
    <mergeCell ref="F130:H130"/>
    <mergeCell ref="F131:H131"/>
    <mergeCell ref="F120:H120"/>
    <mergeCell ref="F121:H121"/>
    <mergeCell ref="F122:H122"/>
    <mergeCell ref="F123:H123"/>
    <mergeCell ref="F124:H124"/>
    <mergeCell ref="F125:H125"/>
    <mergeCell ref="F114:H114"/>
    <mergeCell ref="F115:H115"/>
    <mergeCell ref="F116:H116"/>
    <mergeCell ref="F117:H117"/>
    <mergeCell ref="F118:H118"/>
    <mergeCell ref="F119:H119"/>
    <mergeCell ref="F108:H108"/>
    <mergeCell ref="F109:H109"/>
    <mergeCell ref="F110:H110"/>
    <mergeCell ref="F111:H111"/>
    <mergeCell ref="F112:H112"/>
    <mergeCell ref="F113:H113"/>
    <mergeCell ref="F102:H102"/>
    <mergeCell ref="F103:H103"/>
    <mergeCell ref="F104:H104"/>
    <mergeCell ref="F105:H105"/>
    <mergeCell ref="F106:H106"/>
    <mergeCell ref="F107:H107"/>
    <mergeCell ref="F96:H96"/>
    <mergeCell ref="F97:H97"/>
    <mergeCell ref="F98:H98"/>
    <mergeCell ref="F99:H99"/>
    <mergeCell ref="F100:H100"/>
    <mergeCell ref="F101:H101"/>
    <mergeCell ref="F90:H90"/>
    <mergeCell ref="F91:H91"/>
    <mergeCell ref="F92:H92"/>
    <mergeCell ref="F93:H93"/>
    <mergeCell ref="F94:H94"/>
    <mergeCell ref="F95:H95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72:H72"/>
    <mergeCell ref="F73:H73"/>
    <mergeCell ref="F74:H74"/>
    <mergeCell ref="F75:H75"/>
    <mergeCell ref="F76:H76"/>
    <mergeCell ref="F77:H77"/>
    <mergeCell ref="F66:H66"/>
    <mergeCell ref="F67:H67"/>
    <mergeCell ref="F68:H68"/>
    <mergeCell ref="F69:H69"/>
    <mergeCell ref="F70:H70"/>
    <mergeCell ref="F71:H71"/>
    <mergeCell ref="F60:H60"/>
    <mergeCell ref="F61:H61"/>
    <mergeCell ref="F62:H62"/>
    <mergeCell ref="F63:H63"/>
    <mergeCell ref="F64:H64"/>
    <mergeCell ref="F65:H65"/>
    <mergeCell ref="F54:H54"/>
    <mergeCell ref="F55:H55"/>
    <mergeCell ref="F56:H56"/>
    <mergeCell ref="F57:H57"/>
    <mergeCell ref="F58:H58"/>
    <mergeCell ref="F59:H59"/>
    <mergeCell ref="F48:H48"/>
    <mergeCell ref="F49:H49"/>
    <mergeCell ref="F50:H50"/>
    <mergeCell ref="F51:H51"/>
    <mergeCell ref="F52:H52"/>
    <mergeCell ref="F53:H53"/>
    <mergeCell ref="F42:H42"/>
    <mergeCell ref="F43:H43"/>
    <mergeCell ref="F44:H44"/>
    <mergeCell ref="F45:H45"/>
    <mergeCell ref="F46:H46"/>
    <mergeCell ref="F47:H47"/>
    <mergeCell ref="F36:H36"/>
    <mergeCell ref="F37:H37"/>
    <mergeCell ref="F38:H38"/>
    <mergeCell ref="F39:H39"/>
    <mergeCell ref="F40:H40"/>
    <mergeCell ref="F41:H41"/>
    <mergeCell ref="F30:H30"/>
    <mergeCell ref="F31:H31"/>
    <mergeCell ref="F32:H32"/>
    <mergeCell ref="F33:H33"/>
    <mergeCell ref="F34:H34"/>
    <mergeCell ref="F35:H35"/>
    <mergeCell ref="A26:D26"/>
    <mergeCell ref="E26:H26"/>
    <mergeCell ref="A27:D27"/>
    <mergeCell ref="E27:H27"/>
    <mergeCell ref="A28:H28"/>
    <mergeCell ref="F29:H29"/>
    <mergeCell ref="A23:D23"/>
    <mergeCell ref="E23:H23"/>
    <mergeCell ref="A24:D24"/>
    <mergeCell ref="E24:H24"/>
    <mergeCell ref="A25:D25"/>
    <mergeCell ref="E25:H25"/>
    <mergeCell ref="A20:D20"/>
    <mergeCell ref="E20:H20"/>
    <mergeCell ref="A21:D21"/>
    <mergeCell ref="E21:H21"/>
    <mergeCell ref="A22:D22"/>
    <mergeCell ref="E22:H22"/>
    <mergeCell ref="A16:C16"/>
    <mergeCell ref="E16:F16"/>
    <mergeCell ref="A17:H17"/>
    <mergeCell ref="A18:D18"/>
    <mergeCell ref="E18:H18"/>
    <mergeCell ref="A19:D19"/>
    <mergeCell ref="E19:H19"/>
    <mergeCell ref="A13:C13"/>
    <mergeCell ref="E13:F13"/>
    <mergeCell ref="A14:C14"/>
    <mergeCell ref="E14:F14"/>
    <mergeCell ref="A15:C15"/>
    <mergeCell ref="E15:F15"/>
    <mergeCell ref="A10:C10"/>
    <mergeCell ref="E10:F10"/>
    <mergeCell ref="A11:C11"/>
    <mergeCell ref="E11:F11"/>
    <mergeCell ref="A12:C12"/>
    <mergeCell ref="E12:F12"/>
    <mergeCell ref="A7:B7"/>
    <mergeCell ref="C7:H7"/>
    <mergeCell ref="A8:D8"/>
    <mergeCell ref="E8:H8"/>
    <mergeCell ref="A9:C9"/>
    <mergeCell ref="E9:F9"/>
    <mergeCell ref="A1:H1"/>
    <mergeCell ref="A2:H2"/>
    <mergeCell ref="A3:H3"/>
    <mergeCell ref="A4:H4"/>
    <mergeCell ref="A5:B6"/>
    <mergeCell ref="C5:H6"/>
  </mergeCells>
  <pageMargins left="0.7" right="0.7" top="0.75" bottom="0.75" header="0.3" footer="0.3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</vt:lpstr>
      <vt:lpstr>MORALES1</vt:lpstr>
      <vt:lpstr>MORALES2</vt:lpstr>
      <vt:lpstr>MORALES3</vt:lpstr>
      <vt:lpstr>SUAREZ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Cardona Arango</dc:creator>
  <cp:lastModifiedBy>Andres Felipe Cardona Arango</cp:lastModifiedBy>
  <dcterms:created xsi:type="dcterms:W3CDTF">2022-12-13T19:13:03Z</dcterms:created>
  <dcterms:modified xsi:type="dcterms:W3CDTF">2022-12-13T19:54:51Z</dcterms:modified>
</cp:coreProperties>
</file>