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6 Proyectos_OPI_2021/2. ETAPA PRECONTRACTUAL/3. Ejecutores/7_Infraestructura Putumayo/Anexos/"/>
    </mc:Choice>
  </mc:AlternateContent>
  <xr:revisionPtr revIDLastSave="0" documentId="8_{7EF5F70F-250E-46C8-AA68-7C2B6EE3D3E3}" xr6:coauthVersionLast="47" xr6:coauthVersionMax="47" xr10:uidLastSave="{00000000-0000-0000-0000-000000000000}"/>
  <bookViews>
    <workbookView xWindow="-120" yWindow="-120" windowWidth="20730" windowHeight="11040" activeTab="1" xr2:uid="{A207A694-07B4-4FB1-8FFC-4C40A6E7E2CE}"/>
  </bookViews>
  <sheets>
    <sheet name="Presupuesto Resumen" sheetId="6" r:id="rId1"/>
    <sheet name="Presupuesto Detallado"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A2" hidden="1">{#N/A,#N/A,FALSE,"Costos Productos 6A";#N/A,#N/A,FALSE,"Costo Unitario Total H-94-12"}</definedName>
    <definedName name="______________A2" hidden="1">{#N/A,#N/A,FALSE,"Costos Productos 6A";#N/A,#N/A,FALSE,"Costo Unitario Total H-94-12"}</definedName>
    <definedName name="_____________A2" hidden="1">{#N/A,#N/A,FALSE,"Costos Productos 6A";#N/A,#N/A,FALSE,"Costo Unitario Total H-94-12"}</definedName>
    <definedName name="___________A2" hidden="1">{#N/A,#N/A,FALSE,"Costos Productos 6A";#N/A,#N/A,FALSE,"Costo Unitario Total H-94-12"}</definedName>
    <definedName name="_________A2" hidden="1">{#N/A,#N/A,FALSE,"Costos Productos 6A";#N/A,#N/A,FALSE,"Costo Unitario Total H-94-12"}</definedName>
    <definedName name="________A2" hidden="1">{#N/A,#N/A,FALSE,"Costos Productos 6A";#N/A,#N/A,FALSE,"Costo Unitario Total H-94-12"}</definedName>
    <definedName name="_______A2" hidden="1">{#N/A,#N/A,FALSE,"Costos Productos 6A";#N/A,#N/A,FALSE,"Costo Unitario Total H-94-12"}</definedName>
    <definedName name="______A2" hidden="1">{#N/A,#N/A,FALSE,"Costos Productos 6A";#N/A,#N/A,FALSE,"Costo Unitario Total H-94-12"}</definedName>
    <definedName name="_____A2" hidden="1">{#N/A,#N/A,FALSE,"Costos Productos 6A";#N/A,#N/A,FALSE,"Costo Unitario Total H-94-12"}</definedName>
    <definedName name="____A2" hidden="1">{#N/A,#N/A,FALSE,"Costos Productos 6A";#N/A,#N/A,FALSE,"Costo Unitario Total H-94-12"}</definedName>
    <definedName name="___A2" hidden="1">{#N/A,#N/A,FALSE,"Costos Productos 6A";#N/A,#N/A,FALSE,"Costo Unitario Total H-94-12"}</definedName>
    <definedName name="___AAS1" hidden="1">{#N/A,#N/A,TRUE,"INGENIERIA";#N/A,#N/A,TRUE,"COMPRAS";#N/A,#N/A,TRUE,"DIRECCION";#N/A,#N/A,TRUE,"RESUMEN"}</definedName>
    <definedName name="___ABC1" hidden="1">{#N/A,#N/A,TRUE,"1842CWN0"}</definedName>
    <definedName name="___abc2" hidden="1">{#N/A,#N/A,TRUE,"1842CWN0"}</definedName>
    <definedName name="__123Graph_A" hidden="1">[1]AIU!$D$338:$D$357</definedName>
    <definedName name="__123Graph_Acaja" hidden="1">[1]EVA!$D$39:$AD$39</definedName>
    <definedName name="__123Graph_ACart_AnticAdic" hidden="1">[1]EVA!$F$95:$I$95</definedName>
    <definedName name="__123Graph_AFACTURAC" hidden="1">[1]Program!$B$120:$Y$120</definedName>
    <definedName name="__123Graph_AFRQACIRR" hidden="1">[2]Main!$FP$65:$FP$70</definedName>
    <definedName name="__123Graph_AFRQACNPV" hidden="1">[2]Main!$FP$65:$FP$70</definedName>
    <definedName name="__123Graph_AFRQACRES" hidden="1">[2]Main!$FP$65:$FP$70</definedName>
    <definedName name="__123Graph_AGraph2" hidden="1">[1]AIU!$D$338:$D$357</definedName>
    <definedName name="__123Graph_AHSTGIRR" hidden="1">[2]Main!$FN$66:$FR$66</definedName>
    <definedName name="__123Graph_AHSTGNPV" hidden="1">[2]Main!$FN$66:$FR$66</definedName>
    <definedName name="__123Graph_AHSTGRES" hidden="1">[2]Main!$FN$66:$FR$66</definedName>
    <definedName name="__123Graph_B" hidden="1">#REF!</definedName>
    <definedName name="__123Graph_Bcaja" hidden="1">[1]EVA!$D$56:$AD$56</definedName>
    <definedName name="__123Graph_BCart_AnticAdic" hidden="1">[1]EVA!$F$96:$I$96</definedName>
    <definedName name="__123Graph_C" hidden="1">[3]DATOS!#REF!</definedName>
    <definedName name="__123Graph_Ccaja" hidden="1">[1]EVA!$D$58:$AD$58</definedName>
    <definedName name="__123Graph_CCart_AnticAdic" hidden="1">[1]EVA!$F$97:$I$97</definedName>
    <definedName name="__123Graph_D" hidden="1">[3]DATOS!#REF!</definedName>
    <definedName name="__123Graph_Dcaja" hidden="1">[1]EVA!$D$61:$AD$61</definedName>
    <definedName name="__123Graph_DCart_AnticAdic" hidden="1">[1]EVA!$F$99:$I$99</definedName>
    <definedName name="__123Graph_ECart_AnticAdic" hidden="1">[1]EVA!$F$99:$I$99</definedName>
    <definedName name="__123Graph_LBL_ACart_AnticAdic" hidden="1">[1]EVA!$J$95:$K$95</definedName>
    <definedName name="__123Graph_LBL_Ccaja" hidden="1">[1]EVA!$D$58:$AD$58</definedName>
    <definedName name="__123Graph_LBL_DCart_AnticAdic" hidden="1">[1]EVA!$F$98:$I$98</definedName>
    <definedName name="__123Graph_X" hidden="1">[1]AIU!$C$338:$C$357</definedName>
    <definedName name="__123Graph_Xcaja" hidden="1">[1]EVA!$D$6:$AD$6</definedName>
    <definedName name="__123Graph_XFRQACNPV" hidden="1">[2]Main!$FO$65:$FO$70</definedName>
    <definedName name="__123Graph_XFRQACRES" hidden="1">[2]Main!$FO$65:$FO$70</definedName>
    <definedName name="__A2" hidden="1">{#N/A,#N/A,FALSE,"Costos Productos 6A";#N/A,#N/A,FALSE,"Costo Unitario Total H-94-12"}</definedName>
    <definedName name="__AAS1" hidden="1">{#N/A,#N/A,TRUE,"INGENIERIA";#N/A,#N/A,TRUE,"COMPRAS";#N/A,#N/A,TRUE,"DIRECCION";#N/A,#N/A,TRUE,"RESUMEN"}</definedName>
    <definedName name="__ABC1" hidden="1">{#N/A,#N/A,TRUE,"1842CWN0"}</definedName>
    <definedName name="__abc2" hidden="1">{#N/A,#N/A,TRUE,"1842CWN0"}</definedName>
    <definedName name="__hhg1" hidden="1">{#N/A,#N/A,TRUE,"1842CWN0"}</definedName>
    <definedName name="__xlcn.WorksheetConnection_Hoja2AE1" hidden="1">[4]Hoja2!$A:$E</definedName>
    <definedName name="__xlcn.WorksheetConnection_Hoja3AE1" hidden="1">[5]Hoja3!$A:$E</definedName>
    <definedName name="__xlcn.WorksheetConnection_Hoja3AE11" hidden="1">[5]Hoja3!$A:$E</definedName>
    <definedName name="__xlcn.WorksheetConnection_Hoja5AE1" hidden="1">[6]Hoja5!$A:$E</definedName>
    <definedName name="__xlcn.WorksheetConnection_OPERAI1" hidden="1">[7]OPER!$A:$I</definedName>
    <definedName name="__xlcn.WorksheetConnection_PACIFICAI1" hidden="1">[8]PACIFIC!$A:$I</definedName>
    <definedName name="__xlcn.WorksheetConnection_PACIFICAI11" hidden="1">[8]PACIFIC!$A:$I</definedName>
    <definedName name="_1__123Graph_ACart_Utilidad" hidden="1">[1]EVA!$F$104:$I$104</definedName>
    <definedName name="_10___123Graph_XGráfico_4A" hidden="1">[3]DATOS!#REF!</definedName>
    <definedName name="_10_B_0__123Graph_XGráfico" hidden="1">[9]DATOS!#REF!</definedName>
    <definedName name="_12___123Graph_AGráfico_4A" hidden="1">[3]DATOS!#REF!</definedName>
    <definedName name="_12___123Graph_BGráfico_4A" hidden="1">[3]DATOS!#REF!</definedName>
    <definedName name="_12_B_0__123Graph_XGráfico" hidden="1">[9]DATOS!#REF!</definedName>
    <definedName name="_14_4_0__123Grap" hidden="1">[9]DATOS!#REF!</definedName>
    <definedName name="_16___123Graph_BGráfico_4A" hidden="1">[3]DATOS!#REF!</definedName>
    <definedName name="_18___123Graph_XGráfico_4A" hidden="1">[3]DATOS!#REF!</definedName>
    <definedName name="_2___123Graph_AGráfico_4A" hidden="1">[3]DATOS!#REF!</definedName>
    <definedName name="_2__123Graph_BCart_Utilidad" hidden="1">[1]EVA!$F$105:$I$105</definedName>
    <definedName name="_20___123Graph_XGráfico_4A" hidden="1">[3]DATOS!#REF!</definedName>
    <definedName name="_21___123Graph_AGráfico_4A" hidden="1">[3]DATOS!#REF!</definedName>
    <definedName name="_24_4_0__123Grap" hidden="1">[9]DATOS!#REF!</definedName>
    <definedName name="_24_B_0__123Graph_XGráfico" hidden="1">[9]DATOS!#REF!</definedName>
    <definedName name="_28___123Graph_BGráfico_4A" hidden="1">[3]DATOS!#REF!</definedName>
    <definedName name="_28_4_0__123Grap" hidden="1">[9]DATOS!#REF!</definedName>
    <definedName name="_3___123Graph_AGráfico_4A" hidden="1">[3]DATOS!#REF!</definedName>
    <definedName name="_3__123Graph_CCart_Utilidad" hidden="1">[1]EVA!$F$106:$I$106</definedName>
    <definedName name="_30_B_0__123Graph_XGráfico" hidden="1">[9]DATOS!#REF!</definedName>
    <definedName name="_35___123Graph_XGráfico_4A" hidden="1">[3]DATOS!#REF!</definedName>
    <definedName name="_4___123Graph_BGráfico_4A" hidden="1">[3]DATOS!#REF!</definedName>
    <definedName name="_4__123Graph_LBL_ACart_Utilidad" hidden="1">[1]EVA!$F$109:$I$109</definedName>
    <definedName name="_48_B_0__123Graph_XGráfico" hidden="1">[9]DATOS!#REF!</definedName>
    <definedName name="_49_4_0__123Grap" hidden="1">[9]DATOS!#REF!</definedName>
    <definedName name="_5___123Graph_XGráfico_4A" hidden="1">[3]DATOS!#REF!</definedName>
    <definedName name="_5__123Graph_LBL_BCart_Utilidad" hidden="1">[1]EVA!$F$110:$I$110</definedName>
    <definedName name="_6___123Graph_AGráfico_4A" hidden="1">[3]DATOS!#REF!</definedName>
    <definedName name="_6___123Graph_XGráfico_4A" hidden="1">[3]DATOS!#REF!</definedName>
    <definedName name="_6__123Graph_LBL_CCart_Utilidad" hidden="1">[1]EVA!$F$111:$I$111</definedName>
    <definedName name="_6_0_0_F" hidden="1">#REF!</definedName>
    <definedName name="_7__123Graph_XCart_Utilidad" hidden="1">[1]EVA!$F$103:$I$103</definedName>
    <definedName name="_7_4_0__123Grap" hidden="1">[9]DATOS!#REF!</definedName>
    <definedName name="_8___123Graph_BGráfico_4A" hidden="1">[3]DATOS!#REF!</definedName>
    <definedName name="_8_4_0__123Grap" hidden="1">[9]DATOS!#REF!</definedName>
    <definedName name="_84_B_0__123Graph_XGráfico" hidden="1">[9]DATOS!#REF!</definedName>
    <definedName name="_A2" hidden="1">{#N/A,#N/A,FALSE,"Costos Productos 6A";#N/A,#N/A,FALSE,"Costo Unitario Total H-94-12"}</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localSheetId="1" hidden="1">0</definedName>
    <definedName name="_AtRisk_SimSetting_ReportsList" localSheetId="0" hidden="1">0</definedName>
    <definedName name="_AtRisk_SimSetting_ReportsList" hidden="1">28</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Dist_Bin" hidden="1">[10]SABANA!#REF!</definedName>
    <definedName name="_F" hidden="1">{"krl1",#N/A,FALSE,"kr";"krl2",#N/A,FALSE,"kr";"compara",#N/A,FALSE,"kr";"desconp1",#N/A,FALSE,"kr";"desconp12",#N/A,FALSE,"kr";"krnp1",#N/A,FALSE,"kr";"krnp2",#N/A,FALSE,"kr";"krp12avg",#N/A,FALSE,"kr";"krp1avg",#N/A,FALSE,"kr"}</definedName>
    <definedName name="_Fill" hidden="1">#REF!</definedName>
    <definedName name="_xlnm._FilterDatabase" localSheetId="1" hidden="1">'Presupuesto Detallado'!$A$7:$I$1826</definedName>
    <definedName name="_xlnm._FilterDatabase" localSheetId="0" hidden="1">'Presupuesto Resumen'!$A$7:$G$15</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hhg1" hidden="1">{#N/A,#N/A,TRUE,"1842CWN0"}</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ey1" hidden="1">[11]OCTUBRE!#REF!</definedName>
    <definedName name="_Key2" hidden="1">#REF!</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0</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arse_Out" hidden="1">'[12]7422CW00'!#REF!</definedName>
    <definedName name="_r" hidden="1">{"TAB1",#N/A,TRUE,"GENERAL";"TAB2",#N/A,TRUE,"GENERAL";"TAB3",#N/A,TRUE,"GENERAL";"TAB4",#N/A,TRUE,"GENERAL";"TAB5",#N/A,TRUE,"GENERAL"}</definedName>
    <definedName name="_r4r" hidden="1">{"via1",#N/A,TRUE,"general";"via2",#N/A,TRUE,"general";"via3",#N/A,TRUE,"general"}</definedName>
    <definedName name="_Regression_Out" hidden="1">[10]SABANA!#REF!</definedName>
    <definedName name="_Regression_X" hidden="1">#REF!</definedName>
    <definedName name="_Regression_Y"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[11]OCTUBRE!#REF!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able1_In1" hidden="1">[2]Main!$U$48</definedName>
    <definedName name="_Table1_Out" hidden="1">#REF!</definedName>
    <definedName name="_Table2_In1" hidden="1">[2]Main!$U$48</definedName>
    <definedName name="_Table2_In2" hidden="1">[2]Input!$M$3</definedName>
    <definedName name="_Table2_Out" hidden="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2a" hidden="1">{"TAB1",#N/A,TRUE,"GENERAL";"TAB2",#N/A,TRUE,"GENERAL";"TAB3",#N/A,TRUE,"GENERAL";"TAB4",#N/A,TRUE,"GENERAL";"TAB5",#N/A,TRUE,"GENERAL"}</definedName>
    <definedName name="a6d" hidden="1">{#N/A,#N/A,FALSE,"DITCAR";#N/A,#N/A,FALSE,"a1";#N/A,#N/A,FALSE,"a2";#N/A,#N/A,FALSE,"a3";#N/A,#N/A,FALSE,"a4";#N/A,#N/A,FALSE,"a4a";#N/A,#N/A,FALSE,"a4B";#N/A,#N/A,FALSE,"a4C";#N/A,#N/A,FALSE,"A5a ";#N/A,#N/A,FALSE,"A5b";#N/A,#N/A,FALSE,"A6A";#N/A,#N/A,FALSE,"A6B";#N/A,#N/A,FALSE,"A6C";#N/A,#N/A,FALSE,"04PG12NB"}</definedName>
    <definedName name="AA" hidden="1">[13]DATOS!#REF!</definedName>
    <definedName name="AAAAAA" hidden="1">{#N/A,#N/A,TRUE,"INGENIERIA";#N/A,#N/A,TRUE,"COMPRAS";#N/A,#N/A,TRUE,"DIRECCION";#N/A,#N/A,TRUE,"RESUMEN"}</definedName>
    <definedName name="aaaaas" hidden="1">{"TAB1",#N/A,TRUE,"GENERAL";"TAB2",#N/A,TRUE,"GENERAL";"TAB3",#N/A,TRUE,"GENERAL";"TAB4",#N/A,TRUE,"GENERAL";"TAB5",#N/A,TRUE,"GENERAL"}</definedName>
    <definedName name="AAS" hidden="1">{#N/A,#N/A,TRUE,"INGENIERIA";#N/A,#N/A,TRUE,"COMPRAS";#N/A,#N/A,TRUE,"DIRECCION";#N/A,#N/A,TRUE,"RESUMEN"}</definedName>
    <definedName name="ABCD" hidden="1">#REF!</definedName>
    <definedName name="ABCDE" hidden="1">#REF!</definedName>
    <definedName name="accalc2" localSheetId="1">#REF!</definedName>
    <definedName name="accalc2" localSheetId="0">#REF!</definedName>
    <definedName name="accalc2">#REF!</definedName>
    <definedName name="accealc3" localSheetId="1">#REF!</definedName>
    <definedName name="accealc3" localSheetId="0">#REF!</definedName>
    <definedName name="accealc3">#REF!</definedName>
    <definedName name="ACCESORIOS_ALC." localSheetId="1">#REF!</definedName>
    <definedName name="ACCESORIOS_ALC." localSheetId="0">#REF!</definedName>
    <definedName name="ACCESORIOS_ALC.">#REF!</definedName>
    <definedName name="accesoriosalc2" localSheetId="1">#REF!</definedName>
    <definedName name="accesoriosalc2" localSheetId="0">#REF!</definedName>
    <definedName name="accesoriosalc2">#REF!</definedName>
    <definedName name="accesoriosalc4" localSheetId="1">#REF!</definedName>
    <definedName name="accesoriosalc4" localSheetId="0">#REF!</definedName>
    <definedName name="accesoriosalc4">#REF!</definedName>
    <definedName name="accesoriosalc47" localSheetId="1">#REF!</definedName>
    <definedName name="accesoriosalc47" localSheetId="0">#REF!</definedName>
    <definedName name="accesoriosalc47">#REF!</definedName>
    <definedName name="AccessDatabase" hidden="1">"C:\C-314\VOLUMENES\volfin4.mdb"</definedName>
    <definedName name="Acero" localSheetId="1">#REF!</definedName>
    <definedName name="Acero" localSheetId="0">#REF!</definedName>
    <definedName name="Acero">#REF!</definedName>
    <definedName name="acero468" localSheetId="1">#REF!</definedName>
    <definedName name="acero468" localSheetId="0">#REF!</definedName>
    <definedName name="acero468">#REF!</definedName>
    <definedName name="acesorioaalc468" localSheetId="1">#REF!</definedName>
    <definedName name="acesorioaalc468" localSheetId="0">#REF!</definedName>
    <definedName name="acesorioaalc468">#REF!</definedName>
    <definedName name="ActualBeyond" localSheetId="1">#REF!</definedName>
    <definedName name="ActualBeyond" localSheetId="0">#REF!</definedName>
    <definedName name="ActualBeyond">#REF!</definedName>
    <definedName name="adf"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ADFGSDB" hidden="1">{"via1",#N/A,TRUE,"general";"via2",#N/A,TRUE,"general";"via3",#N/A,TRUE,"general"}</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gregados" localSheetId="1">#REF!</definedName>
    <definedName name="Agregados" localSheetId="0">#REF!</definedName>
    <definedName name="Agregados">#REF!</definedName>
    <definedName name="agregados468" localSheetId="1">#REF!</definedName>
    <definedName name="agregados468" localSheetId="0">#REF!</definedName>
    <definedName name="agregados468">#REF!</definedName>
    <definedName name="Ajusteinf" hidden="1">{#N/A,#N/A,FALSE,"Costos Productos 6A";#N/A,#N/A,FALSE,"Costo Unitario Total H-94-12"}</definedName>
    <definedName name="AJUSTPTO" hidden="1">{#N/A,#N/A,FALSE,"Costos Productos 6A";#N/A,#N/A,FALSE,"Costo Unitario Total H-94-12"}</definedName>
    <definedName name="aLTERNATIVA" hidden="1">[9]DATOS!#REF!</definedName>
    <definedName name="an" hidden="1">{#N/A,#N/A,FALSE,"CIBHA05A";#N/A,#N/A,FALSE,"CIBHA05B"}</definedName>
    <definedName name="anscount" hidden="1">1</definedName>
    <definedName name="Apar.Sanitarios" localSheetId="1">#REF!</definedName>
    <definedName name="Apar.Sanitarios" localSheetId="0">#REF!</definedName>
    <definedName name="Apar.Sanitarios">#REF!</definedName>
    <definedName name="aparsanitarios467" localSheetId="1">#REF!</definedName>
    <definedName name="aparsanitarios467" localSheetId="0">#REF!</definedName>
    <definedName name="aparsanitarios467">#REF!</definedName>
    <definedName name="aqaq" hidden="1">{"TAB1",#N/A,TRUE,"GENERAL";"TAB2",#N/A,TRUE,"GENERAL";"TAB3",#N/A,TRUE,"GENERAL";"TAB4",#N/A,TRUE,"GENERAL";"TAB5",#N/A,TRUE,"GENERAL"}</definedName>
    <definedName name="Área_de_Cantidades" localSheetId="1">#REF!</definedName>
    <definedName name="Área_de_Cantidades" localSheetId="0">#REF!</definedName>
    <definedName name="Área_de_Cantidades">#REF!</definedName>
    <definedName name="_xlnm.Print_Area" localSheetId="1">'Presupuesto Detallado'!$A$1:$G$1839</definedName>
    <definedName name="_xlnm.Print_Area" localSheetId="0">'Presupuesto Resumen'!$A$1:$G$31</definedName>
    <definedName name="areacantida4" localSheetId="1">#REF!</definedName>
    <definedName name="areacantida4" localSheetId="0">#REF!</definedName>
    <definedName name="areacantida4">#REF!</definedName>
    <definedName name="areacantidades2" localSheetId="1">#REF!</definedName>
    <definedName name="areacantidades2" localSheetId="0">#REF!</definedName>
    <definedName name="areacantidades2">#REF!</definedName>
    <definedName name="areacantidades468" localSheetId="1">#REF!</definedName>
    <definedName name="areacantidades468" localSheetId="0">#REF!</definedName>
    <definedName name="areacantidades468">#REF!</definedName>
    <definedName name="areadecantidades4" localSheetId="1">#REF!</definedName>
    <definedName name="areadecantidades4" localSheetId="0">#REF!</definedName>
    <definedName name="areadecantidades4">#REF!</definedName>
    <definedName name="Àreadeimpresion" localSheetId="1">#REF!</definedName>
    <definedName name="Àreadeimpresion" localSheetId="0">#REF!</definedName>
    <definedName name="Àreadeimpresion">#REF!</definedName>
    <definedName name="Areadeimpresion3" localSheetId="1">#REF!</definedName>
    <definedName name="Areadeimpresion3" localSheetId="0">#REF!</definedName>
    <definedName name="Areadeimpresion3">#REF!</definedName>
    <definedName name="areadempresion4" localSheetId="1">#REF!</definedName>
    <definedName name="areadempresion4" localSheetId="0">#REF!</definedName>
    <definedName name="areadempresion4">#REF!</definedName>
    <definedName name="areaimp6" localSheetId="1">#REF!</definedName>
    <definedName name="areaimp6" localSheetId="0">#REF!</definedName>
    <definedName name="areaimp6">#REF!</definedName>
    <definedName name="areaimp8" localSheetId="1">#REF!</definedName>
    <definedName name="areaimp8" localSheetId="0">#REF!</definedName>
    <definedName name="areaimp8">#REF!</definedName>
    <definedName name="areaimpr4" localSheetId="1">#REF!</definedName>
    <definedName name="areaimpr4" localSheetId="0">#REF!</definedName>
    <definedName name="areaimpr4">#REF!</definedName>
    <definedName name="areaimpr6" localSheetId="1">#REF!</definedName>
    <definedName name="areaimpr6" localSheetId="0">#REF!</definedName>
    <definedName name="areaimpr6">#REF!</definedName>
    <definedName name="areaimpr7" localSheetId="1">#REF!</definedName>
    <definedName name="areaimpr7" localSheetId="0">#REF!</definedName>
    <definedName name="areaimpr7">#REF!</definedName>
    <definedName name="areaimpresion3" localSheetId="1">#REF!</definedName>
    <definedName name="areaimpresion3" localSheetId="0">#REF!</definedName>
    <definedName name="areaimpresion3">#REF!</definedName>
    <definedName name="areaimpresion45" localSheetId="1">#REF!</definedName>
    <definedName name="areaimpresion45" localSheetId="0">#REF!</definedName>
    <definedName name="areaimpresion45">#REF!</definedName>
    <definedName name="areaimpresion46" localSheetId="1">#REF!</definedName>
    <definedName name="areaimpresion46" localSheetId="0">#REF!</definedName>
    <definedName name="areaimpresion46">#REF!</definedName>
    <definedName name="areaimpresion467" localSheetId="1">#REF!</definedName>
    <definedName name="areaimpresion467" localSheetId="0">#REF!</definedName>
    <definedName name="areaimpresion467">#REF!</definedName>
    <definedName name="areaimpresion47" localSheetId="1">#REF!</definedName>
    <definedName name="areaimpresion47" localSheetId="0">#REF!</definedName>
    <definedName name="areaimpresion47">#REF!</definedName>
    <definedName name="areaimpresion477" localSheetId="1">#REF!</definedName>
    <definedName name="areaimpresion477" localSheetId="0">#REF!</definedName>
    <definedName name="areaimpresion477">#REF!</definedName>
    <definedName name="ASASDA" hidden="1">{"cprgas",#N/A,FALSE,"CPR_E";"cprwat",#N/A,FALSE,"CPR_E";"oilcpr",#N/A,FALSE,"CPR_E";"norwat",#N/A,FALSE,"CPR_E";"norgas",#N/A,FALSE,"CPR_E";"noroil",#N/A,FALSE,"CPR_E";"surwat",#N/A,FALSE,"CPR_E";"surgas",#N/A,FALSE,"CPR_E";"suroil",#N/A,FALSE,"CPR_E";"puriwat",#N/A,FALSE,"CPR_E";"purigas",#N/A,FALSE,"CPR_E";"purioil",#N/A,FALSE,"CPR_E"}</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asdfsadf" hidden="1">#REF!</definedName>
    <definedName name="asfasd"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zaz" hidden="1">{"TAB1",#N/A,TRUE,"GENERAL";"TAB2",#N/A,TRUE,"GENERAL";"TAB3",#N/A,TRUE,"GENERAL";"TAB4",#N/A,TRUE,"GENERAL";"TAB5",#N/A,TRUE,"GENERAL"}</definedName>
    <definedName name="BASE" localSheetId="1">#REF!</definedName>
    <definedName name="BASE" localSheetId="0">#REF!</definedName>
    <definedName name="BASE">#REF!</definedName>
    <definedName name="base3" localSheetId="1">#REF!</definedName>
    <definedName name="base3" localSheetId="0">#REF!</definedName>
    <definedName name="base3">#REF!</definedName>
    <definedName name="base4" localSheetId="1">#REF!</definedName>
    <definedName name="base4" localSheetId="0">#REF!</definedName>
    <definedName name="base4">#REF!</definedName>
    <definedName name="base468" localSheetId="1">#REF!</definedName>
    <definedName name="base468" localSheetId="0">#REF!</definedName>
    <definedName name="base468">#REF!</definedName>
    <definedName name="BASEMANODEOBRA">'[14]IV. MANO DE OBRA'!$A$2:$E$103</definedName>
    <definedName name="BASEQUIPOS">'[14]I. EQUIPOS'!$A$2:$D$100</definedName>
    <definedName name="BB" hidden="1">{#N/A,#N/A,FALSE,"CIBHA05A";#N/A,#N/A,FALSE,"CIBHA05B"}</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LPH1" hidden="1">#REF!</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uillnprinttitles4" localSheetId="1">#REF!</definedName>
    <definedName name="buillnprinttitles4" localSheetId="0">#REF!</definedName>
    <definedName name="buillnprinttitles4">#REF!</definedName>
    <definedName name="BuiltIn_Print_Area" localSheetId="1">#REF!</definedName>
    <definedName name="BuiltIn_Print_Area" localSheetId="0">#REF!</definedName>
    <definedName name="BuiltIn_Print_Area">#REF!</definedName>
    <definedName name="BuiltIn_Print_Area___0" localSheetId="1">#REF!</definedName>
    <definedName name="BuiltIn_Print_Area___0" localSheetId="0">#REF!</definedName>
    <definedName name="BuiltIn_Print_Area___0">#REF!</definedName>
    <definedName name="BuiltIn_Print_Titles" localSheetId="1">#REF!</definedName>
    <definedName name="BuiltIn_Print_Titles" localSheetId="0">#REF!</definedName>
    <definedName name="BuiltIn_Print_Titles">#REF!</definedName>
    <definedName name="builtinprintarea4" localSheetId="1">#REF!</definedName>
    <definedName name="builtinprintarea4" localSheetId="0">#REF!</definedName>
    <definedName name="builtinprintarea4">#REF!</definedName>
    <definedName name="builtlnprintarea04" localSheetId="1">#REF!</definedName>
    <definedName name="builtlnprintarea04" localSheetId="0">#REF!</definedName>
    <definedName name="builtlnprintarea04">#REF!</definedName>
    <definedName name="builtlnprintarea467" localSheetId="1">#REF!</definedName>
    <definedName name="builtlnprintarea467" localSheetId="0">#REF!</definedName>
    <definedName name="builtlnprintarea467">#REF!</definedName>
    <definedName name="builtlnprintarea468" localSheetId="1">#REF!</definedName>
    <definedName name="builtlnprintarea468" localSheetId="0">#REF!</definedName>
    <definedName name="builtlnprintarea468">#REF!</definedName>
    <definedName name="builtprintarea0468" localSheetId="1">#REF!</definedName>
    <definedName name="builtprintarea0468" localSheetId="0">#REF!</definedName>
    <definedName name="builtprintarea0468">#REF!</definedName>
    <definedName name="builtprintarea4" localSheetId="1">#REF!</definedName>
    <definedName name="builtprintarea4" localSheetId="0">#REF!</definedName>
    <definedName name="builtprintarea4">#REF!</definedName>
    <definedName name="builtprintarea40" localSheetId="1">#REF!</definedName>
    <definedName name="builtprintarea40" localSheetId="0">#REF!</definedName>
    <definedName name="builtprintarea40">#REF!</definedName>
    <definedName name="builtprinttitles468" localSheetId="1">#REF!</definedName>
    <definedName name="builtprinttitles468" localSheetId="0">#REF!</definedName>
    <definedName name="builtprinttitles468">#REF!</definedName>
    <definedName name="buitlnprintarea4" localSheetId="1">#REF!</definedName>
    <definedName name="buitlnprintarea4" localSheetId="0">#REF!</definedName>
    <definedName name="buitlnprintarea4">#REF!</definedName>
    <definedName name="buitlprinttitles4" localSheetId="1">#REF!</definedName>
    <definedName name="buitlprinttitles4" localSheetId="0">#REF!</definedName>
    <definedName name="buitlprinttitles4">#REF!</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y" hidden="1">{"via1",#N/A,TRUE,"general";"via2",#N/A,TRUE,"general";"via3",#N/A,TRUE,"general"}</definedName>
    <definedName name="CA" hidden="1">[15]DATOS!#REF!</definedName>
    <definedName name="CABCELAR" hidden="1">{#N/A,#N/A,FALSE,"Costos Productos 6A";#N/A,#N/A,FALSE,"Costo Unitario Total H-94-12"}</definedName>
    <definedName name="CAC" hidden="1">{"krl1",#N/A,FALSE,"kr";"krl2",#N/A,FALSE,"kr";"compara",#N/A,FALSE,"kr";"desconp1",#N/A,FALSE,"kr";"desconp12",#N/A,FALSE,"kr";"krnp1",#N/A,FALSE,"kr";"krnp2",#N/A,FALSE,"kr";"krp12avg",#N/A,FALSE,"kr";"krp1avg",#N/A,FALSE,"kr"}</definedName>
    <definedName name="CARLOSC" hidden="1">{"krl1",#N/A,FALSE,"kr";"krl2",#N/A,FALSE,"kr";"compara",#N/A,FALSE,"kr";"desconp1",#N/A,FALSE,"kr";"desconp12",#N/A,FALSE,"kr";"krnp1",#N/A,FALSE,"kr";"krnp2",#N/A,FALSE,"kr";"krp12avg",#N/A,FALSE,"kr";"krp1avg",#N/A,FALSE,"kr"}</definedName>
    <definedName name="Carp.Aluminio" localSheetId="1">#REF!</definedName>
    <definedName name="Carp.Aluminio" localSheetId="0">#REF!</definedName>
    <definedName name="Carp.Aluminio">#REF!</definedName>
    <definedName name="Carp.Metalica" localSheetId="1">#REF!</definedName>
    <definedName name="Carp.Metalica" localSheetId="0">#REF!</definedName>
    <definedName name="Carp.Metalica">#REF!</definedName>
    <definedName name="carpaluminio468" localSheetId="1">#REF!</definedName>
    <definedName name="carpaluminio468" localSheetId="0">#REF!</definedName>
    <definedName name="carpaluminio468">#REF!</definedName>
    <definedName name="carpmetalica468" localSheetId="1">#REF!</definedName>
    <definedName name="carpmetalica468" localSheetId="0">#REF!</definedName>
    <definedName name="carpmetalica468">#REF!</definedName>
    <definedName name="CBWorkbookPriority" hidden="1">-562754140</definedName>
    <definedName name="cccc" hidden="1">#REF!</definedName>
    <definedName name="CCCCC" hidden="1">{"krl1",#N/A,FALSE,"kr";"krl2",#N/A,FALSE,"kr";"compara",#N/A,FALSE,"kr";"desconp1",#N/A,FALSE,"kr";"desconp12",#N/A,FALSE,"kr";"krnp1",#N/A,FALSE,"kr";"krnp2",#N/A,FALSE,"kr";"krp12avg",#N/A,FALSE,"kr";"krp1avg",#N/A,FALSE,"kr"}</definedName>
    <definedName name="cdcdc" hidden="1">{"via1",#N/A,TRUE,"general";"via2",#N/A,TRUE,"general";"via3",#N/A,TRUE,"general"}</definedName>
    <definedName name="ceerf" hidden="1">{"TAB1",#N/A,TRUE,"GENERAL";"TAB2",#N/A,TRUE,"GENERAL";"TAB3",#N/A,TRUE,"GENERAL";"TAB4",#N/A,TRUE,"GENERAL";"TAB5",#N/A,TRUE,"GENERAL"}</definedName>
    <definedName name="cero4" localSheetId="1">#REF!</definedName>
    <definedName name="cero4" localSheetId="0">#REF!</definedName>
    <definedName name="cero4">#REF!</definedName>
    <definedName name="Cerocero" localSheetId="1">#REF!</definedName>
    <definedName name="Cerocero" localSheetId="0">#REF!</definedName>
    <definedName name="Cerocero">#REF!</definedName>
    <definedName name="Cerrajeria" localSheetId="1">#REF!</definedName>
    <definedName name="Cerrajeria" localSheetId="0">#REF!</definedName>
    <definedName name="Cerrajeria">#REF!</definedName>
    <definedName name="cerrajeria468" localSheetId="1">#REF!</definedName>
    <definedName name="cerrajeria468" localSheetId="0">#REF!</definedName>
    <definedName name="cerrajeria468">#REF!</definedName>
    <definedName name="CESAR" hidden="1">{#N/A,#N/A,FALSE,"Costos Productos 6A";#N/A,#N/A,FALSE,"Costo Unitario Total H-94-12"}</definedName>
    <definedName name="CHACA" hidden="1">[15]DATOS!#REF!</definedName>
    <definedName name="CILINDRO" localSheetId="1">#REF!</definedName>
    <definedName name="CILINDRO" localSheetId="0">#REF!</definedName>
    <definedName name="CILINDRO">#REF!</definedName>
    <definedName name="Cilindro2" localSheetId="1">#REF!</definedName>
    <definedName name="Cilindro2" localSheetId="0">#REF!</definedName>
    <definedName name="Cilindro2">#REF!</definedName>
    <definedName name="cilindro3" localSheetId="1">#REF!</definedName>
    <definedName name="cilindro3" localSheetId="0">#REF!</definedName>
    <definedName name="cilindro3">#REF!</definedName>
    <definedName name="cilindro4" localSheetId="1">#REF!</definedName>
    <definedName name="cilindro4" localSheetId="0">#REF!</definedName>
    <definedName name="cilindro4">#REF!</definedName>
    <definedName name="cilindro41" localSheetId="1">#REF!</definedName>
    <definedName name="cilindro41" localSheetId="0">#REF!</definedName>
    <definedName name="cilindro41">#REF!</definedName>
    <definedName name="cilindro467" localSheetId="1">#REF!</definedName>
    <definedName name="cilindro467" localSheetId="0">#REF!</definedName>
    <definedName name="cilindro467">#REF!</definedName>
    <definedName name="cilindro468" localSheetId="1">#REF!</definedName>
    <definedName name="cilindro468" localSheetId="0">#REF!</definedName>
    <definedName name="cilindro468">#REF!</definedName>
    <definedName name="cilindro5" localSheetId="1">#REF!</definedName>
    <definedName name="cilindro5" localSheetId="0">#REF!</definedName>
    <definedName name="cilindro5">#REF!</definedName>
    <definedName name="Ciudades" localSheetId="1">#REF!</definedName>
    <definedName name="Ciudades" localSheetId="0">#REF!</definedName>
    <definedName name="Ciudades">#REF!</definedName>
    <definedName name="civ" hidden="1">{#N/A,#N/A,TRUE,"1842CWN0"}</definedName>
    <definedName name="cntidades47" localSheetId="1">#REF!</definedName>
    <definedName name="cntidades47" localSheetId="0">#REF!</definedName>
    <definedName name="cntidades47">#REF!</definedName>
    <definedName name="Combustible" localSheetId="1">#REF!</definedName>
    <definedName name="Combustible" localSheetId="0">#REF!</definedName>
    <definedName name="Combustible">#REF!</definedName>
    <definedName name="combustibles468" localSheetId="1">#REF!</definedName>
    <definedName name="combustibles468" localSheetId="0">#REF!</definedName>
    <definedName name="combustibles468">#REF!</definedName>
    <definedName name="Concretos" localSheetId="1">#REF!</definedName>
    <definedName name="Concretos" localSheetId="0">#REF!</definedName>
    <definedName name="Concretos">#REF!</definedName>
    <definedName name="concretos468" localSheetId="1">#REF!</definedName>
    <definedName name="concretos468" localSheetId="0">#REF!</definedName>
    <definedName name="concretos468">#REF!</definedName>
    <definedName name="CONTABLE" hidden="1">{#N/A,#N/A,FALSE,"CIBHA05A";#N/A,#N/A,FALSE,"CIBHA05B"}</definedName>
    <definedName name="CONTABLES" hidden="1">{#N/A,#N/A,FALSE,"Costos Productos 6A";#N/A,#N/A,FALSE,"Costo Unitario Total H-94-12"}</definedName>
    <definedName name="cost04" hidden="1">{#N/A,#N/A,FALSE,"Costos Productos 6A";#N/A,#N/A,FALSE,"Costo Unitario Total H-94-12"}</definedName>
    <definedName name="COSTCONTAB" hidden="1">{#N/A,#N/A,FALSE,"Costos Productos 6A";#N/A,#N/A,FALSE,"Costo Unitario Total H-94-12"}</definedName>
    <definedName name="costivo" hidden="1">{#N/A,#N/A,FALSE,"Costos Productos 6A";#N/A,#N/A,FALSE,"Costo Unitario Total H-94-12"}</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RUDOS" hidden="1">{#N/A,#N/A,FALSE,"CIBHA05A";#N/A,#N/A,FALSE,"CIBHA05B"}</definedName>
    <definedName name="Cuadrillas" localSheetId="1">#REF!</definedName>
    <definedName name="Cuadrillas" localSheetId="0">#REF!</definedName>
    <definedName name="Cuadrillas">#REF!</definedName>
    <definedName name="cuadrillas468" localSheetId="1">#REF!</definedName>
    <definedName name="cuadrillas468" localSheetId="0">#REF!</definedName>
    <definedName name="cuadrillas468">#REF!</definedName>
    <definedName name="Cubierta" localSheetId="1">#REF!</definedName>
    <definedName name="Cubierta" localSheetId="0">#REF!</definedName>
    <definedName name="Cubierta">#REF!</definedName>
    <definedName name="Cubierta2" localSheetId="1">#REF!</definedName>
    <definedName name="Cubierta2" localSheetId="0">#REF!</definedName>
    <definedName name="Cubierta2">#REF!</definedName>
    <definedName name="cubierta468" localSheetId="1">#REF!</definedName>
    <definedName name="cubierta468" localSheetId="0">#REF!</definedName>
    <definedName name="cubierta468">#REF!</definedName>
    <definedName name="cuidades468" localSheetId="1">#REF!</definedName>
    <definedName name="cuidades468" localSheetId="0">#REF!</definedName>
    <definedName name="cuidades468">#REF!</definedName>
    <definedName name="CUNET" hidden="1">{"via1",#N/A,TRUE,"general";"via2",#N/A,TRUE,"general";"via3",#N/A,TRUE,"general"}</definedName>
    <definedName name="cvbcvbf" hidden="1">{#N/A,#N/A,TRUE,"INGENIERIA";#N/A,#N/A,TRUE,"COMPRAS";#N/A,#N/A,TRUE,"DIRECCION";#N/A,#N/A,TRUE,"RESUMEN"}</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Cwvu.oil." hidden="1">'[16]59y22%'!$13:$24,'[16]59y22%'!$26:$37,'[16]59y22%'!$39:$50,'[16]59y22%'!$91:$102,'[16]59y22%'!$104:$115,'[16]59y22%'!$117:$128,'[16]59y22%'!$130:$141,'[16]59y22%'!$143:$154,'[16]59y22%'!$156:$167,'[16]59y22%'!$169:$180,'[16]59y22%'!$182:$193,'[16]59y22%'!$195:$206,'[16]59y22%'!$208:$219,'[16]59y22%'!$221:$232,'[16]59y22%'!$234:$245</definedName>
    <definedName name="Cwvu.oilgasagua." hidden="1">'[16]59y22%'!$13:$24,'[16]59y22%'!$26:$37,'[16]59y22%'!$39:$50,'[16]59y22%'!$52:$63,'[16]59y22%'!$65:$76,'[16]59y22%'!$78:$89,'[16]59y22%'!$91:$102,'[16]59y22%'!$104:$115,'[16]59y22%'!$117:$128,'[16]59y22%'!$130:$141,'[16]59y22%'!$143:$154,'[16]59y22%'!$156:$167,'[16]59y22%'!$169:$180,'[16]59y22%'!$182:$193,'[16]59y22%'!$195:$206,'[16]59y22%'!$208:$219,'[16]59y22%'!$221:$232,'[16]59y22%'!$234:$245</definedName>
    <definedName name="Cwvu.RCEIBAS1." hidden="1">'[16]59y22%'!$13:$23,'[16]59y22%'!$26:$36,'[16]59y22%'!$78:$88,'[16]59y22%'!$91:$101,'[16]59y22%'!$104:$114,'[16]59y22%'!$117:$127,'[16]59y22%'!$130:$140,'[16]59y22%'!$143:$153,'[16]59y22%'!$156:$166,'[16]59y22%'!$169:$179,'[16]59y22%'!$182:$192,'[16]59y22%'!$195:$205,'[16]59y22%'!$208:$218,'[16]59y22%'!$221:$231,'[16]59y22%'!$234:$244</definedName>
    <definedName name="darosswg1467" localSheetId="1">#REF!</definedName>
    <definedName name="darosswg1467" localSheetId="0">#REF!</definedName>
    <definedName name="darosswg1467">#REF!</definedName>
    <definedName name="DASD" hidden="1">{"TAB1",#N/A,TRUE,"GENERAL";"TAB2",#N/A,TRUE,"GENERAL";"TAB3",#N/A,TRUE,"GENERAL";"TAB4",#N/A,TRUE,"GENERAL";"TAB5",#N/A,TRUE,"GENERAL"}</definedName>
    <definedName name="Datos" localSheetId="1">#REF!</definedName>
    <definedName name="Datos" localSheetId="0">#REF!</definedName>
    <definedName name="Datos">#REF!</definedName>
    <definedName name="Datos_SW_G1" localSheetId="1">#REF!</definedName>
    <definedName name="Datos_SW_G1" localSheetId="0">#REF!</definedName>
    <definedName name="Datos_SW_G1">#REF!</definedName>
    <definedName name="Datos_SW_G2" localSheetId="1">#REF!</definedName>
    <definedName name="Datos_SW_G2" localSheetId="0">#REF!</definedName>
    <definedName name="Datos_SW_G2">#REF!</definedName>
    <definedName name="datosswg14" localSheetId="1">#REF!</definedName>
    <definedName name="datosswg14" localSheetId="0">#REF!</definedName>
    <definedName name="datosswg14">#REF!</definedName>
    <definedName name="datosswg141" localSheetId="1">#REF!</definedName>
    <definedName name="datosswg141" localSheetId="0">#REF!</definedName>
    <definedName name="datosswg141">#REF!</definedName>
    <definedName name="datosswg1468" localSheetId="1">#REF!</definedName>
    <definedName name="datosswg1468" localSheetId="0">#REF!</definedName>
    <definedName name="datosswg1468">#REF!</definedName>
    <definedName name="datosswg241" localSheetId="1">#REF!</definedName>
    <definedName name="datosswg241" localSheetId="0">#REF!</definedName>
    <definedName name="datosswg241">#REF!</definedName>
    <definedName name="datosswg2468" localSheetId="1">#REF!</definedName>
    <definedName name="datosswg2468" localSheetId="0">#REF!</definedName>
    <definedName name="datosswg2468">#REF!</definedName>
    <definedName name="dbfdfbi" hidden="1">{"TAB1",#N/A,TRUE,"GENERAL";"TAB2",#N/A,TRUE,"GENERAL";"TAB3",#N/A,TRUE,"GENERAL";"TAB4",#N/A,TRUE,"GENERAL";"TAB5",#N/A,TRUE,"GENERAL"}</definedName>
    <definedName name="DCSDCTV" hidden="1">{"via1",#N/A,TRUE,"general";"via2",#N/A,TRUE,"general";"via3",#N/A,TRUE,"general"}</definedName>
    <definedName name="DDDD" hidden="1">{#N/A,#N/A,FALSE,"Costos Productos 6A";#N/A,#N/A,FALSE,"Costo Unitario Total H-94-12"}</definedName>
    <definedName name="ddddt" hidden="1">{"via1",#N/A,TRUE,"general";"via2",#N/A,TRUE,"general";"via3",#N/A,TRUE,"general"}</definedName>
    <definedName name="DDE" hidden="1">{#N/A,#N/A,TRUE,"1842CWN0"}</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 localSheetId="1">#REF!</definedName>
    <definedName name="de" localSheetId="0">#REF!</definedName>
    <definedName name="de">#REF!</definedName>
    <definedName name="deded" hidden="1">{"TAB1",#N/A,TRUE,"GENERAL";"TAB2",#N/A,TRUE,"GENERAL";"TAB3",#N/A,TRUE,"GENERAL";"TAB4",#N/A,TRUE,"GENERAL";"TAB5",#N/A,TRUE,"GENERAL"}</definedName>
    <definedName name="defd" hidden="1">{"via1",#N/A,TRUE,"general";"via2",#N/A,TRUE,"general";"via3",#N/A,TRUE,"general"}</definedName>
    <definedName name="DETALLES" hidden="1">[17]Resultados!#REF!</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 hidden="1">{"krl1",#N/A,FALSE,"kr";"krl2",#N/A,FALSE,"kr";"compara",#N/A,FALSE,"kr";"desconp1",#N/A,FALSE,"kr";"desconp12",#N/A,FALSE,"kr";"krnp1",#N/A,FALSE,"kr";"krnp2",#N/A,FALSE,"kr";"krp12avg",#N/A,FALSE,"kr";"krp1avg",#N/A,FALSE,"kr"}</definedName>
    <definedName name="DFDE" hidden="1">{#N/A,#N/A,TRUE,"1842CWN0"}</definedName>
    <definedName name="dfds" hidden="1">{"TAB1",#N/A,TRUE,"GENERAL";"TAB2",#N/A,TRUE,"GENERAL";"TAB3",#N/A,TRUE,"GENERAL";"TAB4",#N/A,TRUE,"GENERAL";"TAB5",#N/A,TRUE,"GENERAL"}</definedName>
    <definedName name="dfdsfi" hidden="1">{"via1",#N/A,TRUE,"general";"via2",#N/A,TRUE,"general";"via3",#N/A,TRUE,"general"}</definedName>
    <definedName name="DFEET" hidden="1">{#N/A,#N/A,TRUE,"INGENIERIA";#N/A,#N/A,TRUE,"COMPRAS";#N/A,#N/A,TRUE,"DIRECCION";#N/A,#N/A,TRUE,"RESUMEN"}</definedName>
    <definedName name="dffffe" hidden="1">{"TAB1",#N/A,TRUE,"GENERAL";"TAB2",#N/A,TRUE,"GENERAL";"TAB3",#N/A,TRUE,"GENERAL";"TAB4",#N/A,TRUE,"GENERAL";"TAB5",#N/A,TRUE,"GENERAL"}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SGF" localSheetId="1">#REF!</definedName>
    <definedName name="DFSGF" localSheetId="0">#REF!</definedName>
    <definedName name="DFSGF">#REF!</definedName>
    <definedName name="dfsgf4" localSheetId="1">#REF!</definedName>
    <definedName name="dfsgf4" localSheetId="0">#REF!</definedName>
    <definedName name="dfsgf4">#REF!</definedName>
    <definedName name="dfsgf41" localSheetId="1">#REF!</definedName>
    <definedName name="dfsgf41" localSheetId="0">#REF!</definedName>
    <definedName name="dfsgf41">#REF!</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EE" hidden="1">{#N/A,#N/A,TRUE,"1842CWN0"}</definedName>
    <definedName name="DGFG" hidden="1">{"via1",#N/A,TRUE,"general";"via2",#N/A,TRUE,"general";"via3",#N/A,TRUE,"general"}</definedName>
    <definedName name="DGFGGHF" hidden="1">{#N/A,#N/A,TRUE,"INGENIERIA";#N/A,#N/A,TRUE,"COMPRAS";#N/A,#N/A,TRUE,"DIRECCION";#N/A,#N/A,TRUE,"RESUMEN"}</definedName>
    <definedName name="DGFR" hidden="1">{#N/A,#N/A,TRUE,"1842CWN0"}</definedName>
    <definedName name="dgfsado" hidden="1">{"TAB1",#N/A,TRUE,"GENERAL";"TAB2",#N/A,TRUE,"GENERAL";"TAB3",#N/A,TRUE,"GENERAL";"TAB4",#N/A,TRUE,"GENERAL";"TAB5",#N/A,TRUE,"GENERAL"}</definedName>
    <definedName name="DGGGHHJT" hidden="1">{#N/A,#N/A,TRUE,"INGENIERIA";#N/A,#N/A,TRUE,"COMPRAS";#N/A,#N/A,TRUE,"DIRECCION";#N/A,#N/A,TRUE,"RESUMEN"}</definedName>
    <definedName name="dgrdeb" hidden="1">{"TAB1",#N/A,TRUE,"GENERAL";"TAB2",#N/A,TRUE,"GENERAL";"TAB3",#N/A,TRUE,"GENERAL";"TAB4",#N/A,TRUE,"GENERAL";"TAB5",#N/A,TRUE,"GENERAL"}</definedName>
    <definedName name="dgreg" hidden="1">{"via1",#N/A,TRUE,"general";"via2",#N/A,TRUE,"general";"via3",#N/A,TRUE,"general"}</definedName>
    <definedName name="DGRR" hidden="1">{#N/A,#N/A,TRUE,"INGENIERIA";#N/A,#N/A,TRUE,"COMPRAS";#N/A,#N/A,TRUE,"DIRECCION";#N/A,#N/A,TRUE,"RESUMEN"}</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 localSheetId="1">#REF!</definedName>
    <definedName name="di" localSheetId="0">#REF!</definedName>
    <definedName name="di">#REF!</definedName>
    <definedName name="djdytj" hidden="1">{"TAB1",#N/A,TRUE,"GENERAL";"TAB2",#N/A,TRUE,"GENERAL";"TAB3",#N/A,TRUE,"GENERAL";"TAB4",#N/A,TRUE,"GENERAL";"TAB5",#N/A,TRUE,"GENERAL"}</definedName>
    <definedName name="dry" hidden="1">{"via1",#N/A,TRUE,"general";"via2",#N/A,TRUE,"general";"via3",#N/A,TRUE,"general"}</definedName>
    <definedName name="Drywall" localSheetId="1">#REF!</definedName>
    <definedName name="Drywall" localSheetId="0">#REF!</definedName>
    <definedName name="Drywall">#REF!</definedName>
    <definedName name="drywall468" localSheetId="1">#REF!</definedName>
    <definedName name="drywall468" localSheetId="0">#REF!</definedName>
    <definedName name="drywall468">#REF!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gf468" localSheetId="1">#REF!</definedName>
    <definedName name="dsfgf468" localSheetId="0">#REF!</definedName>
    <definedName name="dsfgf468">#REF!</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WPRICE" hidden="1">#REF!</definedName>
    <definedName name="dxfgg" hidden="1">{"via1",#N/A,TRUE,"general";"via2",#N/A,TRUE,"general";"via3",#N/A,TRUE,"general"}</definedName>
    <definedName name="E" hidden="1">{"krl1",#N/A,FALSE,"kr";"krl2",#N/A,FALSE,"kr";"compara",#N/A,FALSE,"kr";"desconp1",#N/A,FALSE,"kr";"desconp12",#N/A,FALSE,"kr";"krnp1",#N/A,FALSE,"kr";"krnp2",#N/A,FALSE,"kr";"krp12avg",#N/A,FALSE,"kr";"krp1avg",#N/A,FALSE,"kr"}</definedName>
    <definedName name="e3e33" hidden="1">{"via1",#N/A,TRUE,"general";"via2",#N/A,TRUE,"general";"via3",#N/A,TRUE,"general"}</definedName>
    <definedName name="EDEDWSWQA" hidden="1">{"TAB1",#N/A,TRUE,"GENERAL";"TAB2",#N/A,TRUE,"GENERAL";"TAB3",#N/A,TRUE,"GENERAL";"TAB4",#N/A,TRUE,"GENERAL";"TAB5",#N/A,TRUE,"GENERAL"}</definedName>
    <definedName name="edg" hidden="1">#REF!</definedName>
    <definedName name="edgfhmn" hidden="1">{"via1",#N/A,TRUE,"general";"via2",#N/A,TRUE,"general";"via3",#N/A,TRUE,"general"}</definedName>
    <definedName name="EE" hidden="1">{#N/A,#N/A,FALSE,"Costos Productos 6A";#N/A,#N/A,FALSE,"Costo Unitario Total H-94-12"}</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 localSheetId="1">#REF!</definedName>
    <definedName name="efe" localSheetId="0">#REF!</definedName>
    <definedName name="efe">#REF!</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nchapes2" localSheetId="1">#REF!</definedName>
    <definedName name="enchapes2" localSheetId="0">#REF!</definedName>
    <definedName name="enchapes2">#REF!</definedName>
    <definedName name="Equipos" localSheetId="1">#REF!</definedName>
    <definedName name="Equipos" localSheetId="0">#REF!</definedName>
    <definedName name="Equipos">#REF!</definedName>
    <definedName name="equipos468" localSheetId="1">#REF!</definedName>
    <definedName name="equipos468" localSheetId="0">#REF!</definedName>
    <definedName name="equipos468">#REF!</definedName>
    <definedName name="EquiposEspeciales" localSheetId="1">#REF!</definedName>
    <definedName name="EquiposEspeciales" localSheetId="0">#REF!</definedName>
    <definedName name="EquiposEspeciales">#REF!</definedName>
    <definedName name="equiposespeciales468" localSheetId="1">#REF!</definedName>
    <definedName name="equiposespeciales468" localSheetId="0">#REF!</definedName>
    <definedName name="equiposespeciales468">#REF!</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e" localSheetId="1">#REF!</definedName>
    <definedName name="ese" localSheetId="0">#REF!</definedName>
    <definedName name="ese">#REF!</definedName>
    <definedName name="ESTRUCTURA" hidden="1">{#N/A,#N/A,TRUE,"INGENIERIA";#N/A,#N/A,TRUE,"COMPRAS";#N/A,#N/A,TRUE,"DIRECCION";#N/A,#N/A,TRUE,"RESUMEN"}</definedName>
    <definedName name="etertgg" hidden="1">{"via1",#N/A,TRUE,"general";"via2",#N/A,TRUE,"general";"via3",#N/A,TRUE,"general"}</definedName>
    <definedName name="etertt" hidden="1">{#N/A,#N/A,TRUE,"1842CWN0"}</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FA" hidden="1">{#N/A,#N/A,FALSE,"VOL695";#N/A,#N/A,FALSE,"anexo1";#N/A,#N/A,FALSE,"anexo2";#N/A,#N/A,FALSE,"anexo3";#N/A,#N/A,FALSE,"anexo4";#N/A,#N/A,FALSE,"anexo5a";#N/A,#N/A,FALSE,"anexo5b";#N/A,#N/A,FALSE,"anexo6a";#N/A,#N/A,FALSE,"anexo6a";#N/A,#N/A,FALSE,"anexo6c";#N/A,#N/A,FALSE,"anexo7a";#N/A,#N/A,FALSE,"anexo7b";#N/A,#N/A,FALSE,"anexo7c"}</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rfer" hidden="1">{"via1",#N/A,TRUE,"general";"via2",#N/A,TRUE,"general";"via3",#N/A,TRUE,"general"}</definedName>
    <definedName name="Ferreteria" localSheetId="1">#REF!</definedName>
    <definedName name="Ferreteria" localSheetId="0">#REF!</definedName>
    <definedName name="Ferreteria">#REF!</definedName>
    <definedName name="ferreteria468" localSheetId="1">#REF!</definedName>
    <definedName name="ferreteria468" localSheetId="0">#REF!</definedName>
    <definedName name="ferreteria468">#REF!</definedName>
    <definedName name="FFFF" hidden="1">#REF!</definedName>
    <definedName name="FFFFA" hidden="1">#REF!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 hidden="1">{#N/A,#N/A,TRUE,"1842CWN0"}</definedName>
    <definedName name="fhgh" hidden="1">{"via1",#N/A,TRUE,"general";"via2",#N/A,TRUE,"general";"via3",#N/A,TRUE,"general"}</definedName>
    <definedName name="fhpltyunh" hidden="1">{"via1",#N/A,TRUE,"general";"via2",#N/A,TRUE,"general";"via3",#N/A,TRUE,"general"}</definedName>
    <definedName name="FILTROS" localSheetId="1">#REF!</definedName>
    <definedName name="FILTROS" localSheetId="0">#REF!</definedName>
    <definedName name="FILTROS">#REF!</definedName>
    <definedName name="filtros2" localSheetId="1">#REF!</definedName>
    <definedName name="filtros2" localSheetId="0">#REF!</definedName>
    <definedName name="filtros2">#REF!</definedName>
    <definedName name="filtros3" localSheetId="1">#REF!</definedName>
    <definedName name="filtros3" localSheetId="0">#REF!</definedName>
    <definedName name="filtros3">#REF!</definedName>
    <definedName name="filtros4" localSheetId="1">#REF!</definedName>
    <definedName name="filtros4" localSheetId="0">#REF!</definedName>
    <definedName name="filtros4">#REF!</definedName>
    <definedName name="filtros42" localSheetId="1">#REF!</definedName>
    <definedName name="filtros42" localSheetId="0">#REF!</definedName>
    <definedName name="filtros42">#REF!</definedName>
    <definedName name="filtros467" localSheetId="1">#REF!</definedName>
    <definedName name="filtros467" localSheetId="0">#REF!</definedName>
    <definedName name="filtros467">#REF!</definedName>
    <definedName name="filtros468" localSheetId="1">#REF!</definedName>
    <definedName name="filtros468" localSheetId="0">#REF!</definedName>
    <definedName name="filtros468">#REF!</definedName>
    <definedName name="filtros5" localSheetId="1">#REF!</definedName>
    <definedName name="filtros5" localSheetId="0">#REF!</definedName>
    <definedName name="filtros5">#REF!</definedName>
    <definedName name="forma96100" hidden="1">{#N/A,#N/A,FALSE,"CIBHA05A";#N/A,#N/A,FALSE,"CIBHA05B"}</definedName>
    <definedName name="fORMA9698" hidden="1">{#N/A,#N/A,FALSE,"CIBHA05A";#N/A,#N/A,FALSE,"CIBHA05B"}</definedName>
    <definedName name="forma9699" hidden="1">{#N/A,#N/A,FALSE,"CIBHA05A";#N/A,#N/A,FALSE,"CIBHA05B"}</definedName>
    <definedName name="Formaletas" localSheetId="1">#REF!</definedName>
    <definedName name="Formaletas" localSheetId="0">#REF!</definedName>
    <definedName name="Formaletas">#REF!</definedName>
    <definedName name="formaletas2" localSheetId="1">#REF!</definedName>
    <definedName name="formaletas2" localSheetId="0">#REF!</definedName>
    <definedName name="formaletas2">#REF!</definedName>
    <definedName name="formaletas468" localSheetId="1">#REF!</definedName>
    <definedName name="formaletas468" localSheetId="0">#REF!</definedName>
    <definedName name="formaletas468">#REF!</definedName>
    <definedName name="FORMAUNIT" hidden="1">{#N/A,#N/A,FALSE,"Costos Productos 6A";#N/A,#N/A,FALSE,"Costo Unitario Total H-94-12"}</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wff" hidden="1">{"via1",#N/A,TRUE,"general";"via2",#N/A,TRUE,"general";"via3",#N/A,TRUE,"general"}</definedName>
    <definedName name="fwwe" hidden="1">{"via1",#N/A,TRUE,"general";"via2",#N/A,TRUE,"general";"via3",#N/A,TRUE,"general"}</definedName>
    <definedName name="G" hidden="1">{"krl1",#N/A,FALSE,"kr";"krl2",#N/A,FALSE,"kr";"compara",#N/A,FALSE,"kr";"desconp1",#N/A,FALSE,"kr";"desconp12",#N/A,FALSE,"kr";"krnp1",#N/A,FALSE,"kr";"krnp2",#N/A,FALSE,"kr";"krp12avg",#N/A,FALSE,"kr";"krp1avg",#N/A,FALSE,"kr"}</definedName>
    <definedName name="GAVIONES" localSheetId="1">#REF!</definedName>
    <definedName name="GAVIONES" localSheetId="0">#REF!</definedName>
    <definedName name="GAVIONES">#REF!</definedName>
    <definedName name="gaviones2" localSheetId="1">#REF!</definedName>
    <definedName name="gaviones2" localSheetId="0">#REF!</definedName>
    <definedName name="gaviones2">#REF!</definedName>
    <definedName name="gaviones3" localSheetId="1">#REF!</definedName>
    <definedName name="gaviones3" localSheetId="0">#REF!</definedName>
    <definedName name="gaviones3">#REF!</definedName>
    <definedName name="gaviones4" localSheetId="1">#REF!</definedName>
    <definedName name="gaviones4" localSheetId="0">#REF!</definedName>
    <definedName name="gaviones4">#REF!</definedName>
    <definedName name="gaviones43" localSheetId="1">#REF!</definedName>
    <definedName name="gaviones43" localSheetId="0">#REF!</definedName>
    <definedName name="gaviones43">#REF!</definedName>
    <definedName name="gaviones468" localSheetId="1">#REF!</definedName>
    <definedName name="gaviones468" localSheetId="0">#REF!</definedName>
    <definedName name="gaviones468">#REF!</definedName>
    <definedName name="gaviones5" localSheetId="1">#REF!</definedName>
    <definedName name="gaviones5" localSheetId="0">#REF!</definedName>
    <definedName name="gaviones5">#REF!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osinteticos" localSheetId="1">#REF!</definedName>
    <definedName name="Geosinteticos" localSheetId="0">#REF!</definedName>
    <definedName name="Geosinteticos">#REF!</definedName>
    <definedName name="geosinteticos2" localSheetId="1">#REF!</definedName>
    <definedName name="geosinteticos2" localSheetId="0">#REF!</definedName>
    <definedName name="geosinteticos2">#REF!</definedName>
    <definedName name="geosinteticos468" localSheetId="1">#REF!</definedName>
    <definedName name="geosinteticos468" localSheetId="0">#REF!</definedName>
    <definedName name="geosinteticos468">#REF!</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ERMAN" hidden="1">{"COSOPE98",#N/A,FALSE,"COSOPE98";"COSOPE97",#N/A,FALSE,"COSOPE97";"GASECP98",#N/A,FALSE,"GASECP98";"GAS10098",#N/A,FALSE,"GAS10098";"GASECP97",#N/A,FALSE,"GASECP97";"GAS10097",#N/A,FALSE,"GAS10097";"INVECP98",#N/A,FALSE,"INVECP98";"INV10098",#N/A,FALSE,"INV10098";"INVECP97",#N/A,FALSE,"INVECP97";"INV10097",#N/A,FALSE,"INV10097"}</definedName>
    <definedName name="GERMAN1" hidden="1">{"COSOPE98",#N/A,FALSE,"COSOPE98";"COSOPE97",#N/A,FALSE,"COSOPE97";"GASECP98",#N/A,FALSE,"GASECP98";"GAS10098",#N/A,FALSE,"GAS10098";"GASECP97",#N/A,FALSE,"GASECP97";"GAS10097",#N/A,FALSE,"GAS10097";"INVECP98",#N/A,FALSE,"INVECP98";"INV10098",#N/A,FALSE,"INV10098";"INVECP97",#N/A,FALSE,"INVECP97";"INV10097",#N/A,FALSE,"INV10097"}</definedName>
    <definedName name="gfd" hidden="1">{"TAB1",#N/A,TRUE,"GENERAL";"TAB2",#N/A,TRUE,"GENERAL";"TAB3",#N/A,TRUE,"GENERAL";"TAB4",#N/A,TRUE,"GENERAL";"TAB5",#N/A,TRUE,"GENERAL"}</definedName>
    <definedName name="gfdg" hidden="1">{"via1",#N/A,TRUE,"general";"via2",#N/A,TRUE,"general";"via3",#N/A,TRUE,"general"}</definedName>
    <definedName name="gffgfhhf" hidden="1">{#N/A,#N/A,TRUE,"INGENIERIA";#N/A,#N/A,TRUE,"COMPRAS";#N/A,#N/A,TRUE,"DIRECCION";#N/A,#N/A,TRUE,"RESUMEN"}</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jgjkg" hidden="1">{#N/A,#N/A,TRUE,"1842CWN0"}</definedName>
    <definedName name="ggtgt" hidden="1">{"via1",#N/A,TRUE,"general";"via2",#N/A,TRUE,"general";"via3",#N/A,TRUE,"general"}</definedName>
    <definedName name="ghdghuy" hidden="1">{"via1",#N/A,TRUE,"general";"via2",#N/A,TRUE,"general";"via3",#N/A,TRUE,"general"}</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hidden="1">{"TAB1",#N/A,TRUE,"GENERAL";"TAB2",#N/A,TRUE,"GENERAL";"TAB3",#N/A,TRUE,"GENERAL";"TAB4",#N/A,TRUE,"GENERAL";"TAB5",#N/A,TRUE,"GENERAL"}</definedName>
    <definedName name="gk" hidden="1">{"via1",#N/A,TRUE,"general";"via2",#N/A,TRUE,"general";"via3",#N/A,TRUE,"general"}</definedName>
    <definedName name="GRAF1ANO" hidden="1">{"via1",#N/A,TRUE,"general";"via2",#N/A,TRUE,"general";"via3",#N/A,TRUE,"general"}</definedName>
    <definedName name="GRAF1AÑO" hidden="1">{"TAB1",#N/A,TRUE,"GENERAL";"TAB2",#N/A,TRUE,"GENERAL";"TAB3",#N/A,TRUE,"GENERAL";"TAB4",#N/A,TRUE,"GENERAL";"TAB5",#N/A,TRUE,"GENERAL"}</definedName>
    <definedName name="GRANADA" localSheetId="1">#REF!</definedName>
    <definedName name="GRANADA" localSheetId="0">#REF!</definedName>
    <definedName name="GRANADA">#REF!</definedName>
    <definedName name="granada2" localSheetId="1">#REF!</definedName>
    <definedName name="granada2" localSheetId="0">#REF!</definedName>
    <definedName name="granada2">#REF!</definedName>
    <definedName name="granada3" localSheetId="1">#REF!</definedName>
    <definedName name="granada3" localSheetId="0">#REF!</definedName>
    <definedName name="granada3">#REF!</definedName>
    <definedName name="granada4" localSheetId="1">#REF!</definedName>
    <definedName name="granada4" localSheetId="0">#REF!</definedName>
    <definedName name="granada4">#REF!</definedName>
    <definedName name="granada43" localSheetId="1">#REF!</definedName>
    <definedName name="granada43" localSheetId="0">#REF!</definedName>
    <definedName name="granada43">#REF!</definedName>
    <definedName name="granada468" localSheetId="1">#REF!</definedName>
    <definedName name="granada468" localSheetId="0">#REF!</definedName>
    <definedName name="granada468">#REF!</definedName>
    <definedName name="granada5" localSheetId="1">#REF!</definedName>
    <definedName name="granada5" localSheetId="0">#REF!</definedName>
    <definedName name="granada5">#REF!</definedName>
    <definedName name="GRCHIS0599" hidden="1">{#N/A,#N/A,FALSE,"Costos Productos 6A";#N/A,#N/A,FALSE,"Costo Unitario Total H-94-12"}</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SDG" hidden="1">{"TAB1",#N/A,TRUE,"GENERAL";"TAB2",#N/A,TRUE,"GENERAL";"TAB3",#N/A,TRUE,"GENERAL";"TAB4",#N/A,TRUE,"GENERAL";"TAB5",#N/A,TRUE,"GENERAL"}</definedName>
    <definedName name="gsfsf"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9h" hidden="1">{"via1",#N/A,TRUE,"general";"via2",#N/A,TRUE,"general";"via3",#N/A,TRUE,"general"}</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g" hidden="1">{#N/A,#N/A,TRUE,"1842CWN0"}</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ISTORICO" hidden="1">{#N/A,#N/A,FALSE,"Costos Productos 6A";#N/A,#N/A,FALSE,"Costo Unitario Total H-94-12"}</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n" hidden="1">{"TAB1",#N/A,TRUE,"GENERAL";"TAB2",#N/A,TRUE,"GENERAL";"TAB3",#N/A,TRUE,"GENERAL";"TAB4",#N/A,TRUE,"GENERAL";"TAB5",#N/A,TRUE,"GENERAL"}</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SIT" hidden="1">{#N/A,#N/A,FALSE,"CIBHA05A";#N/A,#N/A,FALSE,"CIBHA05B"}</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hidden="1">{"via1",#N/A,TRUE,"general";"via2",#N/A,TRUE,"general";"via3",#N/A,TRUE,"general"}</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8i" hidden="1">{"TAB1",#N/A,TRUE,"GENERAL";"TAB2",#N/A,TRUE,"GENERAL";"TAB3",#N/A,TRUE,"GENERAL";"TAB4",#N/A,TRUE,"GENERAL";"TAB5",#N/A,TRUE,"GENERAL"}</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erm2" localSheetId="1">#REF!</definedName>
    <definedName name="imperm2" localSheetId="0">#REF!</definedName>
    <definedName name="imperm2">#REF!</definedName>
    <definedName name="Impermeabilizantes" localSheetId="1">#REF!</definedName>
    <definedName name="Impermeabilizantes" localSheetId="0">#REF!</definedName>
    <definedName name="Impermeabilizantes">#REF!</definedName>
    <definedName name="impermeabilizantes468" localSheetId="1">#REF!</definedName>
    <definedName name="impermeabilizantes468" localSheetId="0">#REF!</definedName>
    <definedName name="impermeabilizantes468">#REF!</definedName>
    <definedName name="INDICE" hidden="1">#N/A</definedName>
    <definedName name="INDPYG9698" hidden="1">{#N/A,#N/A,FALSE,"Costos Productos 6A";#N/A,#N/A,FALSE,"Costo Unitario Total H-94-12"}</definedName>
    <definedName name="ING" hidden="1">{#N/A,#N/A,FALSE,"DITCAR";#N/A,#N/A,FALSE,"a1";#N/A,#N/A,FALSE,"a2";#N/A,#N/A,FALSE,"a3";#N/A,#N/A,FALSE,"a4";#N/A,#N/A,FALSE,"a4a";#N/A,#N/A,FALSE,"a4B";#N/A,#N/A,FALSE,"a4C";#N/A,#N/A,FALSE,"A5a ";#N/A,#N/A,FALSE,"A5b";#N/A,#N/A,FALSE,"A6A";#N/A,#N/A,FALSE,"A6B";#N/A,#N/A,FALSE,"A6C";#N/A,#N/A,FALSE,"04PG12NB"}</definedName>
    <definedName name="INGENIER" hidden="1">{#N/A,#N/A,FALSE,"DITCAR";#N/A,#N/A,FALSE,"a1";#N/A,#N/A,FALSE,"a2";#N/A,#N/A,FALSE,"a3";#N/A,#N/A,FALSE,"a4";#N/A,#N/A,FALSE,"a4a";#N/A,#N/A,FALSE,"a4B";#N/A,#N/A,FALSE,"a4C";#N/A,#N/A,FALSE,"A5a ";#N/A,#N/A,FALSE,"A5b";#N/A,#N/A,FALSE,"A6A";#N/A,#N/A,FALSE,"A6B";#N/A,#N/A,FALSE,"A6C";#N/A,#N/A,FALSE,"04PG12NB"}</definedName>
    <definedName name="INGREHIS" hidden="1">{#N/A,#N/A,FALSE,"CIBHA05A";#N/A,#N/A,FALSE,"CIBHA05B"}</definedName>
    <definedName name="inhidro" localSheetId="1">#REF!</definedName>
    <definedName name="inhidro" localSheetId="0">#REF!</definedName>
    <definedName name="inhidro">#REF!</definedName>
    <definedName name="inselec" localSheetId="1">#REF!</definedName>
    <definedName name="inselec" localSheetId="0">#REF!</definedName>
    <definedName name="inselec">#REF!</definedName>
    <definedName name="inselectricas468" localSheetId="1">#REF!</definedName>
    <definedName name="inselectricas468" localSheetId="0">#REF!</definedName>
    <definedName name="inselectricas468">#REF!</definedName>
    <definedName name="inshidrosanitarias468" localSheetId="1">#REF!</definedName>
    <definedName name="inshidrosanitarias468" localSheetId="0">#REF!</definedName>
    <definedName name="inshidrosanitarias468">#REF!</definedName>
    <definedName name="Inst.Electricas" localSheetId="1">#REF!</definedName>
    <definedName name="Inst.Electricas" localSheetId="0">#REF!</definedName>
    <definedName name="Inst.Electricas">#REF!</definedName>
    <definedName name="Inst.Hidrosanitarias" localSheetId="1">#REF!</definedName>
    <definedName name="Inst.Hidrosanitarias" localSheetId="0">#REF!</definedName>
    <definedName name="Inst.Hidrosanitarias">#REF!</definedName>
    <definedName name="IOPIOU" hidden="1">{#N/A,#N/A,FALSE,"Costos Productos 6A";#N/A,#N/A,FALSE,"Costo Unitario Total H-94-12"}</definedName>
    <definedName name="Iterar" localSheetId="1">#REF!</definedName>
    <definedName name="Iterar" localSheetId="0">#REF!</definedName>
    <definedName name="Iterar">#REF!</definedName>
    <definedName name="iterar3" localSheetId="1">#REF!</definedName>
    <definedName name="iterar3" localSheetId="0">#REF!</definedName>
    <definedName name="iterar3">#REF!</definedName>
    <definedName name="iterar4" localSheetId="1">#REF!</definedName>
    <definedName name="iterar4" localSheetId="0">#REF!</definedName>
    <definedName name="iterar4">#REF!</definedName>
    <definedName name="iterar43" localSheetId="1">#REF!</definedName>
    <definedName name="iterar43" localSheetId="0">#REF!</definedName>
    <definedName name="iterar43">#REF!</definedName>
    <definedName name="iterar467" localSheetId="1">#REF!</definedName>
    <definedName name="iterar467" localSheetId="0">#REF!</definedName>
    <definedName name="iterar467">#REF!</definedName>
    <definedName name="iterar469" localSheetId="1">#REF!</definedName>
    <definedName name="iterar469" localSheetId="0">#REF!</definedName>
    <definedName name="iterar469">#REF!</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{"krl1",#N/A,FALSE,"kr";"krl2",#N/A,FALSE,"kr";"compara",#N/A,FALSE,"kr";"desconp1",#N/A,FALSE,"kr";"desconp12",#N/A,FALSE,"kr";"krnp1",#N/A,FALSE,"kr";"krnp2",#N/A,FALSE,"kr";"krp12avg",#N/A,FALSE,"kr";"krp1avg",#N/A,FALSE,"kr"}</definedName>
    <definedName name="Jaime" hidden="1">{#N/A,#N/A,FALSE,"Costos Productos 6A";#N/A,#N/A,FALSE,"Costo Unitario Total H-94-12"}</definedName>
    <definedName name="jaja" hidden="1">{"COSOPE98",#N/A,FALSE,"COSOPE98";"COSOPE97",#N/A,FALSE,"COSOPE97";"GASECP98",#N/A,FALSE,"GASECP98";"GAS10098",#N/A,FALSE,"GAS10098";"GASECP97",#N/A,FALSE,"GASECP97";"GAS10097",#N/A,FALSE,"GAS10097";"INVECP98",#N/A,FALSE,"INVECP98";"INV10098",#N/A,FALSE,"INV10098";"INVECP97",#N/A,FALSE,"INVECP97";"INV10097",#N/A,FALSE,"INV10097"}</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an" hidden="1">{"cprgas",#N/A,FALSE,"CPR_E";"cprwat",#N/A,FALSE,"CPR_E";"oilcpr",#N/A,FALSE,"CPR_E";"norwat",#N/A,FALSE,"CPR_E";"norgas",#N/A,FALSE,"CPR_E";"noroil",#N/A,FALSE,"CPR_E";"surwat",#N/A,FALSE,"CPR_E";"surgas",#N/A,FALSE,"CPR_E";"suroil",#N/A,FALSE,"CPR_E";"puriwat",#N/A,FALSE,"CPR_E";"purigas",#N/A,FALSE,"CPR_E";"purioil",#N/A,FALSE,"CPR_E"}</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 hidden="1">{"krl1",#N/A,FALSE,"kr";"krl2",#N/A,FALSE,"kr";"compara",#N/A,FALSE,"kr";"desconp1",#N/A,FALSE,"kr";"desconp12",#N/A,FALSE,"kr";"krnp1",#N/A,FALSE,"kr";"krnp2",#N/A,FALSE,"kr";"krp12avg",#N/A,FALSE,"kr";"krp1avg",#N/A,FALSE,"kr"}</definedName>
    <definedName name="kathe" hidden="1">{"COSOPE98",#N/A,FALSE,"COSOPE98";"COSOPE97",#N/A,FALSE,"COSOPE97";"GASECP98",#N/A,FALSE,"GASECP98";"GAS10098",#N/A,FALSE,"GAS10098";"GASECP97",#N/A,FALSE,"GASECP97";"GAS10097",#N/A,FALSE,"GAS10097";"INVECP98",#N/A,FALSE,"INVECP98";"INV10098",#N/A,FALSE,"INV10098";"INVECP97",#N/A,FALSE,"INVECP97";"INV10097",#N/A,FALSE,"INV10097"}</definedName>
    <definedName name="KDL" hidden="1">{#N/A,#N/A,TRUE,"1842CWN0"}</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rtrk" hidden="1">{"via1",#N/A,TRUE,"general";"via2",#N/A,TRUE,"general";"via3",#N/A,TRUE,"general"}</definedName>
    <definedName name="kyr" hidden="1">{"TAB1",#N/A,TRUE,"GENERAL";"TAB2",#N/A,TRUE,"GENERAL";"TAB3",#N/A,TRUE,"GENERAL";"TAB4",#N/A,TRUE,"GENERAL";"TAB5",#N/A,TRUE,"GENERAL"}</definedName>
    <definedName name="L" hidden="1">{"krl1",#N/A,FALSE,"kr";"krl2",#N/A,FALSE,"kr";"compara",#N/A,FALSE,"kr";"desconp1",#N/A,FALSE,"kr";"desconp12",#N/A,FALSE,"kr";"krnp1",#N/A,FALSE,"kr";"krnp2",#N/A,FALSE,"kr";"krp12avg",#N/A,FALSE,"kr";"krp1avg",#N/A,FALSE,"kr"}</definedName>
    <definedName name="Ladrillos" localSheetId="1">#REF!</definedName>
    <definedName name="Ladrillos" localSheetId="0">#REF!</definedName>
    <definedName name="Ladrillos">#REF!</definedName>
    <definedName name="ladrillos2" localSheetId="1">#REF!</definedName>
    <definedName name="ladrillos2" localSheetId="0">#REF!</definedName>
    <definedName name="ladrillos2">#REF!</definedName>
    <definedName name="ladrillos469" localSheetId="1">#REF!</definedName>
    <definedName name="ladrillos469" localSheetId="0">#REF!</definedName>
    <definedName name="ladrillos469">#REF!</definedName>
    <definedName name="LIBIA" hidden="1">{#N/A,#N/A,FALSE,"CIBHA05A";#N/A,#N/A,FALSE,"CIBHA05B"}</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lol" hidden="1">{"TAB1",#N/A,TRUE,"GENERAL";"TAB2",#N/A,TRUE,"GENERAL";"TAB3",#N/A,TRUE,"GENERAL";"TAB4",#N/A,TRUE,"GENERAL";"TAB5",#N/A,TRUE,"GENERAL"}</definedName>
    <definedName name="lplpl" hidden="1">{"via1",#N/A,TRUE,"general";"via2",#N/A,TRUE,"general";"via3",#N/A,TRUE,"general"}</definedName>
    <definedName name="LUIS" hidden="1">{"via1",#N/A,TRUE,"general";"via2",#N/A,TRUE,"general";"via3",#N/A,TRUE,"general"}</definedName>
    <definedName name="Maderas" localSheetId="1">#REF!</definedName>
    <definedName name="Maderas" localSheetId="0">#REF!</definedName>
    <definedName name="Maderas">#REF!</definedName>
    <definedName name="maderas2" localSheetId="1">#REF!</definedName>
    <definedName name="maderas2" localSheetId="0">#REF!</definedName>
    <definedName name="maderas2">#REF!</definedName>
    <definedName name="maderas469" localSheetId="1">#REF!</definedName>
    <definedName name="maderas469" localSheetId="0">#REF!</definedName>
    <definedName name="maderas469">#REF!</definedName>
    <definedName name="mafdsf" hidden="1">{"via1",#N/A,TRUE,"general";"via2",#N/A,TRUE,"general";"via3",#N/A,TRUE,"general"}</definedName>
    <definedName name="mampos2" localSheetId="1">#REF!</definedName>
    <definedName name="mampos2" localSheetId="0">#REF!</definedName>
    <definedName name="mampos2">#REF!</definedName>
    <definedName name="mampos3" localSheetId="1">#REF!</definedName>
    <definedName name="mampos3" localSheetId="0">#REF!</definedName>
    <definedName name="mampos3">#REF!</definedName>
    <definedName name="MAMPOSTERIA" localSheetId="1">#REF!</definedName>
    <definedName name="MAMPOSTERIA" localSheetId="0">#REF!</definedName>
    <definedName name="MAMPOSTERIA">#REF!</definedName>
    <definedName name="mamposteria2" localSheetId="1">#REF!</definedName>
    <definedName name="mamposteria2" localSheetId="0">#REF!</definedName>
    <definedName name="mamposteria2">#REF!</definedName>
    <definedName name="mamposteria4" localSheetId="1">#REF!</definedName>
    <definedName name="mamposteria4" localSheetId="0">#REF!</definedName>
    <definedName name="mamposteria4">#REF!</definedName>
    <definedName name="mamposteria43" localSheetId="1">#REF!</definedName>
    <definedName name="mamposteria43" localSheetId="0">#REF!</definedName>
    <definedName name="mamposteria43">#REF!</definedName>
    <definedName name="mamposteria467" localSheetId="1">#REF!</definedName>
    <definedName name="mamposteria467" localSheetId="0">#REF!</definedName>
    <definedName name="mamposteria467">#REF!</definedName>
    <definedName name="mamposteria469" localSheetId="1">#REF!</definedName>
    <definedName name="mamposteria469" localSheetId="0">#REF!</definedName>
    <definedName name="mamposteria469">#REF!</definedName>
    <definedName name="mamposteria5" localSheetId="1">#REF!</definedName>
    <definedName name="mamposteria5" localSheetId="0">#REF!</definedName>
    <definedName name="mamposteria5">#REF!</definedName>
    <definedName name="mao" hidden="1">{"TAB1",#N/A,TRUE,"GENERAL";"TAB2",#N/A,TRUE,"GENERAL";"TAB3",#N/A,TRUE,"GENERAL";"TAB4",#N/A,TRUE,"GENERAL";"TAB5",#N/A,TRUE,"GENERAL"}</definedName>
    <definedName name="maow" hidden="1">{"via1",#N/A,TRUE,"general";"via2",#N/A,TRUE,"general";"via3",#N/A,TRUE,"general"}</definedName>
    <definedName name="masor" hidden="1">{"via1",#N/A,TRUE,"general";"via2",#N/A,TRUE,"general";"via3",#N/A,TRUE,"general"}</definedName>
    <definedName name="material2" localSheetId="1">#REF!</definedName>
    <definedName name="material2" localSheetId="0">#REF!</definedName>
    <definedName name="material2">#REF!</definedName>
    <definedName name="material3" localSheetId="1">#REF!</definedName>
    <definedName name="material3" localSheetId="0">#REF!</definedName>
    <definedName name="material3">#REF!</definedName>
    <definedName name="MATERIALES" localSheetId="1">#REF!</definedName>
    <definedName name="MATERIALES" localSheetId="0">#REF!</definedName>
    <definedName name="MATERIALES">#REF!</definedName>
    <definedName name="materiales2" localSheetId="1">#REF!</definedName>
    <definedName name="materiales2" localSheetId="0">#REF!</definedName>
    <definedName name="materiales2">#REF!</definedName>
    <definedName name="materiales4" localSheetId="1">#REF!</definedName>
    <definedName name="materiales4" localSheetId="0">#REF!</definedName>
    <definedName name="materiales4">#REF!</definedName>
    <definedName name="materiales43" localSheetId="1">#REF!</definedName>
    <definedName name="materiales43" localSheetId="0">#REF!</definedName>
    <definedName name="materiales43">#REF!</definedName>
    <definedName name="materiales467" localSheetId="1">#REF!</definedName>
    <definedName name="materiales467" localSheetId="0">#REF!</definedName>
    <definedName name="materiales467">#REF!</definedName>
    <definedName name="materiales469" localSheetId="1">#REF!</definedName>
    <definedName name="materiales469" localSheetId="0">#REF!</definedName>
    <definedName name="materiales469">#REF!</definedName>
    <definedName name="materiales5" localSheetId="1">#REF!</definedName>
    <definedName name="materiales5" localSheetId="0">#REF!</definedName>
    <definedName name="materiales5">#REF!</definedName>
    <definedName name="mdd" hidden="1">{"via1",#N/A,TRUE,"general";"via2",#N/A,TRUE,"general";"via3",#N/A,TRUE,"general"}</definedName>
    <definedName name="meg" hidden="1">{"TAB1",#N/A,TRUE,"GENERAL";"TAB2",#N/A,TRUE,"GENERAL";"TAB3",#N/A,TRUE,"GENERAL";"TAB4",#N/A,TRUE,"GENERAL";"TAB5",#N/A,TRUE,"GENERAL"}</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t" hidden="1">{#N/A,#N/A,TRUE,"1842CWN0"}</definedName>
    <definedName name="metal" hidden="1">{#N/A,#N/A,TRUE,"1842CWN0"}</definedName>
    <definedName name="mfgjrdt" hidden="1">{"TAB1",#N/A,TRUE,"GENERAL";"TAB2",#N/A,TRUE,"GENERAL";"TAB3",#N/A,TRUE,"GENERAL";"TAB4",#N/A,TRUE,"GENERAL";"TAB5",#N/A,TRUE,"GENERAL"}</definedName>
    <definedName name="mghm" hidden="1">{"via1",#N/A,TRUE,"general";"via2",#N/A,TRUE,"general";"via3",#N/A,TRUE,"general"}</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KJ" hidden="1">{#N/A,#N/A,FALSE,"Costos Productos 6A";#N/A,#N/A,FALSE,"Costo Unitario Total H-94-12"}</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ew"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emi" hidden="1">{#N/A,#N/A,FALSE,"Costos Productos 6A";#N/A,#N/A,FALSE,"Costo Unitario Total H-94-12"}</definedName>
    <definedName name="NUEV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numeroPi" localSheetId="1">#REF!</definedName>
    <definedName name="numeroPi" localSheetId="0">#REF!</definedName>
    <definedName name="numeroPi">#REF!</definedName>
    <definedName name="nxn" hidden="1">{"via1",#N/A,TRUE,"general";"via2",#N/A,TRUE,"general";"via3",#N/A,TRUE,"general"}</definedName>
    <definedName name="ñ" hidden="1">{#N/A,#N/A,FALSE,"CIBHA05A";#N/A,#N/A,FALSE,"CIBHA05B"}</definedName>
    <definedName name="ññ" hidden="1">{#N/A,#N/A,FALSE,"VOL695";#N/A,#N/A,FALSE,"anexo1";#N/A,#N/A,FALSE,"anexo2";#N/A,#N/A,FALSE,"anexo3";#N/A,#N/A,FALSE,"anexo4";#N/A,#N/A,FALSE,"anexo5a";#N/A,#N/A,FALSE,"anexo5b";#N/A,#N/A,FALSE,"anexo6a";#N/A,#N/A,FALSE,"anexo6a";#N/A,#N/A,FALSE,"anexo6c";#N/A,#N/A,FALSE,"anexo7a";#N/A,#N/A,FALSE,"anexo7b";#N/A,#N/A,FALSE,"anexo7c"}</definedName>
    <definedName name="ñpñpñ" hidden="1">{"via1",#N/A,TRUE,"general";"via2",#N/A,TRUE,"general";"via3",#N/A,TRUE,"general"}</definedName>
    <definedName name="o9o9" hidden="1">{"via1",#N/A,TRUE,"general";"via2",#N/A,TRUE,"general";"via3",#N/A,TRUE,"general"}</definedName>
    <definedName name="oficial" hidden="1">{#N/A,#N/A,FALSE,"CIBHA05A";#N/A,#N/A,FALSE,"CIBHA05B"}</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l_Workbook_GUID" hidden="1">"M72PY2DRMYJDSB46TUIY6AQL"</definedName>
    <definedName name="PercentCompleteBeyond" localSheetId="1">#REF!</definedName>
    <definedName name="PercentCompleteBeyond" localSheetId="0">#REF!</definedName>
    <definedName name="PercentCompleteBeyond">#REF!</definedName>
    <definedName name="period_selected" localSheetId="1">#REF!</definedName>
    <definedName name="period_selected" localSheetId="0">#REF!</definedName>
    <definedName name="period_selected">#REF!</definedName>
    <definedName name="PeriodInActual" localSheetId="1">#REF!</definedName>
    <definedName name="PeriodInActual" localSheetId="0">#REF!</definedName>
    <definedName name="PeriodInActual">#REF!</definedName>
    <definedName name="PeriodInPlan" localSheetId="1">#REF!</definedName>
    <definedName name="PeriodInPlan" localSheetId="0">#REF!</definedName>
    <definedName name="PeriodInPlan">#REF!</definedName>
    <definedName name="pi" localSheetId="1">#REF!</definedName>
    <definedName name="pi" localSheetId="0">#REF!</definedName>
    <definedName name="pi">#REF!</definedName>
    <definedName name="Pinturas" localSheetId="1">#REF!</definedName>
    <definedName name="Pinturas" localSheetId="0">#REF!</definedName>
    <definedName name="Pinturas">#REF!</definedName>
    <definedName name="pinturas469" localSheetId="1">#REF!</definedName>
    <definedName name="pinturas469" localSheetId="0">#REF!</definedName>
    <definedName name="pinturas469">#REF!</definedName>
    <definedName name="PISO" localSheetId="1">#REF!</definedName>
    <definedName name="PISO" localSheetId="0">#REF!</definedName>
    <definedName name="PISO">#REF!</definedName>
    <definedName name="piso2" localSheetId="1">#REF!</definedName>
    <definedName name="piso2" localSheetId="0">#REF!</definedName>
    <definedName name="piso2">#REF!</definedName>
    <definedName name="piso469" localSheetId="1">#REF!</definedName>
    <definedName name="piso469" localSheetId="0">#REF!</definedName>
    <definedName name="piso469">#REF!</definedName>
    <definedName name="PisosEnchapes" localSheetId="1">#REF!</definedName>
    <definedName name="PisosEnchapes" localSheetId="0">#REF!</definedName>
    <definedName name="PisosEnchapes">#REF!</definedName>
    <definedName name="pisosenchapes469" localSheetId="1">#REF!</definedName>
    <definedName name="pisosenchapes469" localSheetId="0">#REF!</definedName>
    <definedName name="pisosenchapes469">#REF!</definedName>
    <definedName name="PKHK" hidden="1">{"TAB1",#N/A,TRUE,"GENERAL";"TAB2",#N/A,TRUE,"GENERAL";"TAB3",#N/A,TRUE,"GENERAL";"TAB4",#N/A,TRUE,"GENERAL";"TAB5",#N/A,TRUE,"GENERAL"}</definedName>
    <definedName name="pkj" hidden="1">{"TAB1",#N/A,TRUE,"GENERAL";"TAB2",#N/A,TRUE,"GENERAL";"TAB3",#N/A,TRUE,"GENERAL";"TAB4",#N/A,TRUE,"GENERAL";"TAB5",#N/A,TRUE,"GENERAL"}</definedName>
    <definedName name="PLAD" hidden="1">{"TAB1",#N/A,TRUE,"GENERAL";"TAB2",#N/A,TRUE,"GENERAL";"TAB3",#N/A,TRUE,"GENERAL";"TAB4",#N/A,TRUE,"GENERAL";"TAB5",#N/A,TRUE,"GENERAL"}</definedName>
    <definedName name="Plan" localSheetId="1">#REF!</definedName>
    <definedName name="Plan" localSheetId="0">#REF!</definedName>
    <definedName name="Plan">#REF!</definedName>
    <definedName name="PLPLUNN" hidden="1">{"TAB1",#N/A,TRUE,"GENERAL";"TAB2",#N/A,TRUE,"GENERAL";"TAB3",#N/A,TRUE,"GENERAL";"TAB4",#N/A,TRUE,"GENERAL";"TAB5",#N/A,TRUE,"GENERAL"}</definedName>
    <definedName name="POIUP" hidden="1">{"via1",#N/A,TRUE,"general";"via2",#N/A,TRUE,"general";"via3",#N/A,TRUE,"general"}</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pppp9" hidden="1">{"via1",#N/A,TRUE,"general";"via2",#N/A,TRUE,"general";"via3",#N/A,TRUE,"general"}</definedName>
    <definedName name="pppppd" hidden="1">{"TAB1",#N/A,TRUE,"GENERAL";"TAB2",#N/A,TRUE,"GENERAL";"TAB3",#N/A,TRUE,"GENERAL";"TAB4",#N/A,TRUE,"GENERAL";"TAB5",#N/A,TRUE,"GENERAL"}</definedName>
    <definedName name="PPT" hidden="1">#REF!</definedName>
    <definedName name="pqroj" hidden="1">{"via1",#N/A,TRUE,"general";"via2",#N/A,TRUE,"general";"via3",#N/A,TRUE,"general"}</definedName>
    <definedName name="prefab2" localSheetId="1">#REF!</definedName>
    <definedName name="prefab2" localSheetId="0">#REF!</definedName>
    <definedName name="prefab2">#REF!</definedName>
    <definedName name="Prefabricados" localSheetId="1">#REF!</definedName>
    <definedName name="Prefabricados" localSheetId="0">#REF!</definedName>
    <definedName name="Prefabricados">#REF!</definedName>
    <definedName name="prefabricados469" localSheetId="1">#REF!</definedName>
    <definedName name="prefabricados469" localSheetId="0">#REF!</definedName>
    <definedName name="prefabricados469">#REF!</definedName>
    <definedName name="PRES" localSheetId="1">#REF!</definedName>
    <definedName name="PRES" localSheetId="0">#REF!</definedName>
    <definedName name="PRES">#REF!</definedName>
    <definedName name="pres2" localSheetId="1">#REF!</definedName>
    <definedName name="pres2" localSheetId="0">#REF!</definedName>
    <definedName name="pres2">#REF!</definedName>
    <definedName name="pres4" localSheetId="1">#REF!</definedName>
    <definedName name="pres4" localSheetId="0">#REF!</definedName>
    <definedName name="pres4">#REF!</definedName>
    <definedName name="pres43" localSheetId="1">#REF!</definedName>
    <definedName name="pres43" localSheetId="0">#REF!</definedName>
    <definedName name="pres43">#REF!</definedName>
    <definedName name="pres467" localSheetId="1">#REF!</definedName>
    <definedName name="pres467" localSheetId="0">#REF!</definedName>
    <definedName name="pres467">#REF!</definedName>
    <definedName name="pres469" localSheetId="1">#REF!</definedName>
    <definedName name="pres469" localSheetId="0">#REF!</definedName>
    <definedName name="pres469">#REF!</definedName>
    <definedName name="PRIMER" hidden="1">{"via1",#N/A,TRUE,"general";"via2",#N/A,TRUE,"general";"via3",#N/A,TRUE,"general"}</definedName>
    <definedName name="PRIMET" hidden="1">{"TAB1",#N/A,TRUE,"GENERAL";"TAB2",#N/A,TRUE,"GENERAL";"TAB3",#N/A,TRUE,"GENERAL";"TAB4",#N/A,TRUE,"GENERAL";"TAB5",#N/A,TRUE,"GENERAL"}</definedName>
    <definedName name="PROVISIONALES" hidden="1">#REF!</definedName>
    <definedName name="proyecto"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ptope" hidden="1">{"TAB1",#N/A,TRUE,"GENERAL";"TAB2",#N/A,TRUE,"GENERAL";"TAB3",#N/A,TRUE,"GENERAL";"TAB4",#N/A,TRUE,"GENERAL";"TAB5",#N/A,TRUE,"GENERAL"}</definedName>
    <definedName name="ptopes" hidden="1">{"via1",#N/A,TRUE,"general";"via2",#N/A,TRUE,"general";"via3",#N/A,TRUE,"general"}</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c_h" hidden="1">{"krl1",#N/A,FALSE,"kr";"krl2",#N/A,FALSE,"kr";"compara",#N/A,FALSE,"kr";"desconp1",#N/A,FALSE,"kr";"desconp12",#N/A,FALSE,"kr";"krnp1",#N/A,FALSE,"kr";"krnp2",#N/A,FALSE,"kr";"krp12avg",#N/A,FALSE,"kr";"krp1avg",#N/A,FALSE,"kr"}</definedName>
    <definedName name="QE" hidden="1">{#N/A,#N/A,FALSE,"Costos Productos 6A";#N/A,#N/A,FALSE,"Costo Unitario Total H-94-12"}</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R" hidden="1">{#N/A,#N/A,FALSE,"Costos Productos 6A";#N/A,#N/A,FALSE,"Costo Unitario Total H-94-12"}</definedName>
    <definedName name="QT" hidden="1">{#N/A,#N/A,FALSE,"Costos Productos 6A";#N/A,#N/A,FALSE,"Costo Unitario Total H-94-12"}</definedName>
    <definedName name="QU" hidden="1">{#N/A,#N/A,FALSE,"Costos Productos 6A";#N/A,#N/A,FALSE,"Costo Unitario Total H-94-12"}</definedName>
    <definedName name="QW" hidden="1">{#N/A,#N/A,FALSE,"Costos Productos 6A";#N/A,#N/A,FALSE,"Costo Unitario Total H-94-12"}</definedName>
    <definedName name="qwdas2" hidden="1">{"via1",#N/A,TRUE,"general";"via2",#N/A,TRUE,"general";"via3",#N/A,TRUE,"general"}</definedName>
    <definedName name="qweqe" hidden="1">{"TAB1",#N/A,TRUE,"GENERAL";"TAB2",#N/A,TRUE,"GENERAL";"TAB3",#N/A,TRUE,"GENERAL";"TAB4",#N/A,TRUE,"GENERAL";"TAB5",#N/A,TRUE,"GENERAL"}</definedName>
    <definedName name="qwewertet" hidden="1">{#N/A,#N/A,TRUE,"1842CWN0"}</definedName>
    <definedName name="qwqwqwj" hidden="1">{"TAB1",#N/A,TRUE,"GENERAL";"TAB2",#N/A,TRUE,"GENERAL";"TAB3",#N/A,TRUE,"GENERAL";"TAB4",#N/A,TRUE,"GENERAL";"TAB5",#N/A,TRUE,"GENERAL"}</definedName>
    <definedName name="Real" localSheetId="1">#REF!</definedName>
    <definedName name="Real" localSheetId="0">#REF!</definedName>
    <definedName name="Real">#REF!</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JHE" hidden="1">{"via1",#N/A,TRUE,"general";"via2",#N/A,TRUE,"general";"via3",#N/A,TRUE,"general"}</definedName>
    <definedName name="replantealc4" localSheetId="1">#REF!</definedName>
    <definedName name="replantealc4" localSheetId="0">#REF!</definedName>
    <definedName name="replantealc4">#REF!</definedName>
    <definedName name="REPLANTEO_ALC" localSheetId="1">#REF!</definedName>
    <definedName name="REPLANTEO_ALC" localSheetId="0">#REF!</definedName>
    <definedName name="REPLANTEO_ALC">#REF!</definedName>
    <definedName name="replanteo2" localSheetId="1">#REF!</definedName>
    <definedName name="replanteo2" localSheetId="0">#REF!</definedName>
    <definedName name="replanteo2">#REF!</definedName>
    <definedName name="replanteoalc3" localSheetId="1">#REF!</definedName>
    <definedName name="replanteoalc3" localSheetId="0">#REF!</definedName>
    <definedName name="replanteoalc3">#REF!</definedName>
    <definedName name="replanteoalc4" localSheetId="1">#REF!</definedName>
    <definedName name="replanteoalc4" localSheetId="0">#REF!</definedName>
    <definedName name="replanteoalc4">#REF!</definedName>
    <definedName name="replanteoalc43" localSheetId="1">#REF!</definedName>
    <definedName name="replanteoalc43" localSheetId="0">#REF!</definedName>
    <definedName name="replanteoalc43">#REF!</definedName>
    <definedName name="replanteoalc467" localSheetId="1">#REF!</definedName>
    <definedName name="replanteoalc467" localSheetId="0">#REF!</definedName>
    <definedName name="replanteoalc467">#REF!</definedName>
    <definedName name="replanteoalc5" localSheetId="1">#REF!</definedName>
    <definedName name="replanteoalc5" localSheetId="0">#REF!</definedName>
    <definedName name="replanteoalc5">#REF!</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localSheetId="1" hidden="1">1000</definedName>
    <definedName name="RiskNumIterations" localSheetId="0" hidden="1">1000</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 hidden="1">2</definedName>
    <definedName name="RiskSamplingType" localSheetId="0" hidden="1">2</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 hidden="1">[13]DATOS!#REF!</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wt" hidden="1">{"via1",#N/A,TRUE,"general";"via2",#N/A,TRUE,"general";"via3",#N/A,TRUE,"general"}</definedName>
    <definedName name="Rwvu.oil." hidden="1">'[16]59y22%'!$BA:$BA,'[16]59y22%'!#REF!</definedName>
    <definedName name="Rwvu.oilgasagua." hidden="1">'[16]59y22%'!$B:$AT,'[16]59y22%'!$BA:$BA</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 hidden="1">{#N/A,#N/A,FALSE,"CIBHA05A";#N/A,#N/A,FALSE,"CIBHA05B"}</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tosswg24" localSheetId="1">#REF!</definedName>
    <definedName name="satosswg24" localSheetId="0">#REF!</definedName>
    <definedName name="satosswg24">#REF!</definedName>
    <definedName name="sbgfbgdr" hidden="1">{"via1",#N/A,TRUE,"general";"via2",#N/A,TRUE,"general";"via3",#N/A,TRUE,"general"}</definedName>
    <definedName name="sd"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DSAFF" hidden="1">{#N/A,#N/A,TRUE,"1842CWN0"}</definedName>
    <definedName name="SDFCE" hidden="1">{"TAB1",#N/A,TRUE,"GENERAL";"TAB2",#N/A,TRUE,"GENERAL";"TAB3",#N/A,TRUE,"GENERAL";"TAB4",#N/A,TRUE,"GENERAL";"TAB5",#N/A,TRUE,"GENERAL"}</definedName>
    <definedName name="sdfd" hidden="1">{"via1",#N/A,TRUE,"general";"via2",#N/A,TRUE,"general";"via3",#N/A,TRUE,"general"}</definedName>
    <definedName name="SDFDG" hidden="1">{#N/A,#N/A,TRUE,"1842CWN0"}</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dgg" hidden="1">{#N/A,#N/A,TRUE,"INGENIERIA";#N/A,#N/A,TRUE,"COMPRAS";#N/A,#N/A,TRUE,"DIRECCION";#N/A,#N/A,TRUE,"RESUMEN"}</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dsdfsdff" hidden="1">{#N/A,#N/A,TRUE,"1842CWN0"}</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HARED_FORMULA_21" localSheetId="1">#REF!</definedName>
    <definedName name="SHARED_FORMULA_21" localSheetId="0">#REF!</definedName>
    <definedName name="SHARED_FORMULA_21">#REF!</definedName>
    <definedName name="srwrwr" hidden="1">{"TAB1",#N/A,TRUE,"GENERAL";"TAB2",#N/A,TRUE,"GENERAL";"TAB3",#N/A,TRUE,"GENERAL";"TAB4",#N/A,TRUE,"GENERAL";"TAB5",#N/A,TRUE,"GENERAL"}</definedName>
    <definedName name="SS" hidden="1">{#N/A,#N/A,FALSE,"Costos Productos 6A";#N/A,#N/A,FALSE,"Costo Unitario Total H-94-12"}</definedName>
    <definedName name="sss" hidden="1">{"'A21005'!$A$3:$M$5"}</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wsw" hidden="1">{"via1",#N/A,TRUE,"general";"via2",#N/A,TRUE,"general";"via3",#N/A,TRUE,"general"}</definedName>
    <definedName name="swsw3" hidden="1">{"TAB1",#N/A,TRUE,"GENERAL";"TAB2",#N/A,TRUE,"GENERAL";"TAB3",#N/A,TRUE,"GENERAL";"TAB4",#N/A,TRUE,"GENERAL";"TAB5",#N/A,TRUE,"GENERAL"}</definedName>
    <definedName name="t5t5" hidden="1">{"TAB1",#N/A,TRUE,"GENERAL";"TAB2",#N/A,TRUE,"GENERAL";"TAB3",#N/A,TRUE,"GENERAL";"TAB4",#N/A,TRUE,"GENERAL";"TAB5",#N/A,TRUE,"GENERAL"}</definedName>
    <definedName name="tb_h" hidden="1">{"krl1",#N/A,FALSE,"kr";"krl2",#N/A,FALSE,"kr";"compara",#N/A,FALSE,"kr";"desconp1",#N/A,FALSE,"kr";"desconp12",#N/A,FALSE,"kr";"krnp1",#N/A,FALSE,"kr";"krnp2",#N/A,FALSE,"kr";"krp12avg",#N/A,FALSE,"kr";"krp1avg",#N/A,FALSE,"kr"}</definedName>
    <definedName name="tdy" hidden="1">{"TAB1",#N/A,TRUE,"GENERAL";"TAB2",#N/A,TRUE,"GENERAL";"TAB3",#N/A,TRUE,"GENERAL";"TAB4",#N/A,TRUE,"GENERAL";"TAB5",#N/A,TRUE,"GENERAL"}</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tleRegion..BO60" localSheetId="1">#REF!</definedName>
    <definedName name="TitleRegion..BO60" localSheetId="0">#REF!</definedName>
    <definedName name="TitleRegion..BO60">#REF!</definedName>
    <definedName name="_xlnm.Print_Titles" localSheetId="1">'Presupuesto Detallado'!$5:$7</definedName>
    <definedName name="tortas" hidden="1">{"TAB1",#N/A,TRUE,"GENERAL";"TAB2",#N/A,TRUE,"GENERAL";"TAB3",#N/A,TRUE,"GENERAL";"TAB4",#N/A,TRUE,"GENERAL";"TAB5",#N/A,TRUE,"GENERAL"}</definedName>
    <definedName name="tortas2" hidden="1">{"via1",#N/A,TRUE,"general";"via2",#N/A,TRUE,"general";"via3",#N/A,TRUE,"general"}</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jfgjh" hidden="1">{"via1",#N/A,TRUE,"general";"via2",#N/A,TRUE,"general";"via3",#N/A,TRUE,"general"}</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u" hidden="1">{"TAB1",#N/A,TRUE,"GENERAL";"TAB2",#N/A,TRUE,"GENERAL";"TAB3",#N/A,TRUE,"GENERAL";"TAB4",#N/A,TRUE,"GENERAL";"TAB5",#N/A,TRUE,"GENERAL"}</definedName>
    <definedName name="uuu" hidden="1">{"TAB1",#N/A,TRUE,"GENERAL";"TAB2",#N/A,TRUE,"GENERAL";"TAB3",#N/A,TRUE,"GENERAL";"TAB4",#N/A,TRUE,"GENERAL";"TAB5",#N/A,TRUE,"GENERAL"}</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VULAS" localSheetId="1">#REF!</definedName>
    <definedName name="VALVULAS" localSheetId="0">#REF!</definedName>
    <definedName name="VALVULAS">#REF!</definedName>
    <definedName name="valvulas2" localSheetId="1">#REF!</definedName>
    <definedName name="valvulas2" localSheetId="0">#REF!</definedName>
    <definedName name="valvulas2">#REF!</definedName>
    <definedName name="valvulas3" localSheetId="1">#REF!</definedName>
    <definedName name="valvulas3" localSheetId="0">#REF!</definedName>
    <definedName name="valvulas3">#REF!</definedName>
    <definedName name="valvulas4" localSheetId="1">#REF!</definedName>
    <definedName name="valvulas4" localSheetId="0">#REF!</definedName>
    <definedName name="valvulas4">#REF!</definedName>
    <definedName name="valvulas43" localSheetId="1">#REF!</definedName>
    <definedName name="valvulas43" localSheetId="0">#REF!</definedName>
    <definedName name="valvulas43">#REF!</definedName>
    <definedName name="valvulas467" localSheetId="1">#REF!</definedName>
    <definedName name="valvulas467" localSheetId="0">#REF!</definedName>
    <definedName name="valvulas467">#REF!</definedName>
    <definedName name="valvulas5" localSheetId="1">#REF!</definedName>
    <definedName name="valvulas5" localSheetId="0">#REF!</definedName>
    <definedName name="valvulas5">#REF!</definedName>
    <definedName name="variosanalisi2" localSheetId="1">#REF!</definedName>
    <definedName name="variosanalisi2" localSheetId="0">#REF!</definedName>
    <definedName name="variosanalisi2">#REF!</definedName>
    <definedName name="VariosAnalisis" localSheetId="1">#REF!</definedName>
    <definedName name="VariosAnalisis" localSheetId="0">#REF!</definedName>
    <definedName name="VariosAnalisis">#REF!</definedName>
    <definedName name="vbvbvbvb" hidden="1">{"TAB1",#N/A,TRUE,"GENERAL";"TAB2",#N/A,TRUE,"GENERAL";"TAB3",#N/A,TRUE,"GENERAL";"TAB4",#N/A,TRUE,"GENERAL";"TAB5",#N/A,TRUE,"GENERAL"}</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hidden="1">{"via1",#N/A,TRUE,"general";"via2",#N/A,TRUE,"general";"via3",#N/A,TRUE,"general"}</definedName>
    <definedName name="vdsvnj" hidden="1">{"via1",#N/A,TRUE,"general";"via2",#N/A,TRUE,"general";"via3",#N/A,TRUE,"general"}</definedName>
    <definedName name="Version4OK" hidden="1">{"Datos de las Curvas",#N/A,TRUE,"TABLA-CALCULOS"}</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vt" hidden="1">{"via1",#N/A,TRUE,"general";"via2",#N/A,TRUE,"general";"via3",#N/A,TRUE,"general"}</definedName>
    <definedName name="vvvvvv" hidden="1">{#N/A,#N/A,FALSE,"Costos Productos 6A";#N/A,#N/A,FALSE,"Costo Unitario Total H-94-12"}</definedName>
    <definedName name="vvvvvvf" hidden="1">{"via1",#N/A,TRUE,"general";"via2",#N/A,TRUE,"general";"via3",#N/A,TRUE,"general"}</definedName>
    <definedName name="vy" hidden="1">{"TAB1",#N/A,TRUE,"GENERAL";"TAB2",#N/A,TRUE,"GENERAL";"TAB3",#N/A,TRUE,"GENERAL";"TAB4",#N/A,TRUE,"GENERAL";"TAB5",#N/A,TRUE,"GENERAL"}</definedName>
    <definedName name="w2w2w" hidden="1">{"via1",#N/A,TRUE,"general";"via2",#N/A,TRUE,"general";"via3",#N/A,TRUE,"general"}</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QEEWQ" hidden="1">{"TAB1",#N/A,TRUE,"GENERAL";"TAB2",#N/A,TRUE,"GENERAL";"TAB3",#N/A,TRUE,"GENERAL";"TAB4",#N/A,TRUE,"GENERAL";"TAB5",#N/A,TRUE,"GENERAL"}</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CAR." hidden="1">{#N/A,#N/A,FALSE,"a1";#N/A,#N/A,FALSE,"a2";#N/A,#N/A,FALSE,"a3";#N/A,#N/A,FALSE,"a4a";#N/A,#N/A,FALSE,"a4B";#N/A,#N/A,FALSE,"a4C";#N/A,#N/A,FALSE,"a4D";#N/A,#N/A,FALSE,"A5a ";#N/A,#N/A,FALSE,"A5b";#N/A,#N/A,FALSE,"A6A";#N/A,#N/A,FALSE,"A6B";#N/A,#N/A,FALSE,"A6C";#N/A,#N/A,FALSE,"A6D";#N/A,#N/A,FALSE,"INV"}</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Impresion._.Datos._.de._.las._.Curvas." hidden="1">{"Datos de las Curvas",#N/A,TRUE,"TABLA-CALCULOS"}</definedName>
    <definedName name="wrn.INFOCIB." hidden="1">{#N/A,#N/A,FALSE,"VOL695";#N/A,#N/A,FALSE,"anexo1";#N/A,#N/A,FALSE,"anexo2";#N/A,#N/A,FALSE,"anexo3";#N/A,#N/A,FALSE,"anexo4";#N/A,#N/A,FALSE,"anexo5a";#N/A,#N/A,FALSE,"anexo5b";#N/A,#N/A,FALSE,"anexo6a";#N/A,#N/A,FALSE,"anexo6a";#N/A,#N/A,FALSE,"anexo6c";#N/A,#N/A,FALSE,"anexo7a";#N/A,#N/A,FALSE,"anexo7b";#N/A,#N/A,FALSE,"anexo7c"}</definedName>
    <definedName name="wrn.Kr." hidden="1">{"krl1",#N/A,FALSE,"kr";"krl2",#N/A,FALSE,"kr";"compara",#N/A,FALSE,"kr";"desconp1",#N/A,FALSE,"kr";"desconp12",#N/A,FALSE,"kr";"krnp1",#N/A,FALSE,"kr";"krnp2",#N/A,FALSE,"kr";"krp12avg",#N/A,FALSE,"kr";"krp1avg",#N/A,FALSE,"kr"}</definedName>
    <definedName name="wrn.procurement." hidden="1">{#N/A,#N/A,FALSE,"sumi ";#N/A,#N/A,FALSE,"RESUMEN"}</definedName>
    <definedName name="wrn.tables." hidden="1">{"cprgas",#N/A,FALSE,"CPR_E";"cprwat",#N/A,FALSE,"CPR_E";"oilcpr",#N/A,FALSE,"CPR_E";"norwat",#N/A,FALSE,"CPR_E";"norgas",#N/A,FALSE,"CPR_E";"noroil",#N/A,FALSE,"CPR_E";"surwat",#N/A,FALSE,"CPR_E";"surgas",#N/A,FALSE,"CPR_E";"suroil",#N/A,FALSE,"CPR_E";"puriwat",#N/A,FALSE,"CPR_E";"purigas",#N/A,FALSE,"CPR_E";"purioil",#N/A,FALSE,"CPR_E"}</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oil." hidden="1">{TRUE,TRUE,-0.8,-17,618,378,FALSE,FALSE,TRUE,TRUE,0,33,#N/A,89,#N/A,14.5641025641026,175.058823529412,1,FALSE,FALSE,3,TRUE,1,FALSE,75,"Swvu.oil.","ACwvu.oil.",#N/A,FALSE,FALSE,0.196850393700787,0.196850393700787,0.196850393700787,0.196850393700787,2,"","",TRUE,TRUE,FALSE,FALSE,1,#N/A,1,1,"=R1C1:R248C39",FALSE,"Rwvu.oil.","Cwvu.oil.",FALSE,FALSE,FALSE,1,600,600,FALSE,FALSE,TRUE,TRUE,TRUE}</definedName>
    <definedName name="wvu.oilgasagua." hidden="1">{TRUE,TRUE,-0.8,-17,618,378,FALSE,FALSE,TRUE,TRUE,0,46,#N/A,77,#N/A,11.8461538461538,187.058823529412,1,FALSE,FALSE,3,TRUE,1,FALSE,75,"Swvu.oilgasagua.","ACwvu.oilgasagua.",#N/A,FALSE,FALSE,0.196850393700787,0.196850393700787,0.196850393700787,0.196850393700787,2,"","",TRUE,TRUE,FALSE,FALSE,1,#N/A,1,1,"=R1C1:R248C51",FALSE,"Rwvu.oilgasagua.","Cwvu.oilgasagua.",FALSE,FALSE,FALSE,1,600,600,FALSE,FALSE,TRUE,TRUE,TRUE}</definedName>
    <definedName name="wvu.RCEIBAS1." hidden="1">{TRUE,TRUE,-0.8,-17,618,355.8,FALSE,TRUE,TRUE,TRUE,0,1,#N/A,1,#N/A,16.9838709677419,50.6666666666667,1,FALSE,FALSE,3,TRUE,1,FALSE,80,"Swvu.RCEIBAS1.","ACwvu.RCEIBAS1.",#N/A,FALSE,FALSE,0.196850393700787,0.196850393700787,0.196850393700787,0.196850393700787,2,"","",TRUE,TRUE,FALSE,TRUE,1,#N/A,1,1,"=R1C1:R228C37",FALSE,#N/A,"Cwvu.RCEIBAS1.",FALSE,FALSE,FALSE,1,600,600,FALSE,FALSE,TRUE,TRUE,TRUE}</definedName>
    <definedName name="wwded3" hidden="1">{"via1",#N/A,TRUE,"general";"via2",#N/A,TRUE,"general";"via3",#N/A,TRUE,"general"}</definedName>
    <definedName name="wwn.infocib" hidden="1">{#N/A,#N/A,FALSE,"VOL695";#N/A,#N/A,FALSE,"anexo1";#N/A,#N/A,FALSE,"anexo2";#N/A,#N/A,FALSE,"anexo3";#N/A,#N/A,FALSE,"anexo4";#N/A,#N/A,FALSE,"anexo5a";#N/A,#N/A,FALSE,"anexo5b";#N/A,#N/A,FALSE,"anexo6a";#N/A,#N/A,FALSE,"anexo6a";#N/A,#N/A,FALSE,"anexo6c";#N/A,#N/A,FALSE,"anexo7a";#N/A,#N/A,FALSE,"anexo7b";#N/A,#N/A,FALSE,"anexo7c"}</definedName>
    <definedName name="wwwwe" hidden="1">{"TAB1",#N/A,TRUE,"GENERAL";"TAB2",#N/A,TRUE,"GENERAL";"TAB3",#N/A,TRUE,"GENERAL";"TAB4",#N/A,TRUE,"GENERAL";"TAB5",#N/A,TRUE,"GENERAL"}</definedName>
    <definedName name="wyty" hidden="1">{"via1",#N/A,TRUE,"general";"via2",#N/A,TRUE,"general";"via3",#N/A,TRUE,"general"}</definedName>
    <definedName name="xcbvbs" hidden="1">{"TAB1",#N/A,TRUE,"GENERAL";"TAB2",#N/A,TRUE,"GENERAL";"TAB3",#N/A,TRUE,"GENERAL";"TAB4",#N/A,TRUE,"GENERAL";"TAB5",#N/A,TRUE,"GENERAL"}</definedName>
    <definedName name="XPLOT" hidden="1">{"krl1",#N/A,FALSE,"kr";"krl2",#N/A,FALSE,"kr";"compara",#N/A,FALSE,"kr";"desconp1",#N/A,FALSE,"kr";"desconp12",#N/A,FALSE,"kr";"krnp1",#N/A,FALSE,"kr";"krnp2",#N/A,FALSE,"kr";"krp12avg",#N/A,FALSE,"kr";"krp1avg",#N/A,FALSE,"kr"}</definedName>
    <definedName name="XSW" hidden="1">{#N/A,#N/A,TRUE,"1842CWN0"}</definedName>
    <definedName name="xsxs" hidden="1">{"TAB1",#N/A,TRUE,"GENERAL";"TAB2",#N/A,TRUE,"GENERAL";"TAB3",#N/A,TRUE,"GENERAL";"TAB4",#N/A,TRUE,"GENERAL";"TAB5",#N/A,TRUE,"GENERAL"}</definedName>
    <definedName name="xxfg" hidden="1">{"via1",#N/A,TRUE,"general";"via2",#N/A,TRUE,"general";"via3",#N/A,TRUE,"general"}</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xxxxxds" hidden="1">{"via1",#N/A,TRUE,"general";"via2",#N/A,TRUE,"general";"via3",#N/A,TRUE,"general"}</definedName>
    <definedName name="xxxxxxxxxx29" hidden="1">{"via1",#N/A,TRUE,"general";"via2",#N/A,TRUE,"general";"via3",#N/A,TRUE,"general"}</definedName>
    <definedName name="XZS" hidden="1">#REF!</definedName>
    <definedName name="XZXZV"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 hidden="1">{#N/A,#N/A,FALSE,"Costos Productos 6A";#N/A,#N/A,FALSE,"Costo Unitario Total H-94-12"}</definedName>
    <definedName name="yyyyyf" hidden="1">{"via1",#N/A,TRUE,"general";"via2",#N/A,TRUE,"general";"via3",#N/A,TRUE,"general"}</definedName>
    <definedName name="z" hidden="1">#REF!</definedName>
    <definedName name="ZAQ" hidden="1">{#N/A,#N/A,TRUE,"INGENIERIA";#N/A,#N/A,TRUE,"COMPRAS";#N/A,#N/A,TRUE,"DIRECCION";#N/A,#N/A,TRUE,"RESUMEN"}</definedName>
    <definedName name="zdervr" hidden="1">{"via1",#N/A,TRUE,"general";"via2",#N/A,TRUE,"general";"via3",#N/A,TRUE,"general"}</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s>
  <calcPr calcId="191029" iterateCount="10000" iterateDelta="9.9999999999999995E-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5" i="7" l="1"/>
  <c r="F1814" i="7"/>
  <c r="F1813" i="7"/>
  <c r="F1812" i="7"/>
  <c r="F1811" i="7"/>
  <c r="F1810" i="7"/>
  <c r="F1809" i="7"/>
  <c r="F1808" i="7"/>
  <c r="F1807" i="7"/>
  <c r="F1806" i="7"/>
  <c r="F1805" i="7"/>
  <c r="F1803" i="7"/>
  <c r="F1802" i="7"/>
  <c r="F1800" i="7"/>
  <c r="F1799" i="7"/>
  <c r="F1798" i="7"/>
  <c r="F1797" i="7"/>
  <c r="F1796" i="7"/>
  <c r="F1795" i="7"/>
  <c r="F1794" i="7"/>
  <c r="F1793" i="7"/>
  <c r="F1792" i="7"/>
  <c r="F1791" i="7"/>
  <c r="F1790" i="7"/>
  <c r="F1789" i="7"/>
  <c r="F1788" i="7"/>
  <c r="F1787" i="7"/>
  <c r="F1785" i="7"/>
  <c r="F1784" i="7"/>
  <c r="F1783" i="7"/>
  <c r="F1782" i="7"/>
  <c r="F1780" i="7"/>
  <c r="F1779" i="7"/>
  <c r="F1777" i="7"/>
  <c r="F1776" i="7"/>
  <c r="F1773" i="7"/>
  <c r="F1772" i="7"/>
  <c r="F1771" i="7"/>
  <c r="F1770" i="7"/>
  <c r="F1769" i="7"/>
  <c r="F1768" i="7"/>
  <c r="F1767" i="7"/>
  <c r="F1765" i="7"/>
  <c r="F1764" i="7"/>
  <c r="F1763" i="7"/>
  <c r="F1762" i="7"/>
  <c r="F1761" i="7"/>
  <c r="F1760" i="7"/>
  <c r="F1759" i="7"/>
  <c r="F1758" i="7"/>
  <c r="F1757" i="7"/>
  <c r="F1756" i="7"/>
  <c r="F1754" i="7"/>
  <c r="F1753" i="7"/>
  <c r="F1752" i="7"/>
  <c r="F1751" i="7"/>
  <c r="F1750" i="7"/>
  <c r="F1749" i="7"/>
  <c r="F1748" i="7"/>
  <c r="F1747" i="7"/>
  <c r="F1746" i="7"/>
  <c r="F1745" i="7"/>
  <c r="F1744" i="7"/>
  <c r="F1743" i="7"/>
  <c r="F1742" i="7"/>
  <c r="F1739" i="7"/>
  <c r="F1738" i="7"/>
  <c r="F1737" i="7"/>
  <c r="F1736" i="7"/>
  <c r="F1735" i="7"/>
  <c r="F1734" i="7"/>
  <c r="F1733" i="7"/>
  <c r="F1732" i="7"/>
  <c r="F1730" i="7"/>
  <c r="F1729" i="7"/>
  <c r="F1728" i="7"/>
  <c r="F1727" i="7"/>
  <c r="F1725" i="7"/>
  <c r="F1724" i="7"/>
  <c r="F1723" i="7"/>
  <c r="F1722" i="7"/>
  <c r="F1721" i="7"/>
  <c r="F1720" i="7"/>
  <c r="F1719" i="7"/>
  <c r="F1718" i="7"/>
  <c r="F1717" i="7"/>
  <c r="F1715" i="7"/>
  <c r="F1714" i="7"/>
  <c r="F1713" i="7"/>
  <c r="F1712" i="7"/>
  <c r="F1711" i="7"/>
  <c r="F1710" i="7"/>
  <c r="F1709" i="7"/>
  <c r="F1708" i="7"/>
  <c r="F1707" i="7"/>
  <c r="F1705" i="7"/>
  <c r="F1704" i="7"/>
  <c r="F1703" i="7"/>
  <c r="F1702" i="7"/>
  <c r="F1701" i="7"/>
  <c r="F1699" i="7"/>
  <c r="F1698" i="7"/>
  <c r="F1697" i="7"/>
  <c r="F1696" i="7"/>
  <c r="F1695" i="7"/>
  <c r="F1693" i="7"/>
  <c r="F1692" i="7"/>
  <c r="F1691" i="7"/>
  <c r="F1690" i="7"/>
  <c r="F1689" i="7"/>
  <c r="F1688" i="7"/>
  <c r="F1687" i="7"/>
  <c r="F1686" i="7"/>
  <c r="F1685" i="7"/>
  <c r="F1684" i="7"/>
  <c r="F1682" i="7"/>
  <c r="F1681" i="7"/>
  <c r="F1680" i="7"/>
  <c r="F1679" i="7"/>
  <c r="F1678" i="7"/>
  <c r="F1677" i="7"/>
  <c r="F1676" i="7"/>
  <c r="F1675" i="7"/>
  <c r="F1674" i="7"/>
  <c r="F1671" i="7"/>
  <c r="F1670" i="7"/>
  <c r="F1669" i="7"/>
  <c r="F1668" i="7"/>
  <c r="F1667" i="7"/>
  <c r="F1666" i="7"/>
  <c r="F1665" i="7"/>
  <c r="F1664" i="7"/>
  <c r="F1663" i="7"/>
  <c r="F1662" i="7"/>
  <c r="F1661" i="7"/>
  <c r="F1660" i="7"/>
  <c r="F1659" i="7"/>
  <c r="F1658" i="7"/>
  <c r="F1657" i="7"/>
  <c r="F1656" i="7"/>
  <c r="F1654" i="7"/>
  <c r="F1653" i="7"/>
  <c r="F1652" i="7"/>
  <c r="F1651" i="7"/>
  <c r="F1650" i="7"/>
  <c r="F1649" i="7"/>
  <c r="F1648" i="7"/>
  <c r="F1647" i="7"/>
  <c r="F1646" i="7"/>
  <c r="F1644" i="7"/>
  <c r="F1643" i="7"/>
  <c r="F1642" i="7"/>
  <c r="F1641" i="7"/>
  <c r="F1639" i="7"/>
  <c r="F1638" i="7"/>
  <c r="F1637" i="7"/>
  <c r="F1636" i="7"/>
  <c r="F1635" i="7"/>
  <c r="F1634" i="7"/>
  <c r="F1633" i="7"/>
  <c r="F1632" i="7"/>
  <c r="F1631" i="7"/>
  <c r="F1629" i="7"/>
  <c r="F1628" i="7"/>
  <c r="F1627" i="7"/>
  <c r="F1626" i="7"/>
  <c r="F1625" i="7"/>
  <c r="F1623" i="7"/>
  <c r="F1622" i="7"/>
  <c r="F1621" i="7"/>
  <c r="F1620" i="7"/>
  <c r="F1619" i="7"/>
  <c r="F1618" i="7"/>
  <c r="F1617" i="7"/>
  <c r="F1616" i="7"/>
  <c r="F1615" i="7"/>
  <c r="F1614" i="7"/>
  <c r="F1611" i="7"/>
  <c r="F1610" i="7"/>
  <c r="F1609" i="7"/>
  <c r="F1608" i="7"/>
  <c r="F1607" i="7"/>
  <c r="F1606" i="7"/>
  <c r="F1605" i="7"/>
  <c r="F1604" i="7"/>
  <c r="F1603" i="7"/>
  <c r="F1602" i="7"/>
  <c r="F1601" i="7"/>
  <c r="F1600" i="7"/>
  <c r="F1599" i="7"/>
  <c r="F1598" i="7"/>
  <c r="F1597" i="7"/>
  <c r="F1596" i="7"/>
  <c r="F1594" i="7"/>
  <c r="F1593" i="7"/>
  <c r="F1592" i="7"/>
  <c r="F1589" i="7"/>
  <c r="F1588" i="7"/>
  <c r="F1587" i="7"/>
  <c r="F1586" i="7"/>
  <c r="F1585" i="7"/>
  <c r="F1584" i="7"/>
  <c r="F1583" i="7"/>
  <c r="F1582" i="7"/>
  <c r="F1581" i="7"/>
  <c r="F1580" i="7"/>
  <c r="F1579" i="7"/>
  <c r="F1577" i="7"/>
  <c r="F1576" i="7"/>
  <c r="F1574" i="7"/>
  <c r="F1573" i="7"/>
  <c r="F1572" i="7"/>
  <c r="F1571" i="7"/>
  <c r="F1570" i="7"/>
  <c r="F1569" i="7"/>
  <c r="F1568" i="7"/>
  <c r="F1567" i="7"/>
  <c r="F1566" i="7"/>
  <c r="F1565" i="7"/>
  <c r="F1564" i="7"/>
  <c r="F1563" i="7"/>
  <c r="F1562" i="7"/>
  <c r="F1561" i="7"/>
  <c r="F1559" i="7"/>
  <c r="F1558" i="7"/>
  <c r="F1557" i="7"/>
  <c r="F1556" i="7"/>
  <c r="F1554" i="7"/>
  <c r="F1553" i="7"/>
  <c r="F1551" i="7"/>
  <c r="F1550" i="7"/>
  <c r="F1547" i="7"/>
  <c r="F1546" i="7"/>
  <c r="F1545" i="7"/>
  <c r="F1544" i="7"/>
  <c r="F1543" i="7"/>
  <c r="F1542" i="7"/>
  <c r="F1541" i="7"/>
  <c r="F1539" i="7"/>
  <c r="F1538" i="7"/>
  <c r="F1537" i="7"/>
  <c r="F1536" i="7"/>
  <c r="F1535" i="7"/>
  <c r="F1534" i="7"/>
  <c r="F1533" i="7"/>
  <c r="F1532" i="7"/>
  <c r="F1531" i="7"/>
  <c r="F1530" i="7"/>
  <c r="F1528" i="7"/>
  <c r="F1527" i="7"/>
  <c r="F1526" i="7"/>
  <c r="F1525" i="7"/>
  <c r="F1524" i="7"/>
  <c r="F1523" i="7"/>
  <c r="F1522" i="7"/>
  <c r="F1521" i="7"/>
  <c r="F1520" i="7"/>
  <c r="F1519" i="7"/>
  <c r="F1518" i="7"/>
  <c r="F1517" i="7"/>
  <c r="F1516" i="7"/>
  <c r="F1513" i="7"/>
  <c r="F1512" i="7"/>
  <c r="F1511" i="7"/>
  <c r="F1510" i="7"/>
  <c r="F1509" i="7"/>
  <c r="F1508" i="7"/>
  <c r="F1507" i="7"/>
  <c r="F1506" i="7"/>
  <c r="F1504" i="7"/>
  <c r="F1503" i="7"/>
  <c r="F1502" i="7"/>
  <c r="F1501" i="7"/>
  <c r="F1499" i="7"/>
  <c r="F1498" i="7"/>
  <c r="F1497" i="7"/>
  <c r="F1496" i="7"/>
  <c r="F1495" i="7"/>
  <c r="F1494" i="7"/>
  <c r="F1493" i="7"/>
  <c r="F1492" i="7"/>
  <c r="F1491" i="7"/>
  <c r="F1489" i="7"/>
  <c r="F1488" i="7"/>
  <c r="F1487" i="7"/>
  <c r="F1486" i="7"/>
  <c r="F1485" i="7"/>
  <c r="F1484" i="7"/>
  <c r="F1483" i="7"/>
  <c r="F1482" i="7"/>
  <c r="F1481" i="7"/>
  <c r="F1479" i="7"/>
  <c r="F1478" i="7"/>
  <c r="F1477" i="7"/>
  <c r="F1476" i="7"/>
  <c r="F1475" i="7"/>
  <c r="F1473" i="7"/>
  <c r="F1472" i="7"/>
  <c r="F1471" i="7"/>
  <c r="F1470" i="7"/>
  <c r="F1469" i="7"/>
  <c r="F1467" i="7"/>
  <c r="F1466" i="7"/>
  <c r="F1465" i="7"/>
  <c r="F1464" i="7"/>
  <c r="F1463" i="7"/>
  <c r="F1462" i="7"/>
  <c r="F1461" i="7"/>
  <c r="F1460" i="7"/>
  <c r="F1459" i="7"/>
  <c r="F1458" i="7"/>
  <c r="F1456" i="7"/>
  <c r="F1455" i="7"/>
  <c r="F1454" i="7"/>
  <c r="F1453" i="7"/>
  <c r="F1452" i="7"/>
  <c r="F1451" i="7"/>
  <c r="F1450" i="7"/>
  <c r="F1449" i="7"/>
  <c r="F1448" i="7"/>
  <c r="F1445" i="7"/>
  <c r="F1444" i="7"/>
  <c r="F1443" i="7"/>
  <c r="F1442" i="7"/>
  <c r="F1441" i="7"/>
  <c r="F1440" i="7"/>
  <c r="F1439" i="7"/>
  <c r="F1438" i="7"/>
  <c r="F1437" i="7"/>
  <c r="F1436" i="7"/>
  <c r="F1435" i="7"/>
  <c r="F1434" i="7"/>
  <c r="F1433" i="7"/>
  <c r="F1432" i="7"/>
  <c r="F1431" i="7"/>
  <c r="F1430" i="7"/>
  <c r="F1428" i="7"/>
  <c r="F1427" i="7"/>
  <c r="F1426" i="7"/>
  <c r="F1425" i="7"/>
  <c r="F1424" i="7"/>
  <c r="F1423" i="7"/>
  <c r="F1422" i="7"/>
  <c r="F1421" i="7"/>
  <c r="F1420" i="7"/>
  <c r="F1418" i="7"/>
  <c r="F1417" i="7"/>
  <c r="F1416" i="7"/>
  <c r="F1415" i="7"/>
  <c r="F1413" i="7"/>
  <c r="F1412" i="7"/>
  <c r="F1411" i="7"/>
  <c r="F1410" i="7"/>
  <c r="F1409" i="7"/>
  <c r="F1408" i="7"/>
  <c r="F1407" i="7"/>
  <c r="F1406" i="7"/>
  <c r="F1405" i="7"/>
  <c r="F1403" i="7"/>
  <c r="F1402" i="7"/>
  <c r="F1401" i="7"/>
  <c r="F1400" i="7"/>
  <c r="F1399" i="7"/>
  <c r="F1397" i="7"/>
  <c r="F1396" i="7"/>
  <c r="F1395" i="7"/>
  <c r="F1394" i="7"/>
  <c r="F1393" i="7"/>
  <c r="F1392" i="7"/>
  <c r="F1391" i="7"/>
  <c r="F1390" i="7"/>
  <c r="F1389" i="7"/>
  <c r="F1388" i="7"/>
  <c r="F1385" i="7"/>
  <c r="F1384" i="7"/>
  <c r="F1383" i="7"/>
  <c r="F1382" i="7"/>
  <c r="F1381" i="7"/>
  <c r="F1380" i="7"/>
  <c r="F1379" i="7"/>
  <c r="F1378" i="7"/>
  <c r="F1377" i="7"/>
  <c r="F1376" i="7"/>
  <c r="F1375" i="7"/>
  <c r="F1374" i="7"/>
  <c r="F1373" i="7"/>
  <c r="F1372" i="7"/>
  <c r="F1371" i="7"/>
  <c r="F1370" i="7"/>
  <c r="F1368" i="7"/>
  <c r="F1367" i="7"/>
  <c r="F1366" i="7"/>
  <c r="F1363" i="7"/>
  <c r="F1362" i="7"/>
  <c r="F1361" i="7"/>
  <c r="F1360" i="7"/>
  <c r="F1359" i="7"/>
  <c r="F1358" i="7"/>
  <c r="F1357" i="7"/>
  <c r="F1356" i="7"/>
  <c r="F1355" i="7"/>
  <c r="F1354" i="7"/>
  <c r="F1353" i="7"/>
  <c r="F1351" i="7"/>
  <c r="F1350" i="7"/>
  <c r="F1348" i="7"/>
  <c r="F1347" i="7"/>
  <c r="F1346" i="7"/>
  <c r="F1345" i="7"/>
  <c r="F1344" i="7"/>
  <c r="F1343" i="7"/>
  <c r="F1342" i="7"/>
  <c r="F1341" i="7"/>
  <c r="F1340" i="7"/>
  <c r="F1339" i="7"/>
  <c r="F1338" i="7"/>
  <c r="F1337" i="7"/>
  <c r="F1336" i="7"/>
  <c r="F1335" i="7"/>
  <c r="F1333" i="7"/>
  <c r="F1332" i="7"/>
  <c r="F1331" i="7"/>
  <c r="F1330" i="7"/>
  <c r="F1328" i="7"/>
  <c r="F1327" i="7"/>
  <c r="F1325" i="7"/>
  <c r="F1324" i="7"/>
  <c r="F1321" i="7"/>
  <c r="F1320" i="7"/>
  <c r="F1319" i="7"/>
  <c r="F1318" i="7"/>
  <c r="F1317" i="7"/>
  <c r="F1316" i="7"/>
  <c r="F1315" i="7"/>
  <c r="F1313" i="7"/>
  <c r="F1312" i="7"/>
  <c r="F1311" i="7"/>
  <c r="F1310" i="7"/>
  <c r="F1309" i="7"/>
  <c r="F1308" i="7"/>
  <c r="F1307" i="7"/>
  <c r="F1306" i="7"/>
  <c r="F1305" i="7"/>
  <c r="F1304" i="7"/>
  <c r="F1302" i="7"/>
  <c r="F1301" i="7"/>
  <c r="F1300" i="7"/>
  <c r="F1299" i="7"/>
  <c r="F1298" i="7"/>
  <c r="F1297" i="7"/>
  <c r="F1296" i="7"/>
  <c r="F1295" i="7"/>
  <c r="F1294" i="7"/>
  <c r="F1293" i="7"/>
  <c r="F1292" i="7"/>
  <c r="F1291" i="7"/>
  <c r="F1290" i="7"/>
  <c r="F1287" i="7"/>
  <c r="F1286" i="7"/>
  <c r="F1285" i="7"/>
  <c r="F1284" i="7"/>
  <c r="F1283" i="7"/>
  <c r="F1282" i="7"/>
  <c r="F1281" i="7"/>
  <c r="F1280" i="7"/>
  <c r="F1278" i="7"/>
  <c r="F1277" i="7"/>
  <c r="F1276" i="7"/>
  <c r="F1275" i="7"/>
  <c r="F1273" i="7"/>
  <c r="F1272" i="7"/>
  <c r="F1271" i="7"/>
  <c r="F1270" i="7"/>
  <c r="F1269" i="7"/>
  <c r="F1268" i="7"/>
  <c r="F1267" i="7"/>
  <c r="F1266" i="7"/>
  <c r="F1265" i="7"/>
  <c r="F1263" i="7"/>
  <c r="F1262" i="7"/>
  <c r="F1261" i="7"/>
  <c r="F1260" i="7"/>
  <c r="F1259" i="7"/>
  <c r="F1258" i="7"/>
  <c r="F1257" i="7"/>
  <c r="F1256" i="7"/>
  <c r="F1255" i="7"/>
  <c r="F1253" i="7"/>
  <c r="F1252" i="7"/>
  <c r="F1251" i="7"/>
  <c r="F1250" i="7"/>
  <c r="F1249" i="7"/>
  <c r="F1247" i="7"/>
  <c r="F1246" i="7"/>
  <c r="F1245" i="7"/>
  <c r="F1244" i="7"/>
  <c r="F1243" i="7"/>
  <c r="F1241" i="7"/>
  <c r="F1240" i="7"/>
  <c r="F1239" i="7"/>
  <c r="F1238" i="7"/>
  <c r="F1237" i="7"/>
  <c r="F1236" i="7"/>
  <c r="F1235" i="7"/>
  <c r="F1234" i="7"/>
  <c r="F1233" i="7"/>
  <c r="F1232" i="7"/>
  <c r="F1230" i="7"/>
  <c r="F1229" i="7"/>
  <c r="F1228" i="7"/>
  <c r="F1227" i="7"/>
  <c r="F1226" i="7"/>
  <c r="F1225" i="7"/>
  <c r="F1224" i="7"/>
  <c r="F1223" i="7"/>
  <c r="F1222" i="7"/>
  <c r="F1219" i="7"/>
  <c r="F1218" i="7"/>
  <c r="F1217" i="7"/>
  <c r="F1216" i="7"/>
  <c r="F1215" i="7"/>
  <c r="F1214" i="7"/>
  <c r="F1213" i="7"/>
  <c r="F1212" i="7"/>
  <c r="F1211" i="7"/>
  <c r="F1210" i="7"/>
  <c r="F1209" i="7"/>
  <c r="F1208" i="7"/>
  <c r="F1207" i="7"/>
  <c r="F1206" i="7"/>
  <c r="F1205" i="7"/>
  <c r="F1204" i="7"/>
  <c r="F1202" i="7"/>
  <c r="F1201" i="7"/>
  <c r="F1200" i="7"/>
  <c r="F1199" i="7"/>
  <c r="F1198" i="7"/>
  <c r="F1197" i="7"/>
  <c r="F1196" i="7"/>
  <c r="F1195" i="7"/>
  <c r="F1194" i="7"/>
  <c r="F1192" i="7"/>
  <c r="F1191" i="7"/>
  <c r="F1190" i="7"/>
  <c r="F1189" i="7"/>
  <c r="F1187" i="7"/>
  <c r="F1186" i="7"/>
  <c r="F1185" i="7"/>
  <c r="F1184" i="7"/>
  <c r="F1183" i="7"/>
  <c r="F1182" i="7"/>
  <c r="F1181" i="7"/>
  <c r="F1180" i="7"/>
  <c r="F1179" i="7"/>
  <c r="F1177" i="7"/>
  <c r="F1176" i="7"/>
  <c r="F1175" i="7"/>
  <c r="F1174" i="7"/>
  <c r="F1173" i="7"/>
  <c r="F1171" i="7"/>
  <c r="F1170" i="7"/>
  <c r="F1169" i="7"/>
  <c r="F1168" i="7"/>
  <c r="F1167" i="7"/>
  <c r="F1166" i="7"/>
  <c r="F1165" i="7"/>
  <c r="F1164" i="7"/>
  <c r="F1163" i="7"/>
  <c r="F1162" i="7"/>
  <c r="F1159" i="7"/>
  <c r="F1158" i="7"/>
  <c r="F1157" i="7"/>
  <c r="F1156" i="7"/>
  <c r="F1155" i="7"/>
  <c r="F1154" i="7"/>
  <c r="F1153" i="7"/>
  <c r="F1152" i="7"/>
  <c r="F1151" i="7"/>
  <c r="F1150" i="7"/>
  <c r="F1149" i="7"/>
  <c r="F1148" i="7"/>
  <c r="F1147" i="7"/>
  <c r="F1146" i="7"/>
  <c r="F1145" i="7"/>
  <c r="F1144" i="7"/>
  <c r="F1142" i="7"/>
  <c r="F1141" i="7"/>
  <c r="F1140" i="7"/>
  <c r="F1137" i="7"/>
  <c r="F1136" i="7"/>
  <c r="F1135" i="7"/>
  <c r="F1134" i="7"/>
  <c r="F1133" i="7"/>
  <c r="F1132" i="7"/>
  <c r="F1131" i="7"/>
  <c r="F1130" i="7"/>
  <c r="F1129" i="7"/>
  <c r="F1128" i="7"/>
  <c r="F1127" i="7"/>
  <c r="F1125" i="7"/>
  <c r="F1124" i="7"/>
  <c r="F1122" i="7"/>
  <c r="F1121" i="7"/>
  <c r="F1120" i="7"/>
  <c r="F1119" i="7"/>
  <c r="F1118" i="7"/>
  <c r="F1117" i="7"/>
  <c r="F1116" i="7"/>
  <c r="F1115" i="7"/>
  <c r="F1114" i="7"/>
  <c r="F1113" i="7"/>
  <c r="F1112" i="7"/>
  <c r="F1111" i="7"/>
  <c r="F1110" i="7"/>
  <c r="F1109" i="7"/>
  <c r="F1107" i="7"/>
  <c r="F1106" i="7"/>
  <c r="F1105" i="7"/>
  <c r="F1104" i="7"/>
  <c r="F1102" i="7"/>
  <c r="F1101" i="7"/>
  <c r="F1099" i="7"/>
  <c r="F1098" i="7"/>
  <c r="F1095" i="7"/>
  <c r="F1094" i="7"/>
  <c r="F1093" i="7"/>
  <c r="F1092" i="7"/>
  <c r="F1091" i="7"/>
  <c r="F1090" i="7"/>
  <c r="F1089" i="7"/>
  <c r="F1087" i="7"/>
  <c r="F1086" i="7"/>
  <c r="F1085" i="7"/>
  <c r="F1084" i="7"/>
  <c r="F1083" i="7"/>
  <c r="F1082" i="7"/>
  <c r="F1081" i="7"/>
  <c r="F1080" i="7"/>
  <c r="F1079" i="7"/>
  <c r="F1078" i="7"/>
  <c r="F1076" i="7"/>
  <c r="F1075" i="7"/>
  <c r="F1074" i="7"/>
  <c r="F1073" i="7"/>
  <c r="F1072" i="7"/>
  <c r="F1071" i="7"/>
  <c r="F1070" i="7"/>
  <c r="F1069" i="7"/>
  <c r="F1068" i="7"/>
  <c r="F1067" i="7"/>
  <c r="F1066" i="7"/>
  <c r="F1065" i="7"/>
  <c r="F1064" i="7"/>
  <c r="F1061" i="7"/>
  <c r="F1060" i="7"/>
  <c r="F1059" i="7"/>
  <c r="F1058" i="7"/>
  <c r="F1057" i="7"/>
  <c r="F1056" i="7"/>
  <c r="F1055" i="7"/>
  <c r="F1054" i="7"/>
  <c r="F1052" i="7"/>
  <c r="F1051" i="7"/>
  <c r="F1050" i="7"/>
  <c r="F1049" i="7"/>
  <c r="F1047" i="7"/>
  <c r="F1046" i="7"/>
  <c r="F1045" i="7"/>
  <c r="F1044" i="7"/>
  <c r="F1043" i="7"/>
  <c r="F1042" i="7"/>
  <c r="F1041" i="7"/>
  <c r="F1040" i="7"/>
  <c r="F1039" i="7"/>
  <c r="F1037" i="7"/>
  <c r="F1036" i="7"/>
  <c r="F1035" i="7"/>
  <c r="F1034" i="7"/>
  <c r="F1033" i="7"/>
  <c r="F1032" i="7"/>
  <c r="F1031" i="7"/>
  <c r="F1030" i="7"/>
  <c r="F1029" i="7"/>
  <c r="F1027" i="7"/>
  <c r="F1026" i="7"/>
  <c r="F1025" i="7"/>
  <c r="F1024" i="7"/>
  <c r="F1023" i="7"/>
  <c r="F1021" i="7"/>
  <c r="F1020" i="7"/>
  <c r="F1019" i="7"/>
  <c r="F1018" i="7"/>
  <c r="F1017" i="7"/>
  <c r="F1015" i="7"/>
  <c r="F1014" i="7"/>
  <c r="F1013" i="7"/>
  <c r="F1012" i="7"/>
  <c r="F1011" i="7"/>
  <c r="F1010" i="7"/>
  <c r="F1009" i="7"/>
  <c r="F1008" i="7"/>
  <c r="F1007" i="7"/>
  <c r="F1006" i="7"/>
  <c r="F1004" i="7"/>
  <c r="F1003" i="7"/>
  <c r="F1002" i="7"/>
  <c r="F1001" i="7"/>
  <c r="F1000" i="7"/>
  <c r="F999" i="7"/>
  <c r="F998" i="7"/>
  <c r="F997" i="7"/>
  <c r="F996" i="7"/>
  <c r="F993" i="7"/>
  <c r="F992" i="7"/>
  <c r="F991" i="7"/>
  <c r="F990" i="7"/>
  <c r="F989" i="7"/>
  <c r="F988" i="7"/>
  <c r="F987" i="7"/>
  <c r="F986" i="7"/>
  <c r="F985" i="7"/>
  <c r="F984" i="7"/>
  <c r="F983" i="7"/>
  <c r="F982" i="7"/>
  <c r="F981" i="7"/>
  <c r="F980" i="7"/>
  <c r="F979" i="7"/>
  <c r="F978" i="7"/>
  <c r="F976" i="7"/>
  <c r="F975" i="7"/>
  <c r="F974" i="7"/>
  <c r="F973" i="7"/>
  <c r="F972" i="7"/>
  <c r="F971" i="7"/>
  <c r="F970" i="7"/>
  <c r="F969" i="7"/>
  <c r="F968" i="7"/>
  <c r="F966" i="7"/>
  <c r="F965" i="7"/>
  <c r="F964" i="7"/>
  <c r="F963" i="7"/>
  <c r="F961" i="7"/>
  <c r="F960" i="7"/>
  <c r="F959" i="7"/>
  <c r="F958" i="7"/>
  <c r="F957" i="7"/>
  <c r="F956" i="7"/>
  <c r="F955" i="7"/>
  <c r="F954" i="7"/>
  <c r="F953" i="7"/>
  <c r="F951" i="7"/>
  <c r="F950" i="7"/>
  <c r="F949" i="7"/>
  <c r="F948" i="7"/>
  <c r="F947" i="7"/>
  <c r="F945" i="7"/>
  <c r="F944" i="7"/>
  <c r="F943" i="7"/>
  <c r="F942" i="7"/>
  <c r="F941" i="7"/>
  <c r="F940" i="7"/>
  <c r="F939" i="7"/>
  <c r="F938" i="7"/>
  <c r="F937" i="7"/>
  <c r="F936" i="7"/>
  <c r="F933" i="7"/>
  <c r="F932" i="7"/>
  <c r="F931" i="7"/>
  <c r="F930" i="7"/>
  <c r="F929" i="7"/>
  <c r="F928" i="7"/>
  <c r="F927" i="7"/>
  <c r="F926" i="7"/>
  <c r="F925" i="7"/>
  <c r="F924" i="7"/>
  <c r="F923" i="7"/>
  <c r="F922" i="7"/>
  <c r="F921" i="7"/>
  <c r="F920" i="7"/>
  <c r="F919" i="7"/>
  <c r="F918" i="7"/>
  <c r="F916" i="7"/>
  <c r="F915" i="7"/>
  <c r="F914" i="7"/>
  <c r="F911" i="7"/>
  <c r="F910" i="7"/>
  <c r="F909" i="7"/>
  <c r="F908" i="7"/>
  <c r="F907" i="7"/>
  <c r="F906" i="7"/>
  <c r="F905" i="7"/>
  <c r="F904" i="7"/>
  <c r="F903" i="7"/>
  <c r="F902" i="7"/>
  <c r="F901" i="7"/>
  <c r="F899" i="7"/>
  <c r="F898" i="7"/>
  <c r="F896" i="7"/>
  <c r="F895" i="7"/>
  <c r="F894" i="7"/>
  <c r="F893" i="7"/>
  <c r="F892" i="7"/>
  <c r="F891" i="7"/>
  <c r="F890" i="7"/>
  <c r="F889" i="7"/>
  <c r="F888" i="7"/>
  <c r="F887" i="7"/>
  <c r="F886" i="7"/>
  <c r="F885" i="7"/>
  <c r="F884" i="7"/>
  <c r="F883" i="7"/>
  <c r="F881" i="7"/>
  <c r="F880" i="7"/>
  <c r="F879" i="7"/>
  <c r="F878" i="7"/>
  <c r="F876" i="7"/>
  <c r="F875" i="7"/>
  <c r="F873" i="7"/>
  <c r="F872" i="7"/>
  <c r="F869" i="7"/>
  <c r="F868" i="7"/>
  <c r="F867" i="7"/>
  <c r="F866" i="7"/>
  <c r="F865" i="7"/>
  <c r="F864" i="7"/>
  <c r="F863" i="7"/>
  <c r="F861" i="7"/>
  <c r="F860" i="7"/>
  <c r="F859" i="7"/>
  <c r="F858" i="7"/>
  <c r="F857" i="7"/>
  <c r="F856" i="7"/>
  <c r="F855" i="7"/>
  <c r="F854" i="7"/>
  <c r="F853" i="7"/>
  <c r="F852" i="7"/>
  <c r="F850" i="7"/>
  <c r="F849" i="7"/>
  <c r="F848" i="7"/>
  <c r="F847" i="7"/>
  <c r="F846" i="7"/>
  <c r="F845" i="7"/>
  <c r="F844" i="7"/>
  <c r="F843" i="7"/>
  <c r="F842" i="7"/>
  <c r="F841" i="7"/>
  <c r="F840" i="7"/>
  <c r="F839" i="7"/>
  <c r="F838" i="7"/>
  <c r="F835" i="7"/>
  <c r="F834" i="7"/>
  <c r="F833" i="7"/>
  <c r="F832" i="7"/>
  <c r="F831" i="7"/>
  <c r="F830" i="7"/>
  <c r="F829" i="7"/>
  <c r="F828" i="7"/>
  <c r="F826" i="7"/>
  <c r="F825" i="7"/>
  <c r="F824" i="7"/>
  <c r="F823" i="7"/>
  <c r="F821" i="7"/>
  <c r="F820" i="7"/>
  <c r="F819" i="7"/>
  <c r="F818" i="7"/>
  <c r="F817" i="7"/>
  <c r="F816" i="7"/>
  <c r="F815" i="7"/>
  <c r="F814" i="7"/>
  <c r="F813" i="7"/>
  <c r="F811" i="7"/>
  <c r="F810" i="7"/>
  <c r="F809" i="7"/>
  <c r="F808" i="7"/>
  <c r="F807" i="7"/>
  <c r="F806" i="7"/>
  <c r="F805" i="7"/>
  <c r="F804" i="7"/>
  <c r="F803" i="7"/>
  <c r="F801" i="7"/>
  <c r="F800" i="7"/>
  <c r="F799" i="7"/>
  <c r="F798" i="7"/>
  <c r="F797" i="7"/>
  <c r="F795" i="7"/>
  <c r="F794" i="7"/>
  <c r="F793" i="7"/>
  <c r="F792" i="7"/>
  <c r="F791" i="7"/>
  <c r="F789" i="7"/>
  <c r="F788" i="7"/>
  <c r="F787" i="7"/>
  <c r="F786" i="7"/>
  <c r="F785" i="7"/>
  <c r="F784" i="7"/>
  <c r="F783" i="7"/>
  <c r="F782" i="7"/>
  <c r="F781" i="7"/>
  <c r="F780" i="7"/>
  <c r="F778" i="7"/>
  <c r="F777" i="7"/>
  <c r="F776" i="7"/>
  <c r="F775" i="7"/>
  <c r="F774" i="7"/>
  <c r="F773" i="7"/>
  <c r="F772" i="7"/>
  <c r="F771" i="7"/>
  <c r="F770" i="7"/>
  <c r="F767" i="7"/>
  <c r="F766" i="7"/>
  <c r="F765" i="7"/>
  <c r="F764" i="7"/>
  <c r="F763" i="7"/>
  <c r="F762" i="7"/>
  <c r="F761" i="7"/>
  <c r="F760" i="7"/>
  <c r="F759" i="7"/>
  <c r="F758" i="7"/>
  <c r="F757" i="7"/>
  <c r="F756" i="7"/>
  <c r="F755" i="7"/>
  <c r="F754" i="7"/>
  <c r="F753" i="7"/>
  <c r="F752" i="7"/>
  <c r="F750" i="7"/>
  <c r="F749" i="7"/>
  <c r="F748" i="7"/>
  <c r="F747" i="7"/>
  <c r="F746" i="7"/>
  <c r="F745" i="7"/>
  <c r="F744" i="7"/>
  <c r="F743" i="7"/>
  <c r="F742" i="7"/>
  <c r="F740" i="7"/>
  <c r="F739" i="7"/>
  <c r="F738" i="7"/>
  <c r="F737" i="7"/>
  <c r="F735" i="7"/>
  <c r="F734" i="7"/>
  <c r="F733" i="7"/>
  <c r="F732" i="7"/>
  <c r="F731" i="7"/>
  <c r="F730" i="7"/>
  <c r="F729" i="7"/>
  <c r="F728" i="7"/>
  <c r="F727" i="7"/>
  <c r="F725" i="7"/>
  <c r="F724" i="7"/>
  <c r="F723" i="7"/>
  <c r="F722" i="7"/>
  <c r="F721" i="7"/>
  <c r="F719" i="7"/>
  <c r="F718" i="7"/>
  <c r="F717" i="7"/>
  <c r="F716" i="7"/>
  <c r="F715" i="7"/>
  <c r="F714" i="7"/>
  <c r="F713" i="7"/>
  <c r="F712" i="7"/>
  <c r="F711" i="7"/>
  <c r="F710" i="7"/>
  <c r="F707" i="7"/>
  <c r="F706" i="7"/>
  <c r="F705" i="7"/>
  <c r="F704" i="7"/>
  <c r="F703" i="7"/>
  <c r="F702" i="7"/>
  <c r="F701" i="7"/>
  <c r="F700" i="7"/>
  <c r="F699" i="7"/>
  <c r="F698" i="7"/>
  <c r="F697" i="7"/>
  <c r="F696" i="7"/>
  <c r="F695" i="7"/>
  <c r="F694" i="7"/>
  <c r="F693" i="7"/>
  <c r="F692" i="7"/>
  <c r="F690" i="7"/>
  <c r="F689" i="7"/>
  <c r="F688" i="7"/>
  <c r="F685" i="7"/>
  <c r="F684" i="7"/>
  <c r="F683" i="7"/>
  <c r="F682" i="7"/>
  <c r="F681" i="7"/>
  <c r="F680" i="7"/>
  <c r="F679" i="7"/>
  <c r="F678" i="7"/>
  <c r="F677" i="7"/>
  <c r="F676" i="7"/>
  <c r="F675" i="7"/>
  <c r="F673" i="7"/>
  <c r="F672" i="7"/>
  <c r="F670" i="7"/>
  <c r="F669" i="7"/>
  <c r="F668" i="7"/>
  <c r="F667" i="7"/>
  <c r="F666" i="7"/>
  <c r="F665" i="7"/>
  <c r="F664" i="7"/>
  <c r="F663" i="7"/>
  <c r="F662" i="7"/>
  <c r="F661" i="7"/>
  <c r="F660" i="7"/>
  <c r="F659" i="7"/>
  <c r="F658" i="7"/>
  <c r="F657" i="7"/>
  <c r="F655" i="7"/>
  <c r="F654" i="7"/>
  <c r="F653" i="7"/>
  <c r="F652" i="7"/>
  <c r="F650" i="7"/>
  <c r="F649" i="7"/>
  <c r="F647" i="7"/>
  <c r="F646" i="7"/>
  <c r="F643" i="7"/>
  <c r="F642" i="7"/>
  <c r="F641" i="7"/>
  <c r="F640" i="7"/>
  <c r="F639" i="7"/>
  <c r="F638" i="7"/>
  <c r="F637" i="7"/>
  <c r="F635" i="7"/>
  <c r="F634" i="7"/>
  <c r="F633" i="7"/>
  <c r="F632" i="7"/>
  <c r="F631" i="7"/>
  <c r="F630" i="7"/>
  <c r="F629" i="7"/>
  <c r="F628" i="7"/>
  <c r="F627" i="7"/>
  <c r="F626" i="7"/>
  <c r="F624" i="7"/>
  <c r="F623" i="7"/>
  <c r="F622" i="7"/>
  <c r="F621" i="7"/>
  <c r="F620" i="7"/>
  <c r="F619" i="7"/>
  <c r="F618" i="7"/>
  <c r="F617" i="7"/>
  <c r="F616" i="7"/>
  <c r="F615" i="7"/>
  <c r="F614" i="7"/>
  <c r="F613" i="7"/>
  <c r="F612" i="7"/>
  <c r="F609" i="7"/>
  <c r="F608" i="7"/>
  <c r="F607" i="7"/>
  <c r="F606" i="7"/>
  <c r="F605" i="7"/>
  <c r="F604" i="7"/>
  <c r="F603" i="7"/>
  <c r="F602" i="7"/>
  <c r="F600" i="7"/>
  <c r="F599" i="7"/>
  <c r="F598" i="7"/>
  <c r="F597" i="7"/>
  <c r="F595" i="7"/>
  <c r="F594" i="7"/>
  <c r="F593" i="7"/>
  <c r="F592" i="7"/>
  <c r="F591" i="7"/>
  <c r="F590" i="7"/>
  <c r="F589" i="7"/>
  <c r="F588" i="7"/>
  <c r="F587" i="7"/>
  <c r="F585" i="7"/>
  <c r="F584" i="7"/>
  <c r="F583" i="7"/>
  <c r="F582" i="7"/>
  <c r="F581" i="7"/>
  <c r="F580" i="7"/>
  <c r="F579" i="7"/>
  <c r="F578" i="7"/>
  <c r="F577" i="7"/>
  <c r="F575" i="7"/>
  <c r="F574" i="7"/>
  <c r="F573" i="7"/>
  <c r="F572" i="7"/>
  <c r="F571" i="7"/>
  <c r="F569" i="7"/>
  <c r="F568" i="7"/>
  <c r="F567" i="7"/>
  <c r="F566" i="7"/>
  <c r="F565" i="7"/>
  <c r="F563" i="7"/>
  <c r="F562" i="7"/>
  <c r="F561" i="7"/>
  <c r="F560" i="7"/>
  <c r="F559" i="7"/>
  <c r="F558" i="7"/>
  <c r="F557" i="7"/>
  <c r="F556" i="7"/>
  <c r="F555" i="7"/>
  <c r="F554" i="7"/>
  <c r="F552" i="7"/>
  <c r="F551" i="7"/>
  <c r="F550" i="7"/>
  <c r="F549" i="7"/>
  <c r="F548" i="7"/>
  <c r="F547" i="7"/>
  <c r="F546" i="7"/>
  <c r="F545" i="7"/>
  <c r="F544" i="7"/>
  <c r="F541" i="7"/>
  <c r="F540" i="7"/>
  <c r="F539" i="7"/>
  <c r="F538" i="7"/>
  <c r="F537" i="7"/>
  <c r="F536" i="7"/>
  <c r="F535" i="7"/>
  <c r="F534" i="7"/>
  <c r="F533" i="7"/>
  <c r="F532" i="7"/>
  <c r="F531" i="7"/>
  <c r="F530" i="7"/>
  <c r="F529" i="7"/>
  <c r="F528" i="7"/>
  <c r="F527" i="7"/>
  <c r="F526" i="7"/>
  <c r="F524" i="7"/>
  <c r="F523" i="7"/>
  <c r="F522" i="7"/>
  <c r="F521" i="7"/>
  <c r="F520" i="7"/>
  <c r="F519" i="7"/>
  <c r="F518" i="7"/>
  <c r="F517" i="7"/>
  <c r="F516" i="7"/>
  <c r="F514" i="7"/>
  <c r="F513" i="7"/>
  <c r="F512" i="7"/>
  <c r="F511" i="7"/>
  <c r="F509" i="7"/>
  <c r="F508" i="7"/>
  <c r="F507" i="7"/>
  <c r="F506" i="7"/>
  <c r="F505" i="7"/>
  <c r="F504" i="7"/>
  <c r="F503" i="7"/>
  <c r="F502" i="7"/>
  <c r="F501" i="7"/>
  <c r="F499" i="7"/>
  <c r="F498" i="7"/>
  <c r="F497" i="7"/>
  <c r="F496" i="7"/>
  <c r="F495" i="7"/>
  <c r="F493" i="7"/>
  <c r="F492" i="7"/>
  <c r="F491" i="7"/>
  <c r="F490" i="7"/>
  <c r="F489" i="7"/>
  <c r="F488" i="7"/>
  <c r="F487" i="7"/>
  <c r="F486" i="7"/>
  <c r="F485" i="7"/>
  <c r="F484" i="7"/>
  <c r="F481" i="7"/>
  <c r="F480" i="7"/>
  <c r="F479" i="7"/>
  <c r="F478" i="7"/>
  <c r="F477" i="7"/>
  <c r="F476" i="7"/>
  <c r="F475" i="7"/>
  <c r="F474" i="7"/>
  <c r="F473" i="7"/>
  <c r="F472" i="7"/>
  <c r="F471" i="7"/>
  <c r="F470" i="7"/>
  <c r="F469" i="7"/>
  <c r="F468" i="7"/>
  <c r="F467" i="7"/>
  <c r="F466" i="7"/>
  <c r="F464" i="7"/>
  <c r="F463" i="7"/>
  <c r="F462" i="7"/>
  <c r="F459" i="7"/>
  <c r="F458" i="7"/>
  <c r="F457" i="7"/>
  <c r="F456" i="7"/>
  <c r="F455" i="7"/>
  <c r="F454" i="7"/>
  <c r="F453" i="7"/>
  <c r="F452" i="7"/>
  <c r="F451" i="7"/>
  <c r="F450" i="7"/>
  <c r="F449" i="7"/>
  <c r="F447" i="7"/>
  <c r="F446" i="7"/>
  <c r="F444" i="7"/>
  <c r="F443" i="7"/>
  <c r="F442" i="7"/>
  <c r="F441" i="7"/>
  <c r="F440" i="7"/>
  <c r="F439" i="7"/>
  <c r="F438" i="7"/>
  <c r="F437" i="7"/>
  <c r="F436" i="7"/>
  <c r="F435" i="7"/>
  <c r="F434" i="7"/>
  <c r="F433" i="7"/>
  <c r="F432" i="7"/>
  <c r="F431" i="7"/>
  <c r="F429" i="7"/>
  <c r="F428" i="7"/>
  <c r="F427" i="7"/>
  <c r="F426" i="7"/>
  <c r="F424" i="7"/>
  <c r="F423" i="7"/>
  <c r="F421" i="7"/>
  <c r="F420" i="7"/>
  <c r="F417" i="7"/>
  <c r="F416" i="7"/>
  <c r="F415" i="7"/>
  <c r="F414" i="7"/>
  <c r="F413" i="7"/>
  <c r="F412" i="7"/>
  <c r="F411" i="7"/>
  <c r="F409" i="7"/>
  <c r="F408" i="7"/>
  <c r="F407" i="7"/>
  <c r="F406" i="7"/>
  <c r="F405" i="7"/>
  <c r="F404" i="7"/>
  <c r="F403" i="7"/>
  <c r="F402" i="7"/>
  <c r="F401" i="7"/>
  <c r="F400" i="7"/>
  <c r="F398" i="7"/>
  <c r="F397" i="7"/>
  <c r="F396" i="7"/>
  <c r="F395" i="7"/>
  <c r="F394" i="7"/>
  <c r="F393" i="7"/>
  <c r="F392" i="7"/>
  <c r="F391" i="7"/>
  <c r="F390" i="7"/>
  <c r="F389" i="7"/>
  <c r="F388" i="7"/>
  <c r="F387" i="7"/>
  <c r="F386" i="7"/>
  <c r="F383" i="7"/>
  <c r="F382" i="7"/>
  <c r="F381" i="7"/>
  <c r="F380" i="7"/>
  <c r="F379" i="7"/>
  <c r="F378" i="7"/>
  <c r="F377" i="7"/>
  <c r="F376" i="7"/>
  <c r="F374" i="7"/>
  <c r="F373" i="7"/>
  <c r="F372" i="7"/>
  <c r="F371" i="7"/>
  <c r="F369" i="7"/>
  <c r="F368" i="7"/>
  <c r="F367" i="7"/>
  <c r="F366" i="7"/>
  <c r="F365" i="7"/>
  <c r="F364" i="7"/>
  <c r="F363" i="7"/>
  <c r="F362" i="7"/>
  <c r="F361" i="7"/>
  <c r="F359" i="7"/>
  <c r="F358" i="7"/>
  <c r="F357" i="7"/>
  <c r="F356" i="7"/>
  <c r="F355" i="7"/>
  <c r="F354" i="7"/>
  <c r="F353" i="7"/>
  <c r="F352" i="7"/>
  <c r="F351" i="7"/>
  <c r="F349" i="7"/>
  <c r="F348" i="7"/>
  <c r="F347" i="7"/>
  <c r="F346" i="7"/>
  <c r="F345" i="7"/>
  <c r="F343" i="7"/>
  <c r="F342" i="7"/>
  <c r="F341" i="7"/>
  <c r="F340" i="7"/>
  <c r="F339" i="7"/>
  <c r="F337" i="7"/>
  <c r="F336" i="7"/>
  <c r="F335" i="7"/>
  <c r="F334" i="7"/>
  <c r="F333" i="7"/>
  <c r="F332" i="7"/>
  <c r="F331" i="7"/>
  <c r="F330" i="7"/>
  <c r="F329" i="7"/>
  <c r="F328" i="7"/>
  <c r="F326" i="7"/>
  <c r="F325" i="7"/>
  <c r="F324" i="7"/>
  <c r="F323" i="7"/>
  <c r="F322" i="7"/>
  <c r="F321" i="7"/>
  <c r="F320" i="7"/>
  <c r="F319" i="7"/>
  <c r="F318" i="7"/>
  <c r="F315" i="7"/>
  <c r="F314" i="7"/>
  <c r="F313" i="7"/>
  <c r="F312" i="7"/>
  <c r="F311" i="7"/>
  <c r="F310" i="7"/>
  <c r="F309" i="7"/>
  <c r="F308" i="7"/>
  <c r="F307" i="7"/>
  <c r="F306" i="7"/>
  <c r="F305" i="7"/>
  <c r="F304" i="7"/>
  <c r="F303" i="7"/>
  <c r="F302" i="7"/>
  <c r="F301" i="7"/>
  <c r="F300" i="7"/>
  <c r="F298" i="7"/>
  <c r="F297" i="7"/>
  <c r="F296" i="7"/>
  <c r="F295" i="7"/>
  <c r="F294" i="7"/>
  <c r="F293" i="7"/>
  <c r="F292" i="7"/>
  <c r="F291" i="7"/>
  <c r="F290" i="7"/>
  <c r="F288" i="7"/>
  <c r="F287" i="7"/>
  <c r="F286" i="7"/>
  <c r="F285" i="7"/>
  <c r="F283" i="7"/>
  <c r="F282" i="7"/>
  <c r="F281" i="7"/>
  <c r="F280" i="7"/>
  <c r="F279" i="7"/>
  <c r="F278" i="7"/>
  <c r="F277" i="7"/>
  <c r="F276" i="7"/>
  <c r="F275" i="7"/>
  <c r="F273" i="7"/>
  <c r="F272" i="7"/>
  <c r="F271" i="7"/>
  <c r="F270" i="7"/>
  <c r="F269" i="7"/>
  <c r="F267" i="7"/>
  <c r="F266" i="7"/>
  <c r="F265" i="7"/>
  <c r="F264" i="7"/>
  <c r="F263" i="7"/>
  <c r="F262" i="7"/>
  <c r="F261" i="7"/>
  <c r="F260" i="7"/>
  <c r="F259" i="7"/>
  <c r="F258" i="7"/>
  <c r="F255" i="7"/>
  <c r="F254" i="7"/>
  <c r="F253" i="7"/>
  <c r="F252" i="7"/>
  <c r="F251" i="7"/>
  <c r="F250" i="7"/>
  <c r="F249" i="7"/>
  <c r="F248" i="7"/>
  <c r="F247" i="7"/>
  <c r="F246" i="7"/>
  <c r="F245" i="7"/>
  <c r="F244" i="7"/>
  <c r="F243" i="7"/>
  <c r="F242" i="7"/>
  <c r="F241" i="7"/>
  <c r="F240" i="7"/>
  <c r="F238" i="7"/>
  <c r="F237" i="7"/>
  <c r="F236" i="7"/>
  <c r="F233" i="7"/>
  <c r="F232" i="7"/>
  <c r="F231" i="7"/>
  <c r="F230" i="7"/>
  <c r="F229" i="7"/>
  <c r="F228" i="7"/>
  <c r="F227" i="7"/>
  <c r="F226" i="7"/>
  <c r="F225" i="7"/>
  <c r="F224" i="7"/>
  <c r="F223" i="7"/>
  <c r="F221" i="7"/>
  <c r="F220" i="7"/>
  <c r="F218" i="7"/>
  <c r="F217" i="7"/>
  <c r="F216" i="7"/>
  <c r="F215" i="7"/>
  <c r="F214" i="7"/>
  <c r="F213" i="7"/>
  <c r="F212" i="7"/>
  <c r="F211" i="7"/>
  <c r="F210" i="7"/>
  <c r="F209" i="7"/>
  <c r="F208" i="7"/>
  <c r="F207" i="7"/>
  <c r="F206" i="7"/>
  <c r="F205" i="7"/>
  <c r="F203" i="7"/>
  <c r="F202" i="7"/>
  <c r="F201" i="7"/>
  <c r="F200" i="7"/>
  <c r="F198" i="7"/>
  <c r="F197" i="7"/>
  <c r="F195" i="7"/>
  <c r="F194" i="7"/>
  <c r="F191" i="7"/>
  <c r="F190" i="7"/>
  <c r="F189" i="7"/>
  <c r="F188" i="7"/>
  <c r="F187" i="7"/>
  <c r="F186" i="7"/>
  <c r="F185" i="7"/>
  <c r="F183" i="7"/>
  <c r="F182" i="7"/>
  <c r="F181" i="7"/>
  <c r="F180" i="7"/>
  <c r="F179" i="7"/>
  <c r="F178" i="7"/>
  <c r="F177" i="7"/>
  <c r="F176" i="7"/>
  <c r="F175" i="7"/>
  <c r="F174" i="7"/>
  <c r="F172" i="7"/>
  <c r="F171" i="7"/>
  <c r="F170" i="7"/>
  <c r="F169" i="7"/>
  <c r="F168" i="7"/>
  <c r="F167" i="7"/>
  <c r="F166" i="7"/>
  <c r="F165" i="7"/>
  <c r="F164" i="7"/>
  <c r="F163" i="7"/>
  <c r="F162" i="7"/>
  <c r="F161" i="7"/>
  <c r="F160" i="7"/>
  <c r="F157" i="7"/>
  <c r="F156" i="7"/>
  <c r="F155" i="7"/>
  <c r="F154" i="7"/>
  <c r="F153" i="7"/>
  <c r="F152" i="7"/>
  <c r="F151" i="7"/>
  <c r="F150" i="7"/>
  <c r="F148" i="7"/>
  <c r="F147" i="7"/>
  <c r="F146" i="7"/>
  <c r="F145" i="7"/>
  <c r="F143" i="7"/>
  <c r="F142" i="7"/>
  <c r="F141" i="7"/>
  <c r="F140" i="7"/>
  <c r="F139" i="7"/>
  <c r="F138" i="7"/>
  <c r="F137" i="7"/>
  <c r="F136" i="7"/>
  <c r="F135" i="7"/>
  <c r="F133" i="7"/>
  <c r="F132" i="7"/>
  <c r="F131" i="7"/>
  <c r="F130" i="7"/>
  <c r="F129" i="7"/>
  <c r="F128" i="7"/>
  <c r="F127" i="7"/>
  <c r="F126" i="7"/>
  <c r="F125" i="7"/>
  <c r="F123" i="7"/>
  <c r="F122" i="7"/>
  <c r="F121" i="7"/>
  <c r="F120" i="7"/>
  <c r="F119" i="7"/>
  <c r="F117" i="7"/>
  <c r="F116" i="7"/>
  <c r="F115" i="7"/>
  <c r="F114" i="7"/>
  <c r="F113" i="7"/>
  <c r="F111" i="7"/>
  <c r="F110" i="7"/>
  <c r="F109" i="7"/>
  <c r="F108" i="7"/>
  <c r="F107" i="7"/>
  <c r="F106" i="7"/>
  <c r="F105" i="7"/>
  <c r="F104" i="7"/>
  <c r="F103" i="7"/>
  <c r="F102" i="7"/>
  <c r="F100" i="7"/>
  <c r="F99" i="7"/>
  <c r="F98" i="7"/>
  <c r="F97" i="7"/>
  <c r="F96" i="7"/>
  <c r="F95" i="7"/>
  <c r="F94" i="7"/>
  <c r="F93" i="7"/>
  <c r="F92" i="7"/>
  <c r="F89" i="7"/>
  <c r="F88" i="7"/>
  <c r="F87" i="7"/>
  <c r="F86" i="7"/>
  <c r="F85" i="7"/>
  <c r="F84" i="7"/>
  <c r="F83" i="7"/>
  <c r="F82" i="7"/>
  <c r="F81" i="7"/>
  <c r="F80" i="7"/>
  <c r="F79" i="7"/>
  <c r="F78" i="7"/>
  <c r="F77" i="7"/>
  <c r="F76" i="7"/>
  <c r="F75" i="7"/>
  <c r="F74" i="7"/>
  <c r="F72" i="7"/>
  <c r="F71" i="7"/>
  <c r="F70" i="7"/>
  <c r="F69" i="7"/>
  <c r="F68" i="7"/>
  <c r="F67" i="7"/>
  <c r="F66" i="7"/>
  <c r="F65" i="7"/>
  <c r="F64" i="7"/>
  <c r="F62" i="7"/>
  <c r="F61" i="7"/>
  <c r="F60" i="7"/>
  <c r="F59" i="7"/>
  <c r="F57" i="7"/>
  <c r="F56" i="7"/>
  <c r="F55" i="7"/>
  <c r="F54" i="7"/>
  <c r="F53" i="7"/>
  <c r="F52" i="7"/>
  <c r="F51" i="7"/>
  <c r="F50" i="7"/>
  <c r="F49" i="7"/>
  <c r="F47" i="7"/>
  <c r="F46" i="7"/>
  <c r="F45" i="7"/>
  <c r="F44" i="7"/>
  <c r="F43" i="7"/>
  <c r="F41" i="7"/>
  <c r="F40" i="7"/>
  <c r="F39" i="7"/>
  <c r="F38" i="7"/>
  <c r="F37" i="7"/>
  <c r="F36" i="7"/>
  <c r="F35" i="7"/>
  <c r="F34" i="7"/>
  <c r="F33" i="7"/>
  <c r="F32" i="7"/>
  <c r="F29" i="7"/>
  <c r="F28" i="7"/>
  <c r="F27" i="7"/>
  <c r="F26" i="7"/>
  <c r="F25" i="7"/>
  <c r="F24" i="7"/>
  <c r="F23" i="7"/>
  <c r="F22" i="7"/>
  <c r="F21" i="7"/>
  <c r="F20" i="7"/>
  <c r="F19" i="7"/>
  <c r="F18" i="7"/>
  <c r="F17" i="7"/>
  <c r="F16" i="7"/>
  <c r="F15" i="7"/>
  <c r="F14" i="7"/>
  <c r="F10" i="7"/>
  <c r="F11" i="7"/>
  <c r="F12" i="7"/>
  <c r="F500" i="7" l="1"/>
  <c r="F25" i="6"/>
  <c r="F24" i="6"/>
  <c r="E21" i="6"/>
  <c r="G16" i="6"/>
  <c r="F1825" i="7"/>
  <c r="F1824" i="7"/>
  <c r="E1821" i="7"/>
  <c r="G1816" i="7" l="1"/>
  <c r="F1474" i="7" l="1"/>
  <c r="F219" i="7"/>
  <c r="F1640" i="7"/>
  <c r="F1575" i="7"/>
  <c r="F645" i="7"/>
  <c r="F736" i="7"/>
  <c r="F648" i="7"/>
  <c r="F1123" i="7"/>
  <c r="F1323" i="7"/>
  <c r="F422" i="7"/>
  <c r="F1188" i="7"/>
  <c r="F1242" i="7"/>
  <c r="F144" i="7"/>
  <c r="F871" i="7"/>
  <c r="F1172" i="7"/>
  <c r="F1700" i="7"/>
  <c r="F741" i="7"/>
  <c r="F779" i="7"/>
  <c r="F1053" i="7"/>
  <c r="F344" i="7"/>
  <c r="F1103" i="7"/>
  <c r="F63" i="7"/>
  <c r="F1694" i="7"/>
  <c r="F1178" i="7"/>
  <c r="F1716" i="7"/>
  <c r="F674" i="7"/>
  <c r="F691" i="7"/>
  <c r="F1804" i="7"/>
  <c r="F917" i="7"/>
  <c r="F601" i="7"/>
  <c r="F874" i="7"/>
  <c r="F962" i="7"/>
  <c r="F1143" i="7"/>
  <c r="F193" i="7"/>
  <c r="F494" i="7"/>
  <c r="F720" i="7"/>
  <c r="F112" i="7"/>
  <c r="F1005" i="7"/>
  <c r="F1048" i="7"/>
  <c r="F1781" i="7"/>
  <c r="F58" i="7"/>
  <c r="F425" i="7"/>
  <c r="F515" i="7"/>
  <c r="F935" i="7"/>
  <c r="F977" i="7"/>
  <c r="F1022" i="7"/>
  <c r="F1077" i="7"/>
  <c r="F1447" i="7"/>
  <c r="F1490" i="7"/>
  <c r="F42" i="7"/>
  <c r="F184" i="7"/>
  <c r="F268" i="7"/>
  <c r="F461" i="7"/>
  <c r="F651" i="7"/>
  <c r="F687" i="7"/>
  <c r="F1365" i="7"/>
  <c r="F1369" i="7"/>
  <c r="F1429" i="7"/>
  <c r="F199" i="7"/>
  <c r="F445" i="7"/>
  <c r="F1274" i="7"/>
  <c r="F1314" i="7"/>
  <c r="F1549" i="7"/>
  <c r="F1726" i="7"/>
  <c r="F525" i="7"/>
  <c r="F726" i="7"/>
  <c r="F802" i="7"/>
  <c r="F1683" i="7"/>
  <c r="F13" i="7"/>
  <c r="F31" i="7"/>
  <c r="F101" i="7"/>
  <c r="F118" i="7"/>
  <c r="F299" i="7"/>
  <c r="F317" i="7"/>
  <c r="F370" i="7"/>
  <c r="F448" i="7"/>
  <c r="F586" i="7"/>
  <c r="F656" i="7"/>
  <c r="F709" i="7"/>
  <c r="F790" i="7"/>
  <c r="F827" i="7"/>
  <c r="F862" i="7"/>
  <c r="F952" i="7"/>
  <c r="F1063" i="7"/>
  <c r="F1303" i="7"/>
  <c r="F1334" i="7"/>
  <c r="F1352" i="7"/>
  <c r="F1500" i="7"/>
  <c r="F1560" i="7"/>
  <c r="F73" i="7"/>
  <c r="F900" i="7"/>
  <c r="F995" i="7"/>
  <c r="F1655" i="7"/>
  <c r="F173" i="7"/>
  <c r="F239" i="7"/>
  <c r="F327" i="7"/>
  <c r="F399" i="7"/>
  <c r="F576" i="7"/>
  <c r="F596" i="7"/>
  <c r="F1139" i="7"/>
  <c r="F1289" i="7"/>
  <c r="F1387" i="7"/>
  <c r="F1414" i="7"/>
  <c r="F1595" i="7"/>
  <c r="F1613" i="7"/>
  <c r="F1766" i="7"/>
  <c r="F289" i="7"/>
  <c r="F235" i="7"/>
  <c r="F274" i="7"/>
  <c r="F419" i="7"/>
  <c r="F430" i="7"/>
  <c r="F543" i="7"/>
  <c r="F570" i="7"/>
  <c r="F837" i="7"/>
  <c r="F967" i="7"/>
  <c r="F1016" i="7"/>
  <c r="F1097" i="7"/>
  <c r="F1254" i="7"/>
  <c r="F1326" i="7"/>
  <c r="F1404" i="7"/>
  <c r="F1515" i="7"/>
  <c r="F1552" i="7"/>
  <c r="F1578" i="7"/>
  <c r="F1755" i="7"/>
  <c r="F1801" i="7"/>
  <c r="F91" i="7"/>
  <c r="F1505" i="7"/>
  <c r="F204" i="7"/>
  <c r="F338" i="7"/>
  <c r="F410" i="7"/>
  <c r="F483" i="7"/>
  <c r="F625" i="7"/>
  <c r="F812" i="7"/>
  <c r="F1108" i="7"/>
  <c r="F1126" i="7"/>
  <c r="F1193" i="7"/>
  <c r="F1264" i="7"/>
  <c r="F1279" i="7"/>
  <c r="F1398" i="7"/>
  <c r="F1540" i="7"/>
  <c r="F1624" i="7"/>
  <c r="F1786" i="7"/>
  <c r="F48" i="7"/>
  <c r="F134" i="7"/>
  <c r="F1231" i="7"/>
  <c r="F1349" i="7"/>
  <c r="F149" i="7"/>
  <c r="F159" i="7"/>
  <c r="F222" i="7"/>
  <c r="F257" i="7"/>
  <c r="F284" i="7"/>
  <c r="F360" i="7"/>
  <c r="F375" i="7"/>
  <c r="F510" i="7"/>
  <c r="F553" i="7"/>
  <c r="F611" i="7"/>
  <c r="F636" i="7"/>
  <c r="F671" i="7"/>
  <c r="F822" i="7"/>
  <c r="F882" i="7"/>
  <c r="F1028" i="7"/>
  <c r="F1088" i="7"/>
  <c r="F1100" i="7"/>
  <c r="F1161" i="7"/>
  <c r="F1203" i="7"/>
  <c r="F1329" i="7"/>
  <c r="F1468" i="7"/>
  <c r="F1480" i="7"/>
  <c r="F1529" i="7"/>
  <c r="F1555" i="7"/>
  <c r="F1775" i="7"/>
  <c r="F1591" i="7"/>
  <c r="F1673" i="7"/>
  <c r="F9" i="7"/>
  <c r="F124" i="7"/>
  <c r="F196" i="7"/>
  <c r="F350" i="7"/>
  <c r="F385" i="7"/>
  <c r="F465" i="7"/>
  <c r="F564" i="7"/>
  <c r="F751" i="7"/>
  <c r="F769" i="7"/>
  <c r="F796" i="7"/>
  <c r="F851" i="7"/>
  <c r="F877" i="7"/>
  <c r="F897" i="7"/>
  <c r="F913" i="7"/>
  <c r="F946" i="7"/>
  <c r="F1038" i="7"/>
  <c r="F1221" i="7"/>
  <c r="F1248" i="7"/>
  <c r="F1419" i="7"/>
  <c r="F1457" i="7"/>
  <c r="F1630" i="7"/>
  <c r="F1645" i="7"/>
  <c r="F1706" i="7"/>
  <c r="F1731" i="7"/>
  <c r="F1741" i="7"/>
  <c r="F1778" i="7"/>
  <c r="F1774" i="7" l="1"/>
  <c r="F1740" i="7" s="1"/>
  <c r="F644" i="7"/>
  <c r="F610" i="7" s="1"/>
  <c r="F768" i="7"/>
  <c r="F934" i="7"/>
  <c r="F418" i="7"/>
  <c r="F384" i="7" s="1"/>
  <c r="F870" i="7"/>
  <c r="F836" i="7" s="1"/>
  <c r="F542" i="7"/>
  <c r="F482" i="7"/>
  <c r="F994" i="7"/>
  <c r="F192" i="7"/>
  <c r="F158" i="7" s="1"/>
  <c r="F1160" i="7"/>
  <c r="F90" i="7"/>
  <c r="F1220" i="7"/>
  <c r="F1548" i="7"/>
  <c r="F1514" i="7" s="1"/>
  <c r="F1446" i="7"/>
  <c r="F256" i="7"/>
  <c r="F30" i="7"/>
  <c r="F1322" i="7"/>
  <c r="F1288" i="7" s="1"/>
  <c r="F1612" i="7"/>
  <c r="F708" i="7"/>
  <c r="F1096" i="7"/>
  <c r="F1062" i="7" s="1"/>
  <c r="F1386" i="7"/>
  <c r="F316" i="7"/>
  <c r="F1672" i="7"/>
  <c r="F686" i="7" l="1"/>
  <c r="F11" i="6" s="1"/>
  <c r="F912" i="7"/>
  <c r="F12" i="6" s="1"/>
  <c r="F1590" i="7"/>
  <c r="F15" i="6" s="1"/>
  <c r="F1364" i="7"/>
  <c r="F14" i="6" s="1"/>
  <c r="F1138" i="7"/>
  <c r="F13" i="6" s="1"/>
  <c r="F8" i="7"/>
  <c r="F8" i="6" s="1"/>
  <c r="F234" i="7"/>
  <c r="F9" i="6" s="1"/>
  <c r="F460" i="7"/>
  <c r="F10" i="6" s="1"/>
  <c r="F1816" i="7" l="1"/>
  <c r="F16" i="6"/>
  <c r="F1818" i="7" l="1"/>
  <c r="F1817" i="7"/>
  <c r="F1819" i="7"/>
  <c r="F1820" i="7" s="1"/>
  <c r="F19" i="6"/>
  <c r="F20" i="6" s="1"/>
  <c r="F18" i="6"/>
  <c r="F17" i="6"/>
  <c r="F1821" i="7" l="1"/>
  <c r="F1822" i="7"/>
  <c r="F1823" i="7" s="1"/>
  <c r="F1826" i="7" s="1"/>
  <c r="F21" i="6"/>
  <c r="F22" i="6"/>
  <c r="F23" i="6" s="1"/>
  <c r="F26" i="6"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<sst xmlns="http://schemas.openxmlformats.org/spreadsheetml/2006/main" count="5191" uniqueCount="467">
  <si>
    <t>PROYECTO</t>
  </si>
  <si>
    <t>Unidad</t>
  </si>
  <si>
    <t>ADMINISTRACIÓN</t>
  </si>
  <si>
    <t>IMPREVISTOS</t>
  </si>
  <si>
    <t>UTILIDAD</t>
  </si>
  <si>
    <t>SUBTOTAL AIU</t>
  </si>
  <si>
    <t>PRESUPUESTO TOTAL</t>
  </si>
  <si>
    <t>PRESUPUESTO ESTIMADO</t>
  </si>
  <si>
    <t>1.1</t>
  </si>
  <si>
    <t>1.2</t>
  </si>
  <si>
    <t>1.3</t>
  </si>
  <si>
    <t>PLANTACIÓN VEGETACIÓN ARBUSTOS</t>
  </si>
  <si>
    <t>PLANTACIÓN VEGETACIÓN ARBÓL</t>
  </si>
  <si>
    <t>TIERRA NEGRA</t>
  </si>
  <si>
    <t>Metro cúbico</t>
  </si>
  <si>
    <t>Metro cuadrado</t>
  </si>
  <si>
    <t>2.1</t>
  </si>
  <si>
    <t>2.2</t>
  </si>
  <si>
    <t>2.3</t>
  </si>
  <si>
    <t>2.4</t>
  </si>
  <si>
    <t>2.5</t>
  </si>
  <si>
    <t>2.6</t>
  </si>
  <si>
    <t>2.7</t>
  </si>
  <si>
    <t>DEMOLICIÓN DE CERRAMIENTO EN MURO DE LADRILLO, POSTES METÁLICOS Y MALLA ESLABONADA</t>
  </si>
  <si>
    <t>DEMOLICIÓN DE CERRAMIENTO EN VIGA CONCRETO,  POSTES DE CONCRETO CADA 2.00 MTS Y ALAMBRE DE PÚAS</t>
  </si>
  <si>
    <t>DEMOLICIÓN ANDENES, PLACA PISO,  Y CIRCULACIONES. H &lt; 15cm</t>
  </si>
  <si>
    <t>DESMONTE DE CUBIERTA EXISTENTE FIBRO-ASBESTO-CEMENTO</t>
  </si>
  <si>
    <t>DESMONTE DE CUBIERTA EXISTENTE TRAPEZOIDAL</t>
  </si>
  <si>
    <t>DESMONTE DE PUERTAS</t>
  </si>
  <si>
    <t>DESMONTE DE VENTANAS</t>
  </si>
  <si>
    <t>DESMONTE DE MALLA ESLABONADA</t>
  </si>
  <si>
    <t>DESMONTE DE ESTRUCTURAS O CANCHAS DEPORTIVAS</t>
  </si>
  <si>
    <t>DEMOLICIÓN ENCHAPES DE PISO</t>
  </si>
  <si>
    <t>DEMOLICIÓN DE ENCHAPES DE PARED</t>
  </si>
  <si>
    <t>DEMOLICIÓN DE PLACAS ENTREPISO O CUBIERTA H&lt;,20CM</t>
  </si>
  <si>
    <t>DEMOLICIÓN DE MURO EN MAMPOSTERIA</t>
  </si>
  <si>
    <t>TEJA TERMOACÚSTICA PERFIL TRAPEZOIDAL UPVC 3MM  INCLUYE ACCESORIOS</t>
  </si>
  <si>
    <t>TEJA EN FIBROCEMENTO  PERFIL 7 #8</t>
  </si>
  <si>
    <t>TEJA EN FIBROCEMENTO CABALLETE PARA PERFIL #7</t>
  </si>
  <si>
    <t>TUBERÍA EN ACERO ASTM A-500 GRADO C (150X50X2 mm)</t>
  </si>
  <si>
    <t>CIELO RASO EN ICOPOR DE 122X61 CM, INCLUYE PERFILERIA.</t>
  </si>
  <si>
    <t>3.1.1</t>
  </si>
  <si>
    <t>3.1.2</t>
  </si>
  <si>
    <t>3.1.3</t>
  </si>
  <si>
    <t>MORTERO 1:3  PARA RELLENOS, ENTRE CUBIERTA Y MURO.</t>
  </si>
  <si>
    <t>PAÑETE 2 cm EN MORTERO 1:3</t>
  </si>
  <si>
    <t>PAÑETE EN MORTERO 1:4 IMPERMEABILIZADO</t>
  </si>
  <si>
    <t>FILOS Y DILATACIONES EN MORTERO</t>
  </si>
  <si>
    <t>Metro lineal</t>
  </si>
  <si>
    <t>3.2.1</t>
  </si>
  <si>
    <t>4.7.1</t>
  </si>
  <si>
    <t>3.2.2</t>
  </si>
  <si>
    <t>3.2.3</t>
  </si>
  <si>
    <t>3.2.4</t>
  </si>
  <si>
    <t>PUERTA HOJA EN LÁMINA COLD ROLLED CAL18, MARCO CAL 16, PINTURA ELECTROSTÁTICABLANCA MARCO METÁLICO. INCLUYE CHAPA</t>
  </si>
  <si>
    <t>CAMBIO DE CHAPA PUERTA -ADECUACION DE CANTONERA</t>
  </si>
  <si>
    <t>VIDRIO ESTANDAR 5mm INCOLORO</t>
  </si>
  <si>
    <t>VENTANA EN ALUMINIO CORREDERA INCLUYE PERFILERIA EN ALUMNINIO Y VIDRIO ESTANDAR INCOLORO 5 mm</t>
  </si>
  <si>
    <t>BATIENTE METÁLICO INCLUYE VIDRIO INCOLORO DE 5 mm ESTÁNDAR</t>
  </si>
  <si>
    <t>REJA METÁLICA TIPO BANCO INCLUYE PINTURA ELECTROSTÁTICA BLANCA</t>
  </si>
  <si>
    <t>ANJEO O MOSQUITERO CON MARCO METÁLICO INTERIOR</t>
  </si>
  <si>
    <t>CAMBIO DE PEINAZO INFERIOR  DE PUERTA -TUBO METÁLICO ½” X 1 ½”CAL 18 O SIMILAR</t>
  </si>
  <si>
    <t>REPARACIONES MENORES CARPINTERÍA METÁLICA</t>
  </si>
  <si>
    <t>TUBERÍA EN ACERO ASTM A-500 GRADO C (120X120X3 mm)</t>
  </si>
  <si>
    <t>Día</t>
  </si>
  <si>
    <t>3.3.1</t>
  </si>
  <si>
    <t>3.3.6</t>
  </si>
  <si>
    <t>3.3.2</t>
  </si>
  <si>
    <t>3.3.3</t>
  </si>
  <si>
    <t>3.3.4</t>
  </si>
  <si>
    <t>3.3.5</t>
  </si>
  <si>
    <t>TABLÓN EN GRES PARA EXTERIORES 0,25 X 0,25 m DILATADO 1 cm EMBOQUILLADO CON CEMENTO  INCLUYE PICADO DE PISO)</t>
  </si>
  <si>
    <t xml:space="preserve">GUARDAESCOBA EN GRES 8CM </t>
  </si>
  <si>
    <t>ENCHAPE PARA PISO Y PARED BLANCO INSTITUCIONAL 0,20 X 0,20 m EMBOQUILLADO BLANCO</t>
  </si>
  <si>
    <t>3.4.1</t>
  </si>
  <si>
    <t>3.4.2</t>
  </si>
  <si>
    <t>3.4.3</t>
  </si>
  <si>
    <t>PINTURA ESTRUCTURA DE CUBIERTA TIPO ESMALTE INCLUYE LIMPIEZA CON GRATA, ANTICORROSIVO</t>
  </si>
  <si>
    <t>PINTURA ESTRUCTURA DE CUBIERTA INCLUYE LIMPIEZA LIJA E INMUNIZANTE.</t>
  </si>
  <si>
    <t>PINTURA EN VINILO SOBRE PAÑETE, MAMPUESTO O SUPERFICIE SIN ESTUCO</t>
  </si>
  <si>
    <t>PINTURA EN VINILO SOBRE ESTUCO 3 MANOS</t>
  </si>
  <si>
    <t>PINTURA TIPO KORAZA</t>
  </si>
  <si>
    <t>PINTURA TIPO ESMALTE INCLUYE  ANTICORROSIVO (PUERTAS Y VENTANAS)</t>
  </si>
  <si>
    <t>3.5.1</t>
  </si>
  <si>
    <t>3.5.2</t>
  </si>
  <si>
    <t>3.5.3</t>
  </si>
  <si>
    <t>3.5.4</t>
  </si>
  <si>
    <t>LLAVE JARDINERA METÁLICA</t>
  </si>
  <si>
    <t xml:space="preserve">PUNTO HIDRÁULICO PVC ½” </t>
  </si>
  <si>
    <t>ACOPLE/ACOFLEX SANITARIO, LAVAMANOS, LAVAPLATOS</t>
  </si>
  <si>
    <t>RED HIDRAULICA 1/2"</t>
  </si>
  <si>
    <t>RED HIDRAULICA 3/4"</t>
  </si>
  <si>
    <t>PUNTO SANITARIO 2"</t>
  </si>
  <si>
    <t>GRIFERIA LAVAMANOS SENCILLA</t>
  </si>
  <si>
    <t>SANITARIO LÍNEA INSTITUCIONAL BAJO CONSUMO DE TANQUE, PORCELANATO BLANCO</t>
  </si>
  <si>
    <t>LAVAMANOS  SENCILLO DE COLGAR  INSTITUCIONAL</t>
  </si>
  <si>
    <t>SONDEO Y LIMPIEZA DE RED SANITARIA</t>
  </si>
  <si>
    <t>SIFÓN DE DESAGÜE SENCILLO LAVAMANOS</t>
  </si>
  <si>
    <t>3.6.1</t>
  </si>
  <si>
    <t>3.6.2</t>
  </si>
  <si>
    <t>3.6.8</t>
  </si>
  <si>
    <t>3.6.4</t>
  </si>
  <si>
    <t>3.6.3</t>
  </si>
  <si>
    <t>3.6.5</t>
  </si>
  <si>
    <t>3.6.6</t>
  </si>
  <si>
    <t>3.6.7</t>
  </si>
  <si>
    <t>EXCAVACIÓN MANUAL MATERIAL COMÚN</t>
  </si>
  <si>
    <t xml:space="preserve">RELLENO EN RECEBO COMPACTADO </t>
  </si>
  <si>
    <t>CONCRETO  3000 PSI  VIGAS CIMIENTO CERRAMIENTO (30*25)</t>
  </si>
  <si>
    <t>CONCRETO  3000 PSI COLUMNETAS CERRAMIENTO (25*25)</t>
  </si>
  <si>
    <t>MAMPOSTERÍA LADRILO A LA VISTA</t>
  </si>
  <si>
    <t>TUBO METÁLICO GALVANIZADO 2” E2mm</t>
  </si>
  <si>
    <t xml:space="preserve">ÁNGULO METÁLICO  1”X1/8” </t>
  </si>
  <si>
    <t>MALLA ESLABONADA ROMBO DE 2”X2”</t>
  </si>
  <si>
    <t>ACERO DE REFUERZO FY=420 MPA (4200 kg/cm3, G60)</t>
  </si>
  <si>
    <t>Kilogramo</t>
  </si>
  <si>
    <t>4.1.1</t>
  </si>
  <si>
    <t>4.1.2</t>
  </si>
  <si>
    <t>CONCRETO  3000 PSI CIMIENTO CERRAMIENTO (,25*,25*,5)</t>
  </si>
  <si>
    <t xml:space="preserve">ÁNGULO METALICO  1”X1/8” </t>
  </si>
  <si>
    <t>MALLA ESLABONADA ROMBO DE 2”X2”.</t>
  </si>
  <si>
    <t>COLUMNA METÁLICA TUBO CUADRADO 100*100*4,75 mm</t>
  </si>
  <si>
    <t xml:space="preserve">PLATINA 3/16" </t>
  </si>
  <si>
    <t>PERNOS  Ø 1/2"  30 cm</t>
  </si>
  <si>
    <t>4.2.1</t>
  </si>
  <si>
    <t>4.2.5</t>
  </si>
  <si>
    <t>4.2.4</t>
  </si>
  <si>
    <t>4.2.2</t>
  </si>
  <si>
    <t>4.2.7</t>
  </si>
  <si>
    <t>4.2.3</t>
  </si>
  <si>
    <t>4.2.6</t>
  </si>
  <si>
    <t>4.2.8</t>
  </si>
  <si>
    <t>4.2.9</t>
  </si>
  <si>
    <t>CAMA  DE ARENA FINA</t>
  </si>
  <si>
    <t>GRAMOQUÍN ECOLÓGICO EN CONCRETO 6 cm PEATONAL</t>
  </si>
  <si>
    <t>CONCRETO  3000 PSI</t>
  </si>
  <si>
    <t>4.3.1</t>
  </si>
  <si>
    <t>4.3.2</t>
  </si>
  <si>
    <t>4.3.3</t>
  </si>
  <si>
    <t>4.3.4</t>
  </si>
  <si>
    <t>4.3.5</t>
  </si>
  <si>
    <t>MADERA PLÁSTICA WPC 30X50 mm</t>
  </si>
  <si>
    <t>TUBERÍA EN ACERO ASTM A-500 GRADO C</t>
  </si>
  <si>
    <t>PINTURA PERFILERIA - TIPO ESMALTE</t>
  </si>
  <si>
    <t>PERFILERÍA ASTM A-36 GRADO 50</t>
  </si>
  <si>
    <t>RELLENO MATERIAL EXCAVACIÓN</t>
  </si>
  <si>
    <t>CONCRETO 1500 PSI - CIMENTACIÓN</t>
  </si>
  <si>
    <t>CONCRETO 3000 PSI - CIMENTACIÓN</t>
  </si>
  <si>
    <t>4.4.1</t>
  </si>
  <si>
    <t>4.4.3</t>
  </si>
  <si>
    <t>3.3.8</t>
  </si>
  <si>
    <t>4.4.2</t>
  </si>
  <si>
    <t>4.4.4</t>
  </si>
  <si>
    <t>4.4.5</t>
  </si>
  <si>
    <t>ESTRUCTURA CUBIERTA TRIANGULAR -PUNTO DE ENCUENTRO</t>
  </si>
  <si>
    <t>PÍNTURA PERFILERIA - TIPO ESMALTE</t>
  </si>
  <si>
    <t>4.5.1</t>
  </si>
  <si>
    <t>4.5.2</t>
  </si>
  <si>
    <t>4.5.3</t>
  </si>
  <si>
    <t>4.5.4</t>
  </si>
  <si>
    <t>4.5.5</t>
  </si>
  <si>
    <t>GENERALES</t>
  </si>
  <si>
    <t>.</t>
  </si>
  <si>
    <t>DESMONTE Y DEMOLICIONES</t>
  </si>
  <si>
    <t>2.8</t>
  </si>
  <si>
    <t>2.9</t>
  </si>
  <si>
    <t>2.10</t>
  </si>
  <si>
    <t>Matro cuadrado</t>
  </si>
  <si>
    <t>REALIZAR ACABADOS</t>
  </si>
  <si>
    <t>3.1</t>
  </si>
  <si>
    <t>CUBIERTAS</t>
  </si>
  <si>
    <t>3.2</t>
  </si>
  <si>
    <t>MORTEROS Y PAÑETE</t>
  </si>
  <si>
    <t>3.3</t>
  </si>
  <si>
    <t>CARPINTERIA METALICA</t>
  </si>
  <si>
    <t>3.3.7</t>
  </si>
  <si>
    <t>3.4</t>
  </si>
  <si>
    <t>PISOS Y ENCHAPES</t>
  </si>
  <si>
    <t>3.4.4</t>
  </si>
  <si>
    <t>ENCHAPE PARA PISO Y PARED BLANCO 0,35 X 0,35 m EMBOQUILLADO BLANCO</t>
  </si>
  <si>
    <t>3.5</t>
  </si>
  <si>
    <t>PINTURA</t>
  </si>
  <si>
    <t>3.5.5</t>
  </si>
  <si>
    <t>3.5.6</t>
  </si>
  <si>
    <t>3.5.7</t>
  </si>
  <si>
    <t>PINTURA PLACA DE PISO TRÁFICO ALTO</t>
  </si>
  <si>
    <t>DEMARCACIÓN CANCHA DE MICROFUTBOL, BALONCESTO Y VOLEIBOL CON PINTURA TRÁFICO ALTO, ANCHO 10 cm DE ACUERDO CON DISEÑO REGLAMENTARIO</t>
  </si>
  <si>
    <t>3.6</t>
  </si>
  <si>
    <t>INSTALACIONES, APARATOS SANITARIOS, BAÑOS Y ESPEJOS</t>
  </si>
  <si>
    <t>3.6.9</t>
  </si>
  <si>
    <t>URBANISMO</t>
  </si>
  <si>
    <t>4.1</t>
  </si>
  <si>
    <t>EXCAVACIÓN MANUAL EN MATERIAL COMÚN</t>
  </si>
  <si>
    <t xml:space="preserve">RELLENO RECEBO COMPACTADO </t>
  </si>
  <si>
    <t>4.2</t>
  </si>
  <si>
    <t>ESTRUCTURA  DE CERRAMIENTO</t>
  </si>
  <si>
    <t>4.3</t>
  </si>
  <si>
    <t>PUERTA DE CERRAMIENTO</t>
  </si>
  <si>
    <t>4.4</t>
  </si>
  <si>
    <t>ESTRUCTURA ANDENES EN CONCRETO Y PLACAS</t>
  </si>
  <si>
    <t>CONCRETO  3000 PSI PLACA DE  ANDÉN (H=12cm)</t>
  </si>
  <si>
    <t>MALLA ELECTROSOLDADA FY=5000 kg/cm2</t>
  </si>
  <si>
    <t>JUNTA DE CONSTRUCCIÓN</t>
  </si>
  <si>
    <t>4.5</t>
  </si>
  <si>
    <t>4.6</t>
  </si>
  <si>
    <t>ESTRUCTURA CUBIERTA CURVA -PUNTO DE ENCUENTRO</t>
  </si>
  <si>
    <t>4.6.1</t>
  </si>
  <si>
    <t>4.6.2</t>
  </si>
  <si>
    <t>4.6.3</t>
  </si>
  <si>
    <t>4.6.4</t>
  </si>
  <si>
    <t>4.6.5</t>
  </si>
  <si>
    <t>4.6.6</t>
  </si>
  <si>
    <t>4.6.7</t>
  </si>
  <si>
    <t>4.6.8</t>
  </si>
  <si>
    <t>4.6.9</t>
  </si>
  <si>
    <t>4.7</t>
  </si>
  <si>
    <t>4.7.2</t>
  </si>
  <si>
    <t>4.7.3</t>
  </si>
  <si>
    <t>4.7.4</t>
  </si>
  <si>
    <t>ESTRUCTURA CUBIERTA TRIANGULAR  FLOTADA -PUNTO DE ENCUENTRO</t>
  </si>
  <si>
    <t xml:space="preserve">CONCRETO  3000 PSI  </t>
  </si>
  <si>
    <t>MAMPOSTERIA LADRILO A LA VISTA</t>
  </si>
  <si>
    <t xml:space="preserve">PUERTA REJA TIPO BANCO </t>
  </si>
  <si>
    <t>OTROS CONSTRUCCION</t>
  </si>
  <si>
    <t xml:space="preserve">MAMPOSTERIA BLOQUE No4 </t>
  </si>
  <si>
    <t>SISTEMA ELECTRICO</t>
  </si>
  <si>
    <t>5.1</t>
  </si>
  <si>
    <t>ACOMETIDA PRINCIPAL  Y TABLERO TGB</t>
  </si>
  <si>
    <t>5.1.1</t>
  </si>
  <si>
    <t>5.1.2</t>
  </si>
  <si>
    <t>5.1.3</t>
  </si>
  <si>
    <t>5.1.4</t>
  </si>
  <si>
    <t>BREAKER DE RIEL TRIPOLAR 2X40A ó 50A 10 KA PARA CAJA DE MEDIDOR TRIFÁSICO FABRICADO BAJO NORMAS: IEC62053-21 - IEC62052-11</t>
  </si>
  <si>
    <t>5.1.5</t>
  </si>
  <si>
    <t>5.1.6</t>
  </si>
  <si>
    <t>5.1.7</t>
  </si>
  <si>
    <t>5.1.8</t>
  </si>
  <si>
    <t>5.1.9</t>
  </si>
  <si>
    <t>VARILLA PUESTA A TIERRA COPER WELD 2,44M  5/8 CU-CU ELECTROSOLDADA</t>
  </si>
  <si>
    <t>5.2</t>
  </si>
  <si>
    <t xml:space="preserve">TABLEROS - BREAKERS </t>
  </si>
  <si>
    <t>5.2.1</t>
  </si>
  <si>
    <t>TABLERO TGD DE 12 CIRCUITOS  BIFÁSICO CON ESPACIO TOTALIZADOR,  CON PUERTA, CHAPA PINTURA ELECTROESTATICA.</t>
  </si>
  <si>
    <t>5.2.2</t>
  </si>
  <si>
    <t>TABLERO ELECTRICO CON PUERTA 6 CIRCUITOS 75A PINTURA ELECTROESTATICA COLOR BLANCO.</t>
  </si>
  <si>
    <t>5.2.3</t>
  </si>
  <si>
    <t>5.2.4</t>
  </si>
  <si>
    <t>5.2.5</t>
  </si>
  <si>
    <t>5.2.6</t>
  </si>
  <si>
    <t>INTERRUPTOR AUTOMÁTICO MONOPOLAR ENCHUFABLE (BREAKER) DE 1X15 AMP,  ICC=10 KA, NO REPARABLE, SELLADO Y CONTRAMARCADO.</t>
  </si>
  <si>
    <t>5.2.7</t>
  </si>
  <si>
    <t>5.2.8</t>
  </si>
  <si>
    <t>INTERRUPTOR AUTOMÁTICO MONOPOLAR TIPO ENCHUFABLE (BREAKER), ICC=10 KA,  127/240 V, NO REPARABLE, SELLADO Y CONTRAMARCADO DE 1 X 20 A.</t>
  </si>
  <si>
    <t>INTERRUPTOR AUTOMÁTICO MONOPOLAR TIPO ENCHUFABLE (BREAKER), ICC=10 KA,  127/240 V, NO REPARABLE, SELLADO Y CONTRAMARCADO DE 1 X 30 A.</t>
  </si>
  <si>
    <t>TABLERO ELECTRICO CON PUERTA 2 CIRCUITOS 75A PINTURA ELECTROESTATICA COLOR BLANCO.</t>
  </si>
  <si>
    <t>5.3</t>
  </si>
  <si>
    <t>ACOMETIDAS PARCIALES EN CANALIZACIÓN TABLEROS</t>
  </si>
  <si>
    <t>5.3.1</t>
  </si>
  <si>
    <t>5.3.2</t>
  </si>
  <si>
    <t>5.3.3</t>
  </si>
  <si>
    <t>5.4</t>
  </si>
  <si>
    <t>SALIDAS ELÉCTRICAS</t>
  </si>
  <si>
    <t>5.4.1</t>
  </si>
  <si>
    <t>VENTILACIÓN MECÁNICA</t>
  </si>
  <si>
    <t>5.4.1.1</t>
  </si>
  <si>
    <t>VENTILADOR DE TECHO DE 56" LÍNEA  INSTITUCIONAL, DOBLE BALINERA  INCLUYE  ANCLAJE A TECHO  TERMINAL,  RESANES, INSTALACIÓN DE CAJA DE CONTROL DE ACUERDO A LO INDICADO EN PLANIMETRÍA ADJUNTA</t>
  </si>
  <si>
    <t>5.4.1.2</t>
  </si>
  <si>
    <t>5.4.2</t>
  </si>
  <si>
    <t>VENTILACIÓN MECÁNICA EXTRACTOR AXIAL- COCINA</t>
  </si>
  <si>
    <t>5.4.2.1</t>
  </si>
  <si>
    <t>EXTRACTOR INDUSTRIAL AXIAL  MONOFÁSICO DE 12" Y DEMÁS ACCESORIOS PARA SU ADECUADO FUNCIONAMIENTO DE TRABAJO PESADO, CON MOTOR SELLADO MONTADO EN BALINERAS. POTENCIA: 1/10 HP. CAUDAL: 0.7 M3/S. REVOLUCIONES: 1700RPM. AMPERAJE: 1.3 AMP. CON REJILLA INTERIOR Y EXTERIOR.   INCLUYE INTERRUPTOR ON/OFF CABLES DE CONTROL</t>
  </si>
  <si>
    <t>5.4.2.2</t>
  </si>
  <si>
    <t>5.4.3</t>
  </si>
  <si>
    <t>SALIDAS TOMAS ELECTRICAS</t>
  </si>
  <si>
    <t>5.4.3.1</t>
  </si>
  <si>
    <t>5.4.3.2</t>
  </si>
  <si>
    <t>5.4.3.3</t>
  </si>
  <si>
    <t>5.4.3.4</t>
  </si>
  <si>
    <t>REEMPLAZO DE TOMA CORRIENTE MONOFÁSICA A TOMA CORRIENTE GFCI CON POLO A TIERRA</t>
  </si>
  <si>
    <t>CAMBIO DE TOMA CORRIENTE AVERIADA CON CAJA 5800 GALVANIZADA O INSTALACIÓN DONDE NO EXISTE TOMA CORRIENTE MONOFÁSICA CON POLO A TIERRA LINEA COMERCIAL.</t>
  </si>
  <si>
    <t>5.5</t>
  </si>
  <si>
    <t xml:space="preserve">ILUMINACIÓN </t>
  </si>
  <si>
    <t>5.5.1</t>
  </si>
  <si>
    <t>(INTERRUPTOR DOBLE): SUMINISTRO, TRANSPORTE E INSTALACIÓN  SALIDA CONTROL DE ILUMINACIÓN CON INTERRUPTOR DOBLE, LÍNEA COMERCIAL.</t>
  </si>
  <si>
    <t>5.5.2</t>
  </si>
  <si>
    <t>5.5.3</t>
  </si>
  <si>
    <t>5.5.4</t>
  </si>
  <si>
    <t>5.5.5</t>
  </si>
  <si>
    <t>5.5.6</t>
  </si>
  <si>
    <t>5.5.7</t>
  </si>
  <si>
    <t>5.5.8</t>
  </si>
  <si>
    <t xml:space="preserve">LUMINARIA HERMÉTICA LED 2X18W/100-240V TIPO DE DISTRIBUCIÓN: DIRECTO SIMÉTRICO. CHASIS EN ABS, DIFUSOR EN POLICARBONATO, IP : IP65, 3200 LM, IRC 80. </t>
  </si>
  <si>
    <t>5.5.9</t>
  </si>
  <si>
    <t>(INTERRUPTOR SENCILLO): CONTROL DE ILUMINACIÓN CON INTERRUPTOR SENCILLO LÍNEA COMERCIAL.</t>
  </si>
  <si>
    <t>5.5.10</t>
  </si>
  <si>
    <t>5.5.11</t>
  </si>
  <si>
    <t xml:space="preserve">REFLECTOR JETTA HIGH POWER DE 100W, 120V, 6500 K, DISEÑO ULTRA DELGADO, TIPO DE DISTRIBUCIÓN: DIRECTA SIMÉTRICA, TENSIÓN DE OPERACIÓN 85-265, FACTOR DE POTENCIA 0.9, FLUJO LUMINOSO 8200 LM. CARCASA FABRICADA EN ALEACIÓN DE ALUMINIO FUNIDO, VIDRIO TEMPLADO CLARO  IP66,  INCLUYE REJA PROTECTORA ANTI ROBO. </t>
  </si>
  <si>
    <t>5.5.12</t>
  </si>
  <si>
    <t>5.5.13</t>
  </si>
  <si>
    <t>LUMINARIA APLIQUE LED  TORTUGA OVALADO TIPO EXTERIOR DE PARED  4000K LED  12W, IP 65, RESISTENTE AL IMPACTO CON REJILLA IRC&gt;80 LM 960 VIDA ÚTIL 25000 HORAS FP 0,5.</t>
  </si>
  <si>
    <t>5.5.14</t>
  </si>
  <si>
    <t>LÁMPARA DE EMERGENCIA TIPO INTERIOR R2 LED, CON BOTÓN DE PRUEBA E INDICADOR DE CARGA, TIPO DE DISTRIBUCIÓN SIMÉTRICA DIRIGIBLE, CARCASA TERMOPLÁSTICA, CON CABEZALES CUADRADOS AJUSTABLES.</t>
  </si>
  <si>
    <t>CAMBIO DE INTERRUPTOR AVERIADO CON CAJA 5800 GALVANIZADA O INSTALACIÓN DONDE NO EXISTE TOMA CORRIENTE MONOFÁSICA CON POLO A TIERRA LíNEA COMERCIAL.</t>
  </si>
  <si>
    <t>POSTE DE CONCRETO HINCADO Y APLOMADO DE 12 M 510 KG.</t>
  </si>
  <si>
    <t>5.6</t>
  </si>
  <si>
    <t>VARIOS</t>
  </si>
  <si>
    <t>5.6.1</t>
  </si>
  <si>
    <t xml:space="preserve">INSTALACIÓN DE SEÑALIZACIÓN Y SEÑALETICA SEGÚN RETIE EN LAS INSTALACIONES ELECTRICAS REQUERIDAS </t>
  </si>
  <si>
    <t>5.6.2</t>
  </si>
  <si>
    <t>PROTECTOR DE VOLTAJE BREAKMATIC</t>
  </si>
  <si>
    <t>SISTEMA AGUAS LLUVIAS</t>
  </si>
  <si>
    <t>6.1</t>
  </si>
  <si>
    <t>CANALETA PVC</t>
  </si>
  <si>
    <t>6.2</t>
  </si>
  <si>
    <t>TUBERÍA PVC 3"</t>
  </si>
  <si>
    <t>6.3</t>
  </si>
  <si>
    <t>UNIÓN CANAL A BAJANTE 3"</t>
  </si>
  <si>
    <t>6.4</t>
  </si>
  <si>
    <t>CODO 45° 3"</t>
  </si>
  <si>
    <t>6.5</t>
  </si>
  <si>
    <t>CODO 90 3"</t>
  </si>
  <si>
    <t>6.6</t>
  </si>
  <si>
    <t>ABRAZADERA METÁLICA</t>
  </si>
  <si>
    <t>6.7</t>
  </si>
  <si>
    <t>CADENA EN ACERO</t>
  </si>
  <si>
    <t>6.8</t>
  </si>
  <si>
    <t>SOPORTE METÁLICO</t>
  </si>
  <si>
    <t>6.9</t>
  </si>
  <si>
    <t>SOPORTE CANAL PVC</t>
  </si>
  <si>
    <t>6.10</t>
  </si>
  <si>
    <t>SOPORTE PLATINA GALVANIZADA</t>
  </si>
  <si>
    <t>6.11</t>
  </si>
  <si>
    <t>PIEDRA DE RÍO PEQUEÑA</t>
  </si>
  <si>
    <t>UNIDAD</t>
  </si>
  <si>
    <t>CANTIDAD</t>
  </si>
  <si>
    <t>VALOR TOTAL</t>
  </si>
  <si>
    <t>DESCRIPCION</t>
  </si>
  <si>
    <t>IVA/UTILIDAD</t>
  </si>
  <si>
    <t>SUBTOTAL OBRAS SIN AIU</t>
  </si>
  <si>
    <t>2.11</t>
  </si>
  <si>
    <t>2.12</t>
  </si>
  <si>
    <t>2.13</t>
  </si>
  <si>
    <t>4.8</t>
  </si>
  <si>
    <t>2.14</t>
  </si>
  <si>
    <t>3.6.10</t>
  </si>
  <si>
    <t>3.6.11</t>
  </si>
  <si>
    <t>3.6.16</t>
  </si>
  <si>
    <t>3.1.4</t>
  </si>
  <si>
    <t>3.1.5</t>
  </si>
  <si>
    <t>3.1.6</t>
  </si>
  <si>
    <t>3.1.7</t>
  </si>
  <si>
    <t>3.1.8</t>
  </si>
  <si>
    <t>3.2.5</t>
  </si>
  <si>
    <t>3.3.9</t>
  </si>
  <si>
    <t>3.5.8</t>
  </si>
  <si>
    <t>3.6.12</t>
  </si>
  <si>
    <t>3.6.13</t>
  </si>
  <si>
    <t>3.6.14</t>
  </si>
  <si>
    <t>3.6.15</t>
  </si>
  <si>
    <t>4.8.1</t>
  </si>
  <si>
    <t>4.8.2</t>
  </si>
  <si>
    <t>4.8.3</t>
  </si>
  <si>
    <t>4.8.4</t>
  </si>
  <si>
    <t>5.1.10</t>
  </si>
  <si>
    <t>5.2.9</t>
  </si>
  <si>
    <t>5.2.10</t>
  </si>
  <si>
    <t>5.3.4</t>
  </si>
  <si>
    <t>5.3.5</t>
  </si>
  <si>
    <t>5.3.6</t>
  </si>
  <si>
    <t>VALOR UNITARIO</t>
  </si>
  <si>
    <t>ITEM</t>
  </si>
  <si>
    <t>SEDE - INSTITUCIÓN EDUCATIVA</t>
  </si>
  <si>
    <t>ANEXO XXX - PRESUPUESTO ESTIMADO (RESUMEN)</t>
  </si>
  <si>
    <t>INSTITUCIÓN EDUCATIVA COLEGIO EL CAIRO SEDE SAN RAMÓN</t>
  </si>
  <si>
    <t>DESMONTE DE CIELORASO EN MADERA</t>
  </si>
  <si>
    <t>2.15</t>
  </si>
  <si>
    <t>DEMOLICIÓN MESÓN EN CONCRETO</t>
  </si>
  <si>
    <t>2.16</t>
  </si>
  <si>
    <t>DEMOLICIÓN PAÑETE</t>
  </si>
  <si>
    <t>TUBERÍA EN ACERO ASTM A-500 GRADO C (80X40X2 mm)</t>
  </si>
  <si>
    <t>VIGA MADERA ZAPAN 8x15 cm CEPILLADA E INMUNIZADA</t>
  </si>
  <si>
    <t>3.1.9</t>
  </si>
  <si>
    <t>FLANCHE METÁLICO ZINC CALIBRE 18</t>
  </si>
  <si>
    <t>3.1.10</t>
  </si>
  <si>
    <t>ASEO E IMPERMEABILIZACIÓN DE VIGA CANALES Y PLACAS DE CUBIERTA</t>
  </si>
  <si>
    <t>PAÑETE 2 cm EN MORTERO 1:3 REFUERZO MALLA DE GALLINERO</t>
  </si>
  <si>
    <t>3.5.9</t>
  </si>
  <si>
    <t>Metro Cuadrado</t>
  </si>
  <si>
    <t>ORINAL DE COLGAR MEDIANO INSTITUCIONAL, INCLUYE ACCESORIOS Y GRIFERÍA</t>
  </si>
  <si>
    <t>ACCESORIO SANITARIO YEE 2" x 4"</t>
  </si>
  <si>
    <t>TANQUE BAJO 500 l INCLUYE ACCESORIOS PUNTO HIDRAULICO TANQUE 3/4"</t>
  </si>
  <si>
    <t>TANQUE PLÁSTICO 1000 L INCLUYE ACCESORIOS PUNTO HIDRAULICO TANQUE 3/4"</t>
  </si>
  <si>
    <t>MANTENIMIENTO POZO PROFUNDO</t>
  </si>
  <si>
    <t>4.1.3</t>
  </si>
  <si>
    <t>4.1.4</t>
  </si>
  <si>
    <t>4.1.5</t>
  </si>
  <si>
    <t>4.1.6</t>
  </si>
  <si>
    <t>4.1.7</t>
  </si>
  <si>
    <t>4.1.8</t>
  </si>
  <si>
    <t>4.1.9</t>
  </si>
  <si>
    <t>4.2.10</t>
  </si>
  <si>
    <t>ESTRUCTURA ANDENES EN ADOQUIN ECOLOGICO (GRAMOQUÍN)</t>
  </si>
  <si>
    <t>4.5.6</t>
  </si>
  <si>
    <t>4.5.7</t>
  </si>
  <si>
    <t>4.5.8</t>
  </si>
  <si>
    <t>4.5.9</t>
  </si>
  <si>
    <t>4.8.5</t>
  </si>
  <si>
    <t>4.8.6</t>
  </si>
  <si>
    <t>4.8.7</t>
  </si>
  <si>
    <t>4.8.8</t>
  </si>
  <si>
    <t>LAVADO DE MAMPOSTERIA A LA VISTA</t>
  </si>
  <si>
    <t>ADECUACIÓN DE CAJA CONTADOR EXISTENTE PARA SER EMBEBIDA EN MURO.</t>
  </si>
  <si>
    <t>CAJA CONTADOR TRIFÁSICA VERTICAL PARA 1 MEDIDOR 0,57X0,27X0,18M, CERTIFICADA Y HOMOLOGADA.</t>
  </si>
  <si>
    <t>MEDIDOR BIFÁSICO TRIFILAR ELECTRÓNICO ESTÁTICO  5 - 60A. LCD CL.1 CALIBRADO CERTIFICADO</t>
  </si>
  <si>
    <t>CONECTOR ANTIFRAUDE  PARA CABLE CONCÉNTRICO #8</t>
  </si>
  <si>
    <t>BASE TUBO VERTICAL EN TUBERÍA IMC DE 3 m CON CAPACETE DE 1 1/4"</t>
  </si>
  <si>
    <t>BASE TUBO VERTICAL EN TUBERÍA IMC DE 3 m CON CAPACETE DE 1"</t>
  </si>
  <si>
    <t>CONECTOR ANTIFRAUDE  PARA CABLE CONCÉNTRICO #6</t>
  </si>
  <si>
    <t>CABLE CON NEUTRO CONCÉNTRICO 2X8+8 CU (ó 2x6+6 Cu) (BIFÁSICO TRIFILAR) ANTIFRAUDE</t>
  </si>
  <si>
    <t>CAJA DE INSPECCIÓN DE 60X60 CM, CON MARCO Y TAPA INCLUIR  CARGA  DE TRATAMIENTO DE MEJORAMIENTO DE TERRENO,  PARA APLICAR EN ELECTRODO DE PUESTA A TIERRA</t>
  </si>
  <si>
    <t>5.1.11</t>
  </si>
  <si>
    <t>5.1.12</t>
  </si>
  <si>
    <t>CABLE CON NEUTRO CONCÉNTRICO 1X8+8 CU ANTIFRAUDE</t>
  </si>
  <si>
    <t>5.1.13</t>
  </si>
  <si>
    <t>CABLE CON NEUTRO CONCÉNTRICO 3X6+6 CU (BIFÁSICO TRIFILAR) ANTIFRAUDE</t>
  </si>
  <si>
    <t>INTERRUPTOR AUTOMÁTICO TRIPOLAR TIPO CAJA MOLDEADA INDUSTRIAL (BREAKER), ICC=25 KA,  127/240 V, NO REPARABLE, SELLADO Y CONTRAMARCADO DE 3 X 50 A..</t>
  </si>
  <si>
    <t>INTERRUPTOR AUTOMÁTICO TRIPOLAR TIPO CAJA MOLDEADA INDUSTRIAL (BREAKER), ICC=25 KA,  127/240 V, NO REPARABLE, SELLADO Y CONTRAMARCADO DE 2 X 50 A..</t>
  </si>
  <si>
    <t>INTERRUPTOR AUTOMÁTICO TRIPOLAR TIPO CAJA MOLDEADA INDUSTRIAL (BREAKER), ICC=25 KA,  127/240 V, NO REPARABLE, SELLADO Y CONTRAMARCADO DE 2 X 40 A..</t>
  </si>
  <si>
    <t>BREAKER DE DISPARO RÁPIDO, PARA MONTAJE SOBRE RIEL DE 1 x 40 A. RIEL CAPACIDAD DE RUPTURA 25 KA</t>
  </si>
  <si>
    <t xml:space="preserve">ACOMETIDA PARA TABLERO  EN CABLE 2 Nº8+ 1 Nº8 + 1 Nº 10T  AWG-CU-  600V  HFFRLS CT, POR TUBERÍA DE 1". </t>
  </si>
  <si>
    <t xml:space="preserve">ACOMETIDA PARA TABLERO  EN CABLE 2 Nº6+ 1 Nº6 + 1 Nº 10T  AWG-CU-  600V  HFFRLS CT, POR TUBERÍA DE 1". </t>
  </si>
  <si>
    <t xml:space="preserve">ACOMETIDA PARA TABLERO  EN CABLE 1 Nº10+ 1 Nº10 + 1 Nº 12T  AWG-CU-  600V  HFFRLS CT  POR TUBERÍA DE 3/4".  </t>
  </si>
  <si>
    <t>INTERRUPTOR AUTOMÁTICO TRIPOLAR TIPO CAJA MOLDEADA INDUSTRIAL (BREAKER), ICC=25 KA, 127/240 V, NO REPARABLE, SELLADO Y CONTRAMARCADO DE 2 X 40 A.</t>
  </si>
  <si>
    <t>ACOMETIDA PARA TABLERO EN CABLE 1 N°8 + 1 N°8+1N°10T AWG-CU-600V HFFRLS CT, POR TUBERÍA DE 3/4".</t>
  </si>
  <si>
    <t xml:space="preserve">ACOMETIDA PARA TABLERO  EN CABLE 3 Nº6+ 1 Nº6 + 1 Nº 10T  AWG-CU-  600V  HFFRLS CT  POR TUBERÍA DE 1 1/4". </t>
  </si>
  <si>
    <t>5.3.7</t>
  </si>
  <si>
    <t>SALIDA ELÉCTRICA VENTILADOR EN TECHO, CON TUBERÍA CONDUIT DE 1/2", EN 4 NO. 12 + 1X12T DESNUDO. AWG- CU 600V/ CU   HFFRLS CT, MAS CABLES DE CONTROL</t>
  </si>
  <si>
    <t>SALIDA ELÉCTRICA EN MURO Y/O  PARA EXTRACTOR INDUSTRIAL AXIAL MONOFÁSICA CON POLO A TIERRA, POR TUBERÍA CONDUIT DE 1/2"EN  3 NO12 AWG - CU HFFRLS CT + 1X12 T 600V</t>
  </si>
  <si>
    <t>TOMA CORRIENTE MONOFÁSICA CON POLO A TIERRA, POR TUBERÍA CONDUIT DE  1/2". EN  3NO. 12 + 1X12T DESNUDO. AWG- CU HFFRLS CT 600V/ CU 600V, TOMA ELÉCTRICA</t>
  </si>
  <si>
    <t>SALIDA ELÉCTRICA EN MURO CON TOMA CORRIENTE MONOFÁSICA GFCI CON POLO A TIERRA. POR TUBERÍA CONDUIT DE 1/2"EN  3 NO 12 AWG - CU HFFRLS CT + 1X12 T 600V TOMA ELÉCTRICA.</t>
  </si>
  <si>
    <t>SALIDA ELÉCTRICA ALUMBRADO (LÁMPARA HERMÉTICA 2X18): EN TUBERÍA CONDUIT DE 1/2", EN  3X 12 AWG- CU 600V/ HFFRLS CT .</t>
  </si>
  <si>
    <t>SALIDA ELÉCTRICA ALUMBRADO: (PANELES LED CONTINNUM):EN TUBERÍA  CONDUIT DE 1/2" EN 3X12 AWG-CU HFFRLS CT 600V HFFRLS CT</t>
  </si>
  <si>
    <t>LUMINARIA LINEAL CONTINNUM  40W DE SUSPENDER TIPO DE DISTRIBUCIÓN: DIRECTO SIMÉTRICO, 5000K, 4840 LM, IRC 82, QUE IRÁ ANCLADA AL TECHO</t>
  </si>
  <si>
    <t>SALIDA ELECTRICA ALUMBRADO PERIMETRAL (LUMINARIA  100 W): EN TUBERÍA  EN  1x10+ 2X 12 AWG- CU 600V/ PE HF FR LS CT.</t>
  </si>
  <si>
    <t xml:space="preserve">SALIDA ELÉCTRICA ALUMBRADO: (APLIQUE EXTERIOR TORTUGA): EN TUBERÍA CONDUIT DE 1/2" EN  3X 12 AWG- CU 600V/ HFFRLS CT, </t>
  </si>
  <si>
    <t>SALIDAS PARA LÁMPARAS DE EMERGENCIA: CON TOMA CORRIENTE DOBLE CON POLO A TIERRA, 2P - 3H, TIPO COMERCIAL 15 A - 125 V, COLOR BLANCA, SEGÚN LA NORMA NEMA 5-15R EN DUCTO CONDUIT DE  1/2" EN   3X12 AWG- CU 600V , HFFRLS CT.</t>
  </si>
  <si>
    <t>INSTITUCIÓN EDUCATIVA COLEGIO JOSÉ ASUNCIÓN SILVA SEDE COSTA RICA</t>
  </si>
  <si>
    <t xml:space="preserve">PINTURA  DE CUBIERTA TIPO ESMALTE INCLUYE LIMPIEZA CON GRATA, ANTICORROSIVO </t>
  </si>
  <si>
    <t>INSTITUCIÓN EDUCATIVA COLEGIO JOSÉ ASUNCIÓN SILVA SEDE LOS ANGELES</t>
  </si>
  <si>
    <t>INSTITUCIÓN EDUCATIVA COLEGIO JOSÉ ASUNCIÓN SILVA SEDE LA ESMERALDA</t>
  </si>
  <si>
    <t>INSTITUCIÓN EDUCATIVA COLEGIO MARAVELES SEDE PRINCIPAL</t>
  </si>
  <si>
    <t>INSTITUCIÓN EDUCATIVA COLEGIO LA CONCORDIA SEDE EL GUAMUEZ</t>
  </si>
  <si>
    <t>INSTITUCIÓN EDUCATIVA COLEGIO DIVINO NIÑO SEDE PRINCIPAL</t>
  </si>
  <si>
    <t>INSTITUCIÓN EDUCATIVA COLEGIO JORGE ELIECER GAITÁN SEDE PRINCIPAL</t>
  </si>
  <si>
    <t>GRAN TOTAL CON AIU</t>
  </si>
  <si>
    <t>GRAN TOTAL CON AIU E IVA</t>
  </si>
  <si>
    <t>PAGOS POR CONCEPTOS DE RETIRO DE SELLOS DESCONEXIÓN Y CONEXIÓN ($150.000 por sede)</t>
  </si>
  <si>
    <t>NO MODIFICABLE</t>
  </si>
  <si>
    <t>TRÁMITES ANTE EMPRESA ELECTRIFICADORA  ($180.000 por sede)</t>
  </si>
  <si>
    <r>
      <t xml:space="preserve">NOTA: </t>
    </r>
    <r>
      <rPr>
        <sz val="11"/>
        <color theme="1"/>
        <rFont val="Arial Narrow"/>
        <family val="2"/>
      </rPr>
      <t>EL ITEM</t>
    </r>
    <r>
      <rPr>
        <b/>
        <sz val="11"/>
        <color theme="1"/>
        <rFont val="Arial Narrow"/>
        <family val="2"/>
      </rPr>
      <t xml:space="preserve"> NO MODIFICABLE </t>
    </r>
    <r>
      <rPr>
        <sz val="11"/>
        <color theme="1"/>
        <rFont val="Arial Narrow"/>
        <family val="2"/>
      </rPr>
      <t xml:space="preserve">SE SEÑALA DE ESTA MANERA PARA EFECTOS DE LA PRESENTACIÓN DE LA OFERTA ECONÓMICA, SIN EMBARGO, DENTRO DEL PLAZO DE EJECUCIÓN SERÁ CANCELADO COMO GASTO REEMBOLSABLE, ES DECIR, SE PAGARÁ EL VALOR EFECTIVAMENTE EJECUTADO Y SOPORTADO (FACTURAS) Y APROBADO POR LA INTERVENTORÍA. </t>
    </r>
  </si>
  <si>
    <t xml:space="preserve"> MEJORAMIENTO DE INFRAESTRUCTURA PARA LAS INSTITUCIONES EDUCATIVAS UBICADAS EN LOS MUNICIPIOS DE VALLE DEL GUAMUEZ, ORITO, PUERTO CAICEDO Y PUERTO LEGUÍZAMO EN EL DEPARTAMENTO DEL PUTUMAYO</t>
  </si>
  <si>
    <r>
      <rPr>
        <b/>
        <sz val="11"/>
        <color theme="1"/>
        <rFont val="Arial Narrow"/>
        <family val="2"/>
      </rPr>
      <t xml:space="preserve">NOTA: </t>
    </r>
    <r>
      <rPr>
        <sz val="11"/>
        <color theme="1"/>
        <rFont val="Arial Narrow"/>
        <family val="2"/>
      </rPr>
      <t>LOS PROPONENTES NO PODRAN MODIFICAR EL ITEM SEÑALADO COMO NO MODIFICABLE (NO SE PUEDEN CAMBIAR LOS VALORES ECONÓMICOS) SO PENA DE RECHAZO.</t>
    </r>
  </si>
  <si>
    <t>ANEXO 03 - PRESUPUESTO ESTIMADO</t>
  </si>
  <si>
    <t>Firma Representante Legal</t>
  </si>
  <si>
    <t>Nombre:</t>
  </si>
  <si>
    <t>Cedula:</t>
  </si>
  <si>
    <t>Oferente: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</si>
</sst>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quot;$&quot;\ * #,##0_-;\-&quot;$&quot;\ * #,##0_-;_-&quot;$&quot;\ * &quot;-&quot;_-;_-@"/>
    <numFmt numFmtId="167" formatCode="_(* #,##0.00_);_(* \(#,##0.00\);_(* &quot;-&quot;??_);_(@_)"/>
    <numFmt numFmtId="168" formatCode="_-[$$-240A]\ * #,##0.00_-;\-[$$-240A]\ * #,##0.00_-;_-[$$-240A]\ * &quot;-&quot;??_-;_-@_-"/>
    <numFmt numFmtId="169" formatCode="_(&quot;$&quot;\ * #,##0.00_);_(&quot;$&quot;\ * \(#,##0.00\);_(&quot;$&quot;\ * &quot;-&quot;??_);_(@_)"/>
    <numFmt numFmtId="170" formatCode="&quot;$&quot;#,##0.00;\-&quot;$&quot;#,##0.00"/>
    <numFmt numFmtId="171" formatCode="_-&quot;$&quot;* #,##0.00_-;\-&quot;$&quot;* #,##0.00_-;_-&quot;$&quot;* &quot;-&quot;??_-;_-@_-"/>
    <numFmt numFmtId="172" formatCode="_-&quot;$&quot;* #,##0_-;\-&quot;$&quot;* #,##0_-;_-&quot;$&quot;* &quot;-&quot;_-;_-@_-"/>
    <numFmt numFmtId="173" formatCode="&quot;$&quot;\ #,##0_);[Red]\(&quot;$&quot;\ #,##0\)"/>
    <numFmt numFmtId="174" formatCode="_(&quot;$&quot;\ * #,##0_);_(&quot;$&quot;\ * \(#,##0\);_(&quot;$&quot;\ * &quot;-&quot;_);_(@_)"/>
    <numFmt numFmtId="175" formatCode="_ * #,##0.00_ ;_ * \-#,##0.00_ ;_ * &quot;-&quot;??_ ;_ @_ "/>
    <numFmt numFmtId="176" formatCode="_(&quot;$&quot;\ * #,##0_);_(&quot;$&quot;\ * \(#,##0\);_(&quot;$&quot;\ * &quot;-&quot;??_);_(@_)"/>
    <numFmt numFmtId="177" formatCode="_ [$€]\ * #,##0.00_ ;_ [$€]\ * \-#,##0.00_ ;_ [$€]\ * &quot;-&quot;??_ ;_ @_ "/>
    <numFmt numFmtId="178" formatCode="#.##000"/>
    <numFmt numFmtId="179" formatCode="_-* #,##0\ _P_t_s_-;\-* #,##0\ _P_t_s_-;_-* &quot;-&quot;\ _P_t_s_-;_-@_-"/>
    <numFmt numFmtId="180" formatCode="_ * #,##0.00_ ;_ * \-#,##0.00_ ;_ * \-??_ ;_ @_ "/>
    <numFmt numFmtId="181" formatCode="_-* #,##0.00\ &quot;€&quot;_-;\-* #,##0.00\ &quot;€&quot;_-;_-* &quot;-&quot;??\ &quot;€&quot;_-;_-@_-"/>
    <numFmt numFmtId="182" formatCode="_-* #,##0.00\ _€_-;\-* #,##0.00\ _€_-;_-* &quot;-&quot;??\ _€_-;_-@_-"/>
    <numFmt numFmtId="183" formatCode="_ &quot;$&quot;\ * #,##0.00_ ;_ &quot;$&quot;\ * \-#,##0.00_ ;_ &quot;$&quot;\ * &quot;-&quot;??_ ;_ @_ "/>
    <numFmt numFmtId="184" formatCode="0.00_);[Red]\(0.00\)"/>
    <numFmt numFmtId="185" formatCode="_ [$€-2]\ * #,##0.00_ ;_ [$€-2]\ * \-#,##0.00_ ;_ [$€-2]\ * &quot;-&quot;??_ "/>
  </numFmts>
  <fonts count="29">
    <font>
      <sz val="11"/>
      <color theme="1"/>
      <name val="Calibri"/>
      <family val="2"/>
      <scheme val="minor"/>
    </font>
    <font>
      <sz val="11"/>
      <color theme="1"/>
      <name val="Calibri"/>
      <family val="2"/>
      <scheme val="minor"/>
    </font>
    <font>
      <b/>
      <sz val="22"/>
      <color theme="1"/>
      <name val="Arial Narrow"/>
      <family val="2"/>
    </font>
    <font>
      <sz val="11"/>
      <color theme="1"/>
      <name val="Arial Narrow"/>
      <family val="2"/>
    </font>
    <font>
      <sz val="10"/>
      <color rgb="FF000000"/>
      <name val="Times New Roman"/>
      <family val="1"/>
    </font>
    <font>
      <b/>
      <sz val="14"/>
      <name val="Arial Narrow"/>
      <family val="2"/>
    </font>
    <font>
      <b/>
      <sz val="11"/>
      <color theme="1"/>
      <name val="Arial Narrow"/>
      <family val="2"/>
    </font>
    <font>
      <sz val="11"/>
      <name val="Arial Narrow"/>
      <family val="2"/>
    </font>
    <font>
      <sz val="11"/>
      <color theme="1"/>
      <name val="Arial"/>
      <family val="2"/>
    </font>
    <font>
      <sz val="10"/>
      <name val="Arial"/>
      <family val="2"/>
    </font>
    <font>
      <sz val="12"/>
      <color theme="1"/>
      <name val="Arial Narrow"/>
      <family val="2"/>
    </font>
    <font>
      <b/>
      <sz val="11"/>
      <color theme="0"/>
      <name val="Arial Narrow"/>
      <family val="2"/>
    </font>
    <font>
      <sz val="11"/>
      <color theme="1"/>
      <name val="Arial"/>
    </font>
    <font>
      <sz val="11"/>
      <color theme="1"/>
      <name val="Calibri"/>
      <family val="2"/>
    </font>
    <font>
      <sz val="11"/>
      <color rgb="FFFF0000"/>
      <name val="Arial Narrow"/>
      <family val="2"/>
    </font>
    <font>
      <sz val="12"/>
      <color theme="1"/>
      <name val="Calibri"/>
      <family val="2"/>
      <scheme val="minor"/>
    </font>
    <font>
      <sz val="10"/>
      <color theme="1"/>
      <name val="Verdana"/>
      <family val="2"/>
    </font>
    <font>
      <sz val="11"/>
      <color indexed="8"/>
      <name val="Calibri"/>
      <family val="2"/>
    </font>
    <font>
      <b/>
      <sz val="11"/>
      <color indexed="8"/>
      <name val="Calibri"/>
      <family val="2"/>
    </font>
    <font>
      <sz val="11"/>
      <color indexed="9"/>
      <name val="Calibri"/>
      <family val="2"/>
    </font>
    <font>
      <sz val="1"/>
      <color indexed="8"/>
      <name val="Courier"/>
      <family val="3"/>
    </font>
    <font>
      <i/>
      <sz val="1"/>
      <color indexed="8"/>
      <name val="Courier"/>
      <family val="3"/>
    </font>
    <font>
      <b/>
      <sz val="18"/>
      <color indexed="62"/>
      <name val="Cambria"/>
      <family val="2"/>
    </font>
    <font>
      <u/>
      <sz val="8.5"/>
      <color indexed="12"/>
      <name val="Arial"/>
      <family val="2"/>
    </font>
    <font>
      <sz val="10"/>
      <name val="Tahoma"/>
      <family val="2"/>
    </font>
    <font>
      <sz val="10"/>
      <name val="MS Sans Serif"/>
      <family val="2"/>
    </font>
    <font>
      <sz val="11"/>
      <color theme="1"/>
      <name val="맑은 고딕"/>
      <family val="2"/>
    </font>
    <font>
      <sz val="11"/>
      <color theme="1"/>
      <name val="Verdana"/>
      <family val="2"/>
    </font>
    <font>
      <sz val="12"/>
      <color theme="2" tint="-0.249977111117893"/>
      <name val="Arial Narrow"/>
      <family val="2"/>
    </font>
  </fonts>
  <fills count="30">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BCD75A"/>
        <bgColor indexed="64"/>
      </patternFill>
    </fill>
    <fill>
      <patternFill patternType="solid">
        <fgColor theme="0" tint="-0.14999847407452621"/>
        <bgColor theme="0"/>
      </patternFill>
    </fill>
    <fill>
      <patternFill patternType="solid">
        <fgColor rgb="FF004237"/>
        <bgColor rgb="FF004237"/>
      </patternFill>
    </fill>
    <fill>
      <patternFill patternType="solid">
        <fgColor rgb="FF8CD05A"/>
        <bgColor rgb="FF8CD05A"/>
      </patternFill>
    </fill>
    <fill>
      <patternFill patternType="solid">
        <fgColor rgb="FFFFC000"/>
        <bgColor rgb="FF8CD05A"/>
      </patternFill>
    </fill>
    <fill>
      <patternFill patternType="solid">
        <fgColor theme="0"/>
        <bgColor theme="0"/>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00B050"/>
        <bgColor indexed="64"/>
      </patternFill>
    </fill>
    <fill>
      <patternFill patternType="solid">
        <fgColor rgb="FF00B050"/>
        <bgColor rgb="FF8CD05A"/>
      </patternFill>
    </fill>
    <fill>
      <patternFill patternType="solid">
        <fgColor theme="2" tint="-9.9978637043366805E-2"/>
        <bgColor indexed="64"/>
      </patternFill>
    </fill>
    <fill>
      <patternFill patternType="solid">
        <fgColor theme="2" tint="-9.9978637043366805E-2"/>
        <bgColor rgb="FF8CD05A"/>
      </patternFill>
    </fill>
  </fills>
  <borders count="4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rgb="FF000000"/>
      </right>
      <top style="thin">
        <color rgb="FF000000"/>
      </top>
      <bottom style="thin">
        <color indexed="64"/>
      </bottom>
      <diagonal/>
    </border>
    <border>
      <left style="medium">
        <color indexed="64"/>
      </left>
      <right/>
      <top style="thin">
        <color indexed="64"/>
      </top>
      <bottom/>
      <diagonal/>
    </border>
    <border>
      <left/>
      <right/>
      <top style="thin">
        <color rgb="FF000000"/>
      </top>
      <bottom style="thin">
        <color indexed="64"/>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2682">
    <xf numFmtId="0" fontId="0" fillId="0" borderId="0"/>
    <xf numFmtId="0" fontId="4" fillId="0" borderId="0"/>
    <xf numFmtId="42" fontId="4" fillId="0" borderId="0" applyFont="0" applyFill="0" applyBorder="0" applyAlignment="0" applyProtection="0"/>
    <xf numFmtId="9" fontId="4" fillId="0" borderId="0" applyFont="0" applyFill="0" applyBorder="0" applyAlignment="0" applyProtection="0"/>
    <xf numFmtId="0" fontId="9" fillId="0" borderId="0"/>
    <xf numFmtId="0" fontId="8" fillId="0" borderId="0"/>
    <xf numFmtId="42" fontId="8"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0" fontId="15" fillId="0" borderId="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1" fillId="0" borderId="0"/>
    <xf numFmtId="0" fontId="3" fillId="0" borderId="0"/>
    <xf numFmtId="0" fontId="9" fillId="0" borderId="0"/>
    <xf numFmtId="0" fontId="3" fillId="0" borderId="0"/>
    <xf numFmtId="41" fontId="15" fillId="0" borderId="0" applyFont="0" applyFill="0" applyBorder="0" applyAlignment="0" applyProtection="0"/>
    <xf numFmtId="172" fontId="15" fillId="0" borderId="0" applyFont="0" applyFill="0" applyBorder="0" applyAlignment="0" applyProtection="0"/>
    <xf numFmtId="171" fontId="1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xf numFmtId="49" fontId="16" fillId="0" borderId="0" applyFill="0" applyBorder="0" applyProtection="0">
      <alignment horizontal="left" vertical="center"/>
    </xf>
    <xf numFmtId="9" fontId="9" fillId="0" borderId="0" applyFont="0" applyFill="0" applyBorder="0" applyAlignment="0" applyProtection="0"/>
    <xf numFmtId="169" fontId="9" fillId="0" borderId="0" applyFont="0" applyFill="0" applyBorder="0" applyAlignment="0" applyProtection="0"/>
    <xf numFmtId="44" fontId="15"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9" fillId="22"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9" fillId="21"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9" fillId="21"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9" fillId="25" borderId="0" applyNumberFormat="0" applyBorder="0" applyAlignment="0" applyProtection="0"/>
    <xf numFmtId="177" fontId="9" fillId="0" borderId="0" applyFont="0" applyFill="0" applyBorder="0" applyAlignment="0" applyProtection="0"/>
    <xf numFmtId="178" fontId="20" fillId="0" borderId="0">
      <protection locked="0"/>
    </xf>
    <xf numFmtId="178" fontId="20" fillId="0" borderId="0">
      <protection locked="0"/>
    </xf>
    <xf numFmtId="178" fontId="21" fillId="0" borderId="0">
      <protection locked="0"/>
    </xf>
    <xf numFmtId="178" fontId="20" fillId="0" borderId="0">
      <protection locked="0"/>
    </xf>
    <xf numFmtId="178" fontId="20" fillId="0" borderId="0">
      <protection locked="0"/>
    </xf>
    <xf numFmtId="178" fontId="20" fillId="0" borderId="0">
      <protection locked="0"/>
    </xf>
    <xf numFmtId="178" fontId="21" fillId="0" borderId="0">
      <protection locked="0"/>
    </xf>
    <xf numFmtId="17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3"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69" fontId="9" fillId="0" borderId="0" applyFont="0" applyFill="0" applyBorder="0" applyAlignment="0" applyProtection="0"/>
    <xf numFmtId="43" fontId="17" fillId="0" borderId="0" applyFont="0" applyFill="0" applyBorder="0" applyAlignment="0" applyProtection="0"/>
    <xf numFmtId="180" fontId="9" fillId="0" borderId="0" applyFill="0" applyBorder="0" applyAlignment="0" applyProtection="0"/>
    <xf numFmtId="43" fontId="9" fillId="0" borderId="0" applyFont="0" applyFill="0" applyBorder="0" applyAlignment="0" applyProtection="0"/>
    <xf numFmtId="180" fontId="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2" fontId="9"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81" fontId="1" fillId="0" borderId="0" applyFont="0" applyFill="0" applyBorder="0" applyAlignment="0" applyProtection="0"/>
    <xf numFmtId="181" fontId="9" fillId="0" borderId="0" applyFont="0" applyFill="0" applyBorder="0" applyAlignment="0" applyProtection="0"/>
    <xf numFmtId="171" fontId="9" fillId="0" borderId="0" applyFont="0" applyFill="0" applyBorder="0" applyAlignment="0" applyProtection="0"/>
    <xf numFmtId="44" fontId="9" fillId="0" borderId="0" applyFont="0" applyFill="0" applyBorder="0" applyAlignment="0" applyProtection="0"/>
    <xf numFmtId="169" fontId="1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9" fillId="0" borderId="0"/>
    <xf numFmtId="0" fontId="9" fillId="0" borderId="0"/>
    <xf numFmtId="0" fontId="1" fillId="0" borderId="0"/>
    <xf numFmtId="177" fontId="9" fillId="0" borderId="0"/>
    <xf numFmtId="177" fontId="9" fillId="0" borderId="0"/>
    <xf numFmtId="0" fontId="9" fillId="0" borderId="0"/>
    <xf numFmtId="176" fontId="9" fillId="0" borderId="0"/>
    <xf numFmtId="0" fontId="9" fillId="0" borderId="0"/>
    <xf numFmtId="176" fontId="9" fillId="0" borderId="0"/>
    <xf numFmtId="0" fontId="1" fillId="0" borderId="0"/>
    <xf numFmtId="0" fontId="1" fillId="0" borderId="0"/>
    <xf numFmtId="177" fontId="9" fillId="0" borderId="0"/>
    <xf numFmtId="177" fontId="9" fillId="0" borderId="0"/>
    <xf numFmtId="0" fontId="1" fillId="0" borderId="0"/>
    <xf numFmtId="0" fontId="1" fillId="0" borderId="0"/>
    <xf numFmtId="0" fontId="1" fillId="0" borderId="0"/>
    <xf numFmtId="0" fontId="1" fillId="0" borderId="0"/>
    <xf numFmtId="0" fontId="9" fillId="0" borderId="0"/>
    <xf numFmtId="0" fontId="1" fillId="0" borderId="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2" fillId="0" borderId="0" applyNumberFormat="0" applyFill="0" applyBorder="0" applyAlignment="0" applyProtection="0"/>
    <xf numFmtId="0" fontId="9" fillId="0" borderId="0"/>
    <xf numFmtId="171" fontId="9" fillId="0" borderId="0" applyFont="0" applyFill="0" applyBorder="0" applyAlignment="0" applyProtection="0"/>
    <xf numFmtId="171" fontId="1" fillId="0" borderId="0" applyFont="0" applyFill="0" applyBorder="0" applyAlignment="0" applyProtection="0"/>
    <xf numFmtId="0" fontId="23" fillId="0" borderId="0" applyNumberFormat="0" applyFill="0" applyBorder="0" applyAlignment="0" applyProtection="0">
      <alignment vertical="top"/>
      <protection locked="0"/>
    </xf>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3" fontId="9" fillId="0" borderId="0" applyFont="0" applyFill="0" applyBorder="0" applyAlignment="0" applyProtection="0"/>
    <xf numFmtId="182"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4" fontId="9" fillId="0" borderId="0" applyFont="0" applyFill="0" applyBorder="0" applyAlignment="0" applyProtection="0"/>
    <xf numFmtId="171"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9" fillId="0" borderId="0"/>
    <xf numFmtId="9" fontId="9"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1" fontId="1" fillId="0" borderId="0" applyFont="0" applyFill="0" applyBorder="0" applyAlignment="0" applyProtection="0"/>
    <xf numFmtId="184" fontId="9" fillId="0" borderId="0" applyFont="0" applyFill="0" applyBorder="0" applyAlignment="0" applyProtection="0"/>
    <xf numFmtId="176" fontId="9" fillId="0" borderId="0"/>
    <xf numFmtId="176" fontId="9" fillId="0" borderId="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5"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5" fontId="9" fillId="0" borderId="0" applyFont="0" applyFill="0" applyBorder="0" applyAlignment="0" applyProtection="0"/>
    <xf numFmtId="170"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9" fillId="0" borderId="0" applyFont="0" applyFill="0" applyBorder="0" applyAlignment="0" applyProtection="0"/>
    <xf numFmtId="43" fontId="17" fillId="0" borderId="0" applyFont="0" applyFill="0" applyBorder="0" applyAlignment="0" applyProtection="0"/>
    <xf numFmtId="175" fontId="9" fillId="0" borderId="0" applyFont="0" applyFill="0" applyBorder="0" applyAlignment="0" applyProtection="0"/>
    <xf numFmtId="43" fontId="17" fillId="0" borderId="0" applyFont="0" applyFill="0" applyBorder="0" applyAlignment="0" applyProtection="0"/>
    <xf numFmtId="175" fontId="9"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71"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24" fillId="0" borderId="0"/>
    <xf numFmtId="0" fontId="9" fillId="0" borderId="0"/>
    <xf numFmtId="0" fontId="9" fillId="0" borderId="0"/>
    <xf numFmtId="0" fontId="1" fillId="0" borderId="0"/>
    <xf numFmtId="0" fontId="25" fillId="0" borderId="0"/>
    <xf numFmtId="0" fontId="25" fillId="0" borderId="0"/>
    <xf numFmtId="0" fontId="25" fillId="0" borderId="0"/>
    <xf numFmtId="0" fontId="9" fillId="0" borderId="0" applyAlignment="0"/>
    <xf numFmtId="0" fontId="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26" fillId="0" borderId="0"/>
    <xf numFmtId="41"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9"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2"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5" fillId="0" borderId="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2"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174"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cellStyleXfs>
  <cellXfs count="124">
    <xf numFmtId="0" fontId="0" fillId="0" borderId="0" xfId="0"/>
    <xf numFmtId="10" fontId="6" fillId="5" borderId="3" xfId="3" applyNumberFormat="1" applyFont="1" applyFill="1" applyBorder="1" applyAlignment="1">
      <alignment horizontal="center" vertical="center"/>
    </xf>
    <xf numFmtId="0" fontId="3" fillId="0" borderId="3" xfId="4" applyFont="1" applyBorder="1" applyAlignment="1">
      <alignment horizontal="center" vertical="center"/>
    </xf>
    <xf numFmtId="0" fontId="3" fillId="0" borderId="0" xfId="5" applyFont="1" applyAlignment="1">
      <alignment vertical="center"/>
    </xf>
    <xf numFmtId="0" fontId="3" fillId="0" borderId="0" xfId="5" applyFont="1" applyAlignment="1">
      <alignment horizontal="center" vertical="center"/>
    </xf>
    <xf numFmtId="0" fontId="8" fillId="0" borderId="0" xfId="5"/>
    <xf numFmtId="0" fontId="3" fillId="0" borderId="0" xfId="5" applyFont="1"/>
    <xf numFmtId="42" fontId="3" fillId="4" borderId="3" xfId="6" applyFont="1" applyFill="1" applyBorder="1" applyAlignment="1">
      <alignment vertical="center"/>
    </xf>
    <xf numFmtId="0" fontId="6" fillId="9" borderId="5" xfId="5" applyFont="1" applyFill="1" applyBorder="1" applyAlignment="1">
      <alignment horizontal="left" vertical="center"/>
    </xf>
    <xf numFmtId="0" fontId="5" fillId="0" borderId="0" xfId="1" applyFont="1" applyAlignment="1">
      <alignment horizontal="center" vertical="center" wrapText="1"/>
    </xf>
    <xf numFmtId="0" fontId="8" fillId="0" borderId="1" xfId="5" applyBorder="1"/>
    <xf numFmtId="0" fontId="8" fillId="0" borderId="2" xfId="5" applyBorder="1"/>
    <xf numFmtId="0" fontId="10" fillId="0" borderId="0" xfId="5" applyFont="1" applyAlignment="1">
      <alignment vertical="center"/>
    </xf>
    <xf numFmtId="166" fontId="10" fillId="0" borderId="0" xfId="5" applyNumberFormat="1" applyFont="1" applyAlignment="1">
      <alignment vertical="center"/>
    </xf>
    <xf numFmtId="0" fontId="5" fillId="0" borderId="0" xfId="1" applyFont="1" applyAlignment="1">
      <alignment horizontal="left" vertical="center" wrapText="1"/>
    </xf>
    <xf numFmtId="0" fontId="8" fillId="0" borderId="0" xfId="5" applyAlignment="1">
      <alignment horizontal="left"/>
    </xf>
    <xf numFmtId="0" fontId="3" fillId="0" borderId="0" xfId="5" applyFont="1" applyAlignment="1">
      <alignment horizontal="left" vertical="center"/>
    </xf>
    <xf numFmtId="167" fontId="11" fillId="11" borderId="11" xfId="5" applyNumberFormat="1" applyFont="1" applyFill="1" applyBorder="1" applyAlignment="1">
      <alignment horizontal="center" vertical="center" wrapText="1"/>
    </xf>
    <xf numFmtId="166" fontId="6" fillId="13" borderId="32" xfId="5" applyNumberFormat="1" applyFont="1" applyFill="1" applyBorder="1" applyAlignment="1">
      <alignment vertical="center"/>
    </xf>
    <xf numFmtId="166" fontId="6" fillId="0" borderId="10" xfId="5" applyNumberFormat="1" applyFont="1" applyBorder="1" applyAlignment="1">
      <alignment vertical="center"/>
    </xf>
    <xf numFmtId="0" fontId="3" fillId="0" borderId="0" xfId="9" applyFont="1" applyAlignment="1">
      <alignment vertical="center"/>
    </xf>
    <xf numFmtId="0" fontId="3" fillId="0" borderId="0" xfId="9" applyFont="1" applyAlignment="1">
      <alignment horizontal="center" vertical="center"/>
    </xf>
    <xf numFmtId="0" fontId="12" fillId="0" borderId="0" xfId="9"/>
    <xf numFmtId="0" fontId="10" fillId="0" borderId="0" xfId="9" applyFont="1" applyAlignment="1">
      <alignment vertical="center"/>
    </xf>
    <xf numFmtId="166" fontId="10" fillId="0" borderId="0" xfId="9" applyNumberFormat="1" applyFont="1" applyAlignment="1">
      <alignment vertical="center"/>
    </xf>
    <xf numFmtId="10" fontId="10" fillId="0" borderId="0" xfId="7" applyNumberFormat="1" applyFont="1" applyAlignment="1">
      <alignment vertical="center"/>
    </xf>
    <xf numFmtId="165" fontId="13" fillId="0" borderId="0" xfId="9" applyNumberFormat="1" applyFont="1" applyAlignment="1">
      <alignment horizontal="center"/>
    </xf>
    <xf numFmtId="165" fontId="13" fillId="0" borderId="0" xfId="9" applyNumberFormat="1" applyFont="1"/>
    <xf numFmtId="0" fontId="6" fillId="9" borderId="3" xfId="9" applyFont="1" applyFill="1" applyBorder="1" applyAlignment="1">
      <alignment horizontal="right" vertical="center"/>
    </xf>
    <xf numFmtId="0" fontId="3" fillId="9" borderId="3" xfId="9" applyFont="1" applyFill="1" applyBorder="1" applyAlignment="1">
      <alignment horizontal="center" vertical="center"/>
    </xf>
    <xf numFmtId="164" fontId="3" fillId="4" borderId="3" xfId="9" applyNumberFormat="1" applyFont="1" applyFill="1" applyBorder="1" applyAlignment="1">
      <alignment horizontal="center" vertical="center"/>
    </xf>
    <xf numFmtId="164" fontId="14" fillId="4" borderId="3" xfId="9" applyNumberFormat="1" applyFont="1" applyFill="1" applyBorder="1" applyAlignment="1">
      <alignment horizontal="center" vertical="center"/>
    </xf>
    <xf numFmtId="166" fontId="3" fillId="0" borderId="10" xfId="9" applyNumberFormat="1" applyFont="1" applyBorder="1" applyAlignment="1">
      <alignment vertical="center"/>
    </xf>
    <xf numFmtId="168" fontId="8" fillId="0" borderId="0" xfId="5" applyNumberFormat="1"/>
    <xf numFmtId="168" fontId="10" fillId="0" borderId="0" xfId="9" applyNumberFormat="1" applyFont="1" applyAlignment="1">
      <alignment vertical="center"/>
    </xf>
    <xf numFmtId="168" fontId="13" fillId="0" borderId="0" xfId="9" applyNumberFormat="1" applyFont="1" applyAlignment="1">
      <alignment horizontal="center"/>
    </xf>
    <xf numFmtId="168" fontId="12" fillId="0" borderId="0" xfId="9" applyNumberFormat="1"/>
    <xf numFmtId="168" fontId="3" fillId="0" borderId="0" xfId="9" applyNumberFormat="1" applyFont="1" applyAlignment="1">
      <alignment horizontal="center" vertical="center"/>
    </xf>
    <xf numFmtId="42" fontId="3" fillId="0" borderId="3" xfId="6" applyFont="1" applyFill="1" applyBorder="1" applyAlignment="1">
      <alignment vertical="center"/>
    </xf>
    <xf numFmtId="164" fontId="3" fillId="0" borderId="3" xfId="9" applyNumberFormat="1" applyFont="1" applyBorder="1" applyAlignment="1">
      <alignment horizontal="center" vertical="center"/>
    </xf>
    <xf numFmtId="166" fontId="6" fillId="27" borderId="10" xfId="9" applyNumberFormat="1" applyFont="1" applyFill="1" applyBorder="1" applyAlignment="1">
      <alignment vertical="center"/>
    </xf>
    <xf numFmtId="10" fontId="3" fillId="0" borderId="9" xfId="9" applyNumberFormat="1" applyFont="1" applyBorder="1" applyAlignment="1">
      <alignment horizontal="center" vertical="center"/>
    </xf>
    <xf numFmtId="10" fontId="3" fillId="0" borderId="9" xfId="9" applyNumberFormat="1" applyFont="1" applyBorder="1" applyAlignment="1">
      <alignment horizontal="center" vertical="center" wrapText="1"/>
    </xf>
    <xf numFmtId="0" fontId="3" fillId="0" borderId="3" xfId="4" applyFont="1" applyBorder="1" applyAlignment="1">
      <alignment horizontal="left" vertical="center" wrapText="1"/>
    </xf>
    <xf numFmtId="0" fontId="3" fillId="0" borderId="5" xfId="4" applyFont="1" applyBorder="1" applyAlignment="1">
      <alignment horizontal="left" vertical="center" wrapText="1"/>
    </xf>
    <xf numFmtId="0" fontId="6" fillId="9" borderId="5" xfId="9" applyFont="1" applyFill="1" applyBorder="1" applyAlignment="1">
      <alignment horizontal="left" vertical="center"/>
    </xf>
    <xf numFmtId="0" fontId="6" fillId="9" borderId="5" xfId="9" applyFont="1" applyFill="1" applyBorder="1" applyAlignment="1">
      <alignment horizontal="left" vertical="center" wrapText="1"/>
    </xf>
    <xf numFmtId="0" fontId="3" fillId="0" borderId="0" xfId="9" applyFont="1" applyAlignment="1">
      <alignment horizontal="left" vertical="center"/>
    </xf>
    <xf numFmtId="0" fontId="8" fillId="0" borderId="0" xfId="9" applyFont="1" applyAlignment="1">
      <alignment horizontal="left"/>
    </xf>
    <xf numFmtId="0" fontId="12" fillId="0" borderId="0" xfId="9" applyAlignment="1">
      <alignment horizontal="left"/>
    </xf>
    <xf numFmtId="166" fontId="6" fillId="29" borderId="32" xfId="5" applyNumberFormat="1" applyFont="1" applyFill="1" applyBorder="1" applyAlignment="1">
      <alignment vertical="center"/>
    </xf>
    <xf numFmtId="10" fontId="6" fillId="7" borderId="10" xfId="5" applyNumberFormat="1" applyFont="1" applyFill="1" applyBorder="1" applyAlignment="1">
      <alignment horizontal="center" vertical="center"/>
    </xf>
    <xf numFmtId="166" fontId="6" fillId="7" borderId="24" xfId="5" applyNumberFormat="1" applyFont="1" applyFill="1" applyBorder="1" applyAlignment="1">
      <alignment vertical="center"/>
    </xf>
    <xf numFmtId="166" fontId="6" fillId="5" borderId="4" xfId="8" applyNumberFormat="1" applyFont="1" applyFill="1" applyBorder="1" applyAlignment="1">
      <alignment horizontal="center" vertical="center"/>
    </xf>
    <xf numFmtId="166" fontId="6" fillId="8" borderId="8" xfId="2" applyNumberFormat="1" applyFont="1" applyFill="1" applyBorder="1" applyAlignment="1">
      <alignment vertical="center"/>
    </xf>
    <xf numFmtId="0" fontId="11" fillId="11" borderId="34" xfId="5" applyFont="1" applyFill="1" applyBorder="1" applyAlignment="1">
      <alignment horizontal="center" vertical="center" wrapText="1"/>
    </xf>
    <xf numFmtId="0" fontId="11" fillId="11" borderId="35" xfId="5" applyFont="1" applyFill="1" applyBorder="1" applyAlignment="1">
      <alignment horizontal="left" vertical="center" wrapText="1"/>
    </xf>
    <xf numFmtId="0" fontId="11" fillId="11" borderId="35" xfId="5" applyFont="1" applyFill="1" applyBorder="1" applyAlignment="1">
      <alignment horizontal="center" vertical="center" wrapText="1"/>
    </xf>
    <xf numFmtId="167" fontId="11" fillId="11" borderId="35" xfId="5" applyNumberFormat="1" applyFont="1" applyFill="1" applyBorder="1" applyAlignment="1">
      <alignment horizontal="center" vertical="center" wrapText="1"/>
    </xf>
    <xf numFmtId="167" fontId="11" fillId="11" borderId="36" xfId="5" applyNumberFormat="1" applyFont="1" applyFill="1" applyBorder="1" applyAlignment="1">
      <alignment horizontal="center" vertical="center" wrapText="1"/>
    </xf>
    <xf numFmtId="166" fontId="6" fillId="12" borderId="24" xfId="9" applyNumberFormat="1" applyFont="1" applyFill="1" applyBorder="1" applyAlignment="1">
      <alignment vertical="center"/>
    </xf>
    <xf numFmtId="0" fontId="6" fillId="9" borderId="38" xfId="5" applyFont="1" applyFill="1" applyBorder="1" applyAlignment="1">
      <alignment horizontal="center" vertical="center"/>
    </xf>
    <xf numFmtId="166" fontId="6" fillId="9" borderId="4" xfId="9" applyNumberFormat="1" applyFont="1" applyFill="1" applyBorder="1" applyAlignment="1">
      <alignment horizontal="center" vertical="center"/>
    </xf>
    <xf numFmtId="0" fontId="3" fillId="0" borderId="38" xfId="4" applyFont="1" applyBorder="1" applyAlignment="1">
      <alignment horizontal="center" vertical="center"/>
    </xf>
    <xf numFmtId="166" fontId="3" fillId="4" borderId="4" xfId="6" applyNumberFormat="1" applyFont="1" applyFill="1" applyBorder="1" applyAlignment="1">
      <alignment vertical="center"/>
    </xf>
    <xf numFmtId="0" fontId="6" fillId="9" borderId="38" xfId="9" applyFont="1" applyFill="1" applyBorder="1" applyAlignment="1">
      <alignment horizontal="center" vertical="center"/>
    </xf>
    <xf numFmtId="166" fontId="6" fillId="27" borderId="24" xfId="9" applyNumberFormat="1" applyFont="1" applyFill="1" applyBorder="1" applyAlignment="1">
      <alignment vertical="center"/>
    </xf>
    <xf numFmtId="166" fontId="3" fillId="0" borderId="24" xfId="9" applyNumberFormat="1" applyFont="1" applyBorder="1" applyAlignment="1">
      <alignment vertical="center"/>
    </xf>
    <xf numFmtId="166" fontId="6" fillId="13" borderId="40" xfId="5" applyNumberFormat="1" applyFont="1" applyFill="1" applyBorder="1" applyAlignment="1">
      <alignment vertical="center"/>
    </xf>
    <xf numFmtId="166" fontId="6" fillId="29" borderId="40" xfId="5" applyNumberFormat="1" applyFont="1" applyFill="1" applyBorder="1" applyAlignment="1">
      <alignment vertical="center"/>
    </xf>
    <xf numFmtId="0" fontId="27" fillId="0" borderId="0" xfId="0" applyFont="1" applyAlignment="1">
      <alignment vertical="center"/>
    </xf>
    <xf numFmtId="44" fontId="27" fillId="0" borderId="0" xfId="8" applyFont="1" applyAlignment="1">
      <alignment vertical="center"/>
    </xf>
    <xf numFmtId="0" fontId="27" fillId="0" borderId="44" xfId="0" applyFont="1" applyBorder="1" applyAlignment="1">
      <alignment vertical="center"/>
    </xf>
    <xf numFmtId="0" fontId="28" fillId="0" borderId="0" xfId="0" applyFont="1" applyAlignment="1">
      <alignment vertical="center"/>
    </xf>
    <xf numFmtId="0" fontId="10" fillId="0" borderId="0" xfId="0" applyFont="1"/>
    <xf numFmtId="0" fontId="6" fillId="0" borderId="0" xfId="5" applyFont="1" applyAlignment="1">
      <alignment horizontal="left" vertical="center" wrapText="1"/>
    </xf>
    <xf numFmtId="42" fontId="6" fillId="28" borderId="17" xfId="2" applyFont="1" applyFill="1" applyBorder="1" applyAlignment="1">
      <alignment horizontal="center" vertical="center"/>
    </xf>
    <xf numFmtId="42" fontId="6" fillId="28" borderId="16" xfId="2" applyFont="1" applyFill="1" applyBorder="1" applyAlignment="1">
      <alignment horizontal="center" vertical="center"/>
    </xf>
    <xf numFmtId="0" fontId="6" fillId="10" borderId="25" xfId="5" applyFont="1" applyFill="1" applyBorder="1" applyAlignment="1">
      <alignment horizontal="center" vertical="center" wrapText="1"/>
    </xf>
    <xf numFmtId="0" fontId="6" fillId="10" borderId="18" xfId="5" applyFont="1" applyFill="1" applyBorder="1" applyAlignment="1">
      <alignment horizontal="center" vertical="center" wrapText="1"/>
    </xf>
    <xf numFmtId="0" fontId="6" fillId="10" borderId="19" xfId="5" applyFont="1" applyFill="1" applyBorder="1" applyAlignment="1">
      <alignment horizontal="center" vertical="center" wrapText="1"/>
    </xf>
    <xf numFmtId="42" fontId="6" fillId="8" borderId="26" xfId="2" applyFont="1" applyFill="1" applyBorder="1" applyAlignment="1">
      <alignment horizontal="center" vertical="center"/>
    </xf>
    <xf numFmtId="42" fontId="6" fillId="8" borderId="20" xfId="2" applyFont="1" applyFill="1" applyBorder="1" applyAlignment="1">
      <alignment horizontal="center" vertical="center"/>
    </xf>
    <xf numFmtId="0" fontId="3" fillId="0" borderId="0" xfId="5" applyFont="1" applyAlignment="1">
      <alignment horizontal="left" vertical="center"/>
    </xf>
    <xf numFmtId="10" fontId="6" fillId="5" borderId="5" xfId="3" applyNumberFormat="1" applyFont="1" applyFill="1" applyBorder="1" applyAlignment="1">
      <alignment horizontal="right" vertical="center"/>
    </xf>
    <xf numFmtId="10" fontId="6" fillId="5" borderId="7" xfId="3" applyNumberFormat="1" applyFont="1" applyFill="1" applyBorder="1" applyAlignment="1">
      <alignment horizontal="right" vertical="center"/>
    </xf>
    <xf numFmtId="10" fontId="6" fillId="5" borderId="6" xfId="3" applyNumberFormat="1" applyFont="1" applyFill="1" applyBorder="1" applyAlignment="1">
      <alignment horizontal="right" vertical="center"/>
    </xf>
    <xf numFmtId="42" fontId="6" fillId="6" borderId="17" xfId="2" applyFont="1" applyFill="1" applyBorder="1" applyAlignment="1">
      <alignment horizontal="center" vertical="center"/>
    </xf>
    <xf numFmtId="42" fontId="6" fillId="6" borderId="16" xfId="2" applyFont="1" applyFill="1" applyBorder="1" applyAlignment="1">
      <alignment horizontal="center" vertical="center"/>
    </xf>
    <xf numFmtId="0" fontId="11" fillId="11" borderId="28" xfId="5" applyFont="1" applyFill="1" applyBorder="1" applyAlignment="1">
      <alignment horizontal="center" vertical="center" wrapText="1"/>
    </xf>
    <xf numFmtId="0" fontId="11" fillId="11" borderId="29" xfId="5" applyFont="1" applyFill="1" applyBorder="1" applyAlignment="1">
      <alignment horizontal="center" vertical="center" wrapText="1"/>
    </xf>
    <xf numFmtId="0" fontId="11" fillId="11" borderId="9" xfId="5" applyFont="1" applyFill="1" applyBorder="1" applyAlignment="1">
      <alignment horizontal="center" vertical="center" wrapText="1"/>
    </xf>
    <xf numFmtId="42" fontId="6" fillId="26" borderId="14" xfId="2" applyFont="1" applyFill="1" applyBorder="1" applyAlignment="1">
      <alignment horizontal="center" vertical="center"/>
    </xf>
    <xf numFmtId="42" fontId="6" fillId="26" borderId="12" xfId="2" applyFont="1" applyFill="1" applyBorder="1" applyAlignment="1">
      <alignment horizontal="center" vertical="center"/>
    </xf>
    <xf numFmtId="42" fontId="6" fillId="26" borderId="33" xfId="2" applyFont="1" applyFill="1" applyBorder="1" applyAlignment="1">
      <alignment horizontal="center" vertical="center"/>
    </xf>
    <xf numFmtId="0" fontId="6" fillId="14" borderId="3" xfId="9" applyFont="1" applyFill="1" applyBorder="1" applyAlignment="1">
      <alignment horizontal="right" vertical="center" wrapText="1"/>
    </xf>
    <xf numFmtId="0" fontId="6" fillId="0" borderId="31" xfId="5" applyFont="1" applyBorder="1" applyAlignment="1">
      <alignment horizontal="center" vertical="center" wrapText="1"/>
    </xf>
    <xf numFmtId="0" fontId="6" fillId="0" borderId="7" xfId="5" applyFont="1" applyBorder="1" applyAlignment="1">
      <alignment horizontal="center" vertical="center" wrapText="1"/>
    </xf>
    <xf numFmtId="0" fontId="6" fillId="0" borderId="27" xfId="5" applyFont="1" applyBorder="1" applyAlignment="1">
      <alignment horizontal="center" vertical="center" wrapText="1"/>
    </xf>
    <xf numFmtId="0" fontId="2" fillId="2" borderId="3" xfId="0" applyFont="1" applyFill="1" applyBorder="1" applyAlignment="1">
      <alignment horizontal="center" vertical="center"/>
    </xf>
    <xf numFmtId="0" fontId="5" fillId="0" borderId="14"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3" xfId="1" applyFont="1" applyBorder="1" applyAlignment="1">
      <alignment horizontal="center" vertical="center" wrapText="1"/>
    </xf>
    <xf numFmtId="0" fontId="6" fillId="3" borderId="21" xfId="5" applyFont="1" applyFill="1" applyBorder="1" applyAlignment="1">
      <alignment horizontal="center" vertical="center"/>
    </xf>
    <xf numFmtId="0" fontId="7" fillId="3" borderId="22" xfId="5" applyFont="1" applyFill="1" applyBorder="1"/>
    <xf numFmtId="0" fontId="7" fillId="3" borderId="23" xfId="5" applyFont="1" applyFill="1" applyBorder="1"/>
    <xf numFmtId="0" fontId="6" fillId="0" borderId="30" xfId="5" applyFont="1" applyBorder="1" applyAlignment="1">
      <alignment horizontal="center" vertical="center" wrapText="1"/>
    </xf>
    <xf numFmtId="0" fontId="6" fillId="0" borderId="15" xfId="5" applyFont="1" applyBorder="1" applyAlignment="1">
      <alignment horizontal="center" vertical="center" wrapText="1"/>
    </xf>
    <xf numFmtId="0" fontId="6" fillId="0" borderId="13" xfId="5"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Alignment="1">
      <alignment horizontal="center" vertical="center"/>
    </xf>
    <xf numFmtId="0" fontId="6" fillId="14" borderId="38" xfId="9" applyFont="1" applyFill="1" applyBorder="1" applyAlignment="1">
      <alignment horizontal="right" vertical="center" wrapText="1"/>
    </xf>
    <xf numFmtId="10" fontId="6" fillId="5" borderId="39" xfId="3" applyNumberFormat="1" applyFont="1" applyFill="1" applyBorder="1" applyAlignment="1">
      <alignment horizontal="right"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3" xfId="1" applyFont="1" applyBorder="1" applyAlignment="1">
      <alignment horizontal="center" vertical="center" wrapText="1"/>
    </xf>
    <xf numFmtId="0" fontId="6" fillId="12" borderId="37" xfId="5" applyFont="1" applyFill="1" applyBorder="1" applyAlignment="1">
      <alignment horizontal="center" vertical="center" wrapText="1"/>
    </xf>
    <xf numFmtId="0" fontId="6" fillId="12" borderId="15" xfId="5" applyFont="1" applyFill="1" applyBorder="1" applyAlignment="1">
      <alignment horizontal="center" vertical="center" wrapText="1"/>
    </xf>
    <xf numFmtId="0" fontId="6" fillId="12" borderId="13" xfId="5" applyFont="1" applyFill="1" applyBorder="1" applyAlignment="1">
      <alignment horizontal="center" vertical="center" wrapText="1"/>
    </xf>
  </cellXfs>
  <cellStyles count="2682">
    <cellStyle name="BodyStyle" xfId="42" xr:uid="{95675302-0912-42C7-A95F-9E3AD90D5EE0}"/>
    <cellStyle name="Comma 2" xfId="47" xr:uid="{6F5D47D6-B35C-459D-B9D3-D37E91E45E8E}"/>
    <cellStyle name="Currency 2" xfId="171" xr:uid="{0E12B2BA-3804-43D8-8F46-0AEE19A27525}"/>
    <cellStyle name="Currency 2 2" xfId="660" xr:uid="{F676931F-7DF4-4085-816A-6CAA9BECA099}"/>
    <cellStyle name="Currency 2 2 2" xfId="1857" xr:uid="{BD5A69FD-C88A-48DF-89E1-A568912F9ED6}"/>
    <cellStyle name="Currency 2 3" xfId="1000" xr:uid="{51B68060-9A6A-44DF-AD38-74EE21C7BC74}"/>
    <cellStyle name="Currency 2 3 2" xfId="2197" xr:uid="{6DC25CC3-7866-4A98-822A-311DE475317B}"/>
    <cellStyle name="Currency 2 4" xfId="1352" xr:uid="{DEED300B-45C0-4D34-9EF4-F65AE33179D7}"/>
    <cellStyle name="Currency 2 4 2" xfId="2551" xr:uid="{E5AB3072-2B46-4DB5-A8E3-A5A8A77F11E4}"/>
    <cellStyle name="Currency 2 5" xfId="1518" xr:uid="{1F603536-258C-4828-B124-92127E8C88AC}"/>
    <cellStyle name="Énfasis 1" xfId="48" xr:uid="{C802D7F5-314A-4C55-ADA2-242AFA1849AC}"/>
    <cellStyle name="Énfasis 2" xfId="49" xr:uid="{FBCA464C-B3D6-4A5E-A51F-E86CD729E402}"/>
    <cellStyle name="Énfasis 3" xfId="50" xr:uid="{490E675C-49A4-4303-82F3-520A98D7AC5A}"/>
    <cellStyle name="Énfasis1 - 20%" xfId="51" xr:uid="{79BE982E-8E43-4EDF-A3B0-9A0C14B428AE}"/>
    <cellStyle name="Énfasis1 - 40%" xfId="52" xr:uid="{E641A71D-D1FD-410A-B254-B6EB37DB05F3}"/>
    <cellStyle name="Énfasis1 - 60%" xfId="53" xr:uid="{76E9649A-4497-4283-906E-A4E1A6B4CD1B}"/>
    <cellStyle name="Énfasis2 - 20%" xfId="54" xr:uid="{8D6F08DE-44ED-424A-B903-9032A7EDD3C7}"/>
    <cellStyle name="Énfasis2 - 40%" xfId="55" xr:uid="{52B7502F-F025-4FE2-9709-A7C2D113BBD5}"/>
    <cellStyle name="Énfasis2 - 60%" xfId="56" xr:uid="{B7B23CAF-E277-4BCB-8946-1A83481A77C0}"/>
    <cellStyle name="Énfasis3 - 20%" xfId="57" xr:uid="{3AE5B0D5-1EF8-4776-AD13-C98EA4E8FCEE}"/>
    <cellStyle name="Énfasis3 - 40%" xfId="58" xr:uid="{28A261EE-647E-4BE6-9829-30CD8DAB50A8}"/>
    <cellStyle name="Énfasis3 - 60%" xfId="59" xr:uid="{56C4FD1E-08FF-4ABE-9CF1-A55734C73BC9}"/>
    <cellStyle name="Énfasis4 - 20%" xfId="60" xr:uid="{155D3243-A0AC-4B20-8B79-ACBDB5D8EA46}"/>
    <cellStyle name="Énfasis4 - 40%" xfId="61" xr:uid="{5D4E6026-9A0E-4595-8122-7AACB6B746EE}"/>
    <cellStyle name="Énfasis4 - 60%" xfId="62" xr:uid="{69ED2D35-973D-4DD0-B349-53F9001B3016}"/>
    <cellStyle name="Énfasis5 - 20%" xfId="63" xr:uid="{AC481F82-EA50-42C3-A0EF-99FF9C36EC48}"/>
    <cellStyle name="Énfasis5 - 40%" xfId="64" xr:uid="{DC2760B5-7215-47D2-B8F0-DA730EEF2F3B}"/>
    <cellStyle name="Énfasis5 - 60%" xfId="65" xr:uid="{38DB0FB7-E217-4D31-858B-1CB43CAC762F}"/>
    <cellStyle name="Énfasis6 - 20%" xfId="66" xr:uid="{6D6E24C9-6838-4B82-BE28-E463EFC1ED1F}"/>
    <cellStyle name="Énfasis6 - 40%" xfId="67" xr:uid="{AB3C8BB4-043B-4269-8765-7E9E82463C47}"/>
    <cellStyle name="Énfasis6 - 60%" xfId="68" xr:uid="{D43C53A5-3ECC-4AF1-889F-2EC64919F0D8}"/>
    <cellStyle name="Euro" xfId="69" xr:uid="{5B399323-3139-4602-B57B-7FBF33FBF443}"/>
    <cellStyle name="Euro 2" xfId="297" xr:uid="{28CCFD38-7E4E-4CCE-8CF8-F5099F3FEDA8}"/>
    <cellStyle name="F2" xfId="70" xr:uid="{B31605DC-DBE1-46B2-B25B-762528D6E997}"/>
    <cellStyle name="F3" xfId="71" xr:uid="{B8DC2A06-DB1C-43C1-85E6-55DB77B70246}"/>
    <cellStyle name="F4" xfId="72" xr:uid="{A2166A88-E618-4F40-9A32-8FAEC06B36B5}"/>
    <cellStyle name="F5" xfId="73" xr:uid="{D2A49C25-61DA-43D0-9B07-D802A5B73B7F}"/>
    <cellStyle name="F6" xfId="74" xr:uid="{50510ED9-6733-4577-ACDB-B1FF98387F00}"/>
    <cellStyle name="F7" xfId="75" xr:uid="{FD014C1C-20AB-47A8-ABA1-1EC25B918057}"/>
    <cellStyle name="F8" xfId="76" xr:uid="{D7008C89-5057-4168-927A-5DE2488467CA}"/>
    <cellStyle name="Hipervínculo 2" xfId="172" xr:uid="{444EE840-380D-49C1-A362-18B2F9AA1A63}"/>
    <cellStyle name="Millares [0] 2" xfId="32" xr:uid="{60532BE9-AD70-4BE8-A079-7BCCBD1670E7}"/>
    <cellStyle name="Millares [0] 2 2" xfId="173" xr:uid="{E4BE251A-F1F1-436D-A37E-B197F77D3DBE}"/>
    <cellStyle name="Millares [0] 2 2 2" xfId="395" xr:uid="{43AAF5DD-D668-4336-9CF9-55212B502DA7}"/>
    <cellStyle name="Millares [0] 2 2 3" xfId="528" xr:uid="{312A925D-8BBC-40E9-BD0C-24D566F4558B}"/>
    <cellStyle name="Millares [0] 2 3" xfId="77" xr:uid="{F14C5D52-467B-4184-BDA7-ABA4AB0B2C2F}"/>
    <cellStyle name="Millares [0] 3" xfId="218" xr:uid="{746EC150-EB3F-4ED4-BE59-9197379E0EB6}"/>
    <cellStyle name="Millares [0] 3 2" xfId="239" xr:uid="{88678EDD-4EDC-4771-8AC8-34C87F58A8DD}"/>
    <cellStyle name="Millares [0] 3 2 2" xfId="422" xr:uid="{4A55C132-BC2A-4E3F-BB45-07D47F8E0757}"/>
    <cellStyle name="Millares [0] 3 2 2 2" xfId="802" xr:uid="{AD27ED08-CA66-43F3-AD05-294A57451643}"/>
    <cellStyle name="Millares [0] 3 2 2 2 2" xfId="1999" xr:uid="{968FDA8F-488A-45FF-8428-AF2C77E5D430}"/>
    <cellStyle name="Millares [0] 3 2 2 3" xfId="1141" xr:uid="{0E54EA75-AF03-4103-9ACF-DEFB2F168F57}"/>
    <cellStyle name="Millares [0] 3 2 2 3 2" xfId="2339" xr:uid="{D0B010C2-6F7D-4533-BCD3-1B41AECEC5E3}"/>
    <cellStyle name="Millares [0] 3 2 2 4" xfId="1660" xr:uid="{BDB21993-AF01-45C3-B604-938553FF19E5}"/>
    <cellStyle name="Millares [0] 3 2 3" xfId="556" xr:uid="{A13D3997-650C-4FB7-A06B-05C6E24494F8}"/>
    <cellStyle name="Millares [0] 3 2 3 2" xfId="900" xr:uid="{1D7A4948-EE76-4FAA-A3AD-047570828AE4}"/>
    <cellStyle name="Millares [0] 3 2 3 2 2" xfId="2097" xr:uid="{C76C2A5D-CAAE-4F22-A7B1-E8A00DF270AA}"/>
    <cellStyle name="Millares [0] 3 2 3 3" xfId="1239" xr:uid="{91493CDE-DF27-4879-9B8E-9AF21DA2F791}"/>
    <cellStyle name="Millares [0] 3 2 3 3 2" xfId="2437" xr:uid="{07800A5A-069A-4C31-B473-D1842521566B}"/>
    <cellStyle name="Millares [0] 3 2 3 4" xfId="1758" xr:uid="{5E29FC4C-268F-4A0D-9E6B-D9AE51354CD8}"/>
    <cellStyle name="Millares [0] 3 2 4" xfId="684" xr:uid="{91821BA9-A8EC-4931-9880-52614A4792FC}"/>
    <cellStyle name="Millares [0] 3 2 4 2" xfId="1881" xr:uid="{20C35836-CDF8-4646-99D4-6E49EA612810}"/>
    <cellStyle name="Millares [0] 3 2 5" xfId="1023" xr:uid="{065849AA-C74E-4154-B328-52E8BE2D1859}"/>
    <cellStyle name="Millares [0] 3 2 5 2" xfId="2221" xr:uid="{DF44C270-B65D-454F-9AA8-F95EDAAEB15C}"/>
    <cellStyle name="Millares [0] 3 2 6" xfId="1378" xr:uid="{C052CC6B-B529-4586-8439-61A65882B6CC}"/>
    <cellStyle name="Millares [0] 3 2 6 2" xfId="2578" xr:uid="{016B2124-8D6F-4538-9830-831AE039BB8F}"/>
    <cellStyle name="Millares [0] 3 2 7" xfId="1542" xr:uid="{08C1F1FE-40A8-4FEB-8F81-7CF5CCF203F4}"/>
    <cellStyle name="Millares [0] 3 3" xfId="256" xr:uid="{5F5AA8A4-F133-49B3-8CF1-6E3596D5A25C}"/>
    <cellStyle name="Millares [0] 3 3 2" xfId="436" xr:uid="{D7AEEA69-26A6-4E44-ACD4-0DBDBBA2E6E0}"/>
    <cellStyle name="Millares [0] 3 3 2 2" xfId="816" xr:uid="{36F921E1-0689-4B72-B06C-E76B7D1B4300}"/>
    <cellStyle name="Millares [0] 3 3 2 2 2" xfId="2013" xr:uid="{F3A9CAB0-A3C7-4D62-95F0-D429CC9ADEF0}"/>
    <cellStyle name="Millares [0] 3 3 2 3" xfId="1155" xr:uid="{D1D7A68B-182A-4951-A182-91CAA905082D}"/>
    <cellStyle name="Millares [0] 3 3 2 3 2" xfId="2353" xr:uid="{15BA1AB0-2987-49B5-A8FF-CC6F0405B9F7}"/>
    <cellStyle name="Millares [0] 3 3 2 4" xfId="1674" xr:uid="{806CDDE3-2251-42EE-8410-FDCCD2FB215B}"/>
    <cellStyle name="Millares [0] 3 3 3" xfId="701" xr:uid="{D3013875-DCBD-4721-80AA-770ED75EBC07}"/>
    <cellStyle name="Millares [0] 3 3 3 2" xfId="1898" xr:uid="{11E5203A-63C8-4BC2-B3E8-9D0648E3A705}"/>
    <cellStyle name="Millares [0] 3 3 4" xfId="1040" xr:uid="{8C5E601B-A6B3-4B2E-A7BA-0620882D5198}"/>
    <cellStyle name="Millares [0] 3 3 4 2" xfId="2238" xr:uid="{00C1BD72-899F-4F73-A67E-E693169D11A3}"/>
    <cellStyle name="Millares [0] 3 3 5" xfId="1395" xr:uid="{7A59B67D-02C9-4156-8942-1429A6A7E513}"/>
    <cellStyle name="Millares [0] 3 3 5 2" xfId="2595" xr:uid="{9098F511-35F9-45D4-A5FB-DE8FF1D2B466}"/>
    <cellStyle name="Millares [0] 3 3 6" xfId="1559" xr:uid="{CB672CCF-6612-4070-9263-FDABA5882150}"/>
    <cellStyle name="Millares [0] 3 4" xfId="405" xr:uid="{B6564E0E-08E9-4001-AFFF-048E2C00702A}"/>
    <cellStyle name="Millares [0] 3 4 2" xfId="788" xr:uid="{B32963D5-9320-4CD2-811D-B4410567F0A4}"/>
    <cellStyle name="Millares [0] 3 4 2 2" xfId="1985" xr:uid="{77397A1F-B24B-4C1C-8156-A118689AEC50}"/>
    <cellStyle name="Millares [0] 3 4 3" xfId="1127" xr:uid="{F3444207-922B-4E88-8631-5C3F92091562}"/>
    <cellStyle name="Millares [0] 3 4 3 2" xfId="2325" xr:uid="{2C7ACA14-1BFB-47B5-A732-1A81271C5808}"/>
    <cellStyle name="Millares [0] 3 4 4" xfId="1646" xr:uid="{E163CFB8-0F7E-412F-A8D0-E9FAA63A4141}"/>
    <cellStyle name="Millares [0] 3 5" xfId="539" xr:uid="{16A239DE-8231-4BCF-97DB-263A6EB9C414}"/>
    <cellStyle name="Millares [0] 3 5 2" xfId="886" xr:uid="{4C65261A-B2BC-45E0-AEEB-D25CF334AA61}"/>
    <cellStyle name="Millares [0] 3 5 2 2" xfId="2083" xr:uid="{38EDE545-1EDA-41FF-AC06-AC5DD7555BC0}"/>
    <cellStyle name="Millares [0] 3 5 3" xfId="1225" xr:uid="{EC36123E-C5AB-4835-94A5-0ECEA6EEAEA0}"/>
    <cellStyle name="Millares [0] 3 5 3 2" xfId="2423" xr:uid="{49A51622-2344-4AEC-8E65-B7DEFAC50776}"/>
    <cellStyle name="Millares [0] 3 5 4" xfId="1744" xr:uid="{D2C2A485-6051-42B7-A6FF-CD2D0E5EB1DE}"/>
    <cellStyle name="Millares [0] 3 6" xfId="670" xr:uid="{3C83549D-DE1A-40EE-9B14-C0397AEBBF09}"/>
    <cellStyle name="Millares [0] 3 6 2" xfId="1867" xr:uid="{60D75183-2D0A-4220-9E90-750B0092DFC6}"/>
    <cellStyle name="Millares [0] 3 7" xfId="1009" xr:uid="{DC933A89-DF77-41D0-B76F-EF2D71CCB3D8}"/>
    <cellStyle name="Millares [0] 3 7 2" xfId="2207" xr:uid="{568B5A9C-C5D4-4E93-87A2-8247842AE814}"/>
    <cellStyle name="Millares [0] 3 8" xfId="1363" xr:uid="{7004FCAD-8851-4AA5-9486-73BA40B6E287}"/>
    <cellStyle name="Millares [0] 3 8 2" xfId="2563" xr:uid="{A3CFF5C8-4468-4F1F-AD23-B28A2CAC225D}"/>
    <cellStyle name="Millares [0] 3 9" xfId="1528" xr:uid="{2B501D2A-C1D9-4976-9E4A-B59F55F9FA16}"/>
    <cellStyle name="Millares [0] 4" xfId="267" xr:uid="{DFB7A10B-FC9B-478B-A493-935D9934E114}"/>
    <cellStyle name="Millares [0] 4 2" xfId="445" xr:uid="{712517D0-7BA2-49C9-97C8-BFC45D2ADDED}"/>
    <cellStyle name="Millares [0] 4 2 2" xfId="825" xr:uid="{1C44405A-9E36-46F0-979E-273FA8E9C125}"/>
    <cellStyle name="Millares [0] 4 2 2 2" xfId="2022" xr:uid="{F1AC2353-AA29-4AF2-B3C1-7FF93E8589C4}"/>
    <cellStyle name="Millares [0] 4 2 3" xfId="1164" xr:uid="{219C1389-E532-43F4-A476-F10318236DEF}"/>
    <cellStyle name="Millares [0] 4 2 3 2" xfId="2362" xr:uid="{0B201B9F-37E8-4194-AF1A-78736DCF70E1}"/>
    <cellStyle name="Millares [0] 4 2 4" xfId="1683" xr:uid="{DCC4ABDF-6969-402F-865D-459F905F68B4}"/>
    <cellStyle name="Millares [0] 4 3" xfId="712" xr:uid="{2AB621BE-8FD7-4433-AF85-96CA545DC8C4}"/>
    <cellStyle name="Millares [0] 4 3 2" xfId="1909" xr:uid="{B3A18EDE-A187-4D6C-AF36-CB3E0534418E}"/>
    <cellStyle name="Millares [0] 4 4" xfId="1051" xr:uid="{EA38B309-369F-4479-BB71-0055D69A812F}"/>
    <cellStyle name="Millares [0] 4 4 2" xfId="2249" xr:uid="{96054FA6-DF6F-4E7D-8009-07F592E42998}"/>
    <cellStyle name="Millares [0] 4 5" xfId="1406" xr:uid="{EE6D2154-59C3-4B9A-9CFA-9FAE561FF4BA}"/>
    <cellStyle name="Millares [0] 4 5 2" xfId="2606" xr:uid="{9A053C0E-ADD8-4BB5-B340-E75182A1D679}"/>
    <cellStyle name="Millares [0] 4 6" xfId="1570" xr:uid="{0EB7D414-5A8F-43BA-AB72-3CEDCFAE1C81}"/>
    <cellStyle name="Millares [0] 5" xfId="2668" xr:uid="{C316DD45-6BD7-45F2-A1D2-93E465EE3AE5}"/>
    <cellStyle name="Millares 10" xfId="46" xr:uid="{2E060E14-0019-459D-B560-78ED2A420BC8}"/>
    <cellStyle name="Millares 10 2" xfId="174" xr:uid="{E0728DA0-0B29-4C33-8266-4CB2C600934F}"/>
    <cellStyle name="Millares 10 2 2" xfId="300" xr:uid="{C9437FA3-FB7A-4C69-949D-674B70B28816}"/>
    <cellStyle name="Millares 10 2 2 2" xfId="467" xr:uid="{C13C7365-310D-4BE5-9A5C-22CD34A708E5}"/>
    <cellStyle name="Millares 10 2 2 3" xfId="569" xr:uid="{BF574397-0FD1-4CF4-99E9-9A986439E1A3}"/>
    <cellStyle name="Millares 10 2 3" xfId="396" xr:uid="{8A3601B6-7D0C-48A4-A5C6-6B2A78F39DEB}"/>
    <cellStyle name="Millares 10 2 4" xfId="529" xr:uid="{BB3F631A-6B22-4D39-BEF7-F598639D130A}"/>
    <cellStyle name="Millares 10 3" xfId="225" xr:uid="{C8CEEDE2-E44A-485C-A468-A330CF050063}"/>
    <cellStyle name="Millares 10 3 2" xfId="408" xr:uid="{BEE19220-C1C2-4F20-897E-FC2EA07CAC6A}"/>
    <cellStyle name="Millares 10 3 2 2" xfId="790" xr:uid="{5E7FF00B-2121-4C97-AC94-B828E15617F6}"/>
    <cellStyle name="Millares 10 3 2 2 2" xfId="1987" xr:uid="{D296399B-EED4-445C-BA1B-7516BB865AA2}"/>
    <cellStyle name="Millares 10 3 2 3" xfId="1129" xr:uid="{EBDEFC8B-3BC2-4899-895E-7C6F7C610D18}"/>
    <cellStyle name="Millares 10 3 2 3 2" xfId="2327" xr:uid="{04587D3F-021E-4C4E-BE84-2B1DA7B93D93}"/>
    <cellStyle name="Millares 10 3 2 4" xfId="1648" xr:uid="{4CB821B4-0497-4B6B-968F-31D004B12997}"/>
    <cellStyle name="Millares 10 3 3" xfId="542" xr:uid="{FC2A34CC-508A-4E8E-B9C2-1248053A0A3C}"/>
    <cellStyle name="Millares 10 3 3 2" xfId="888" xr:uid="{05D89E19-3CCA-4EC4-8929-56CD2C794E3B}"/>
    <cellStyle name="Millares 10 3 3 2 2" xfId="2085" xr:uid="{193F2A13-B670-4F9C-A320-5666405A4441}"/>
    <cellStyle name="Millares 10 3 3 3" xfId="1227" xr:uid="{0631755C-780D-4532-AA5E-F703FF6A52AE}"/>
    <cellStyle name="Millares 10 3 3 3 2" xfId="2425" xr:uid="{E4D522AE-0E27-4634-952A-E5292F7E12BD}"/>
    <cellStyle name="Millares 10 3 3 4" xfId="1746" xr:uid="{338FB9C8-8B85-4D13-86C8-872CB711A732}"/>
    <cellStyle name="Millares 10 3 4" xfId="672" xr:uid="{1273DE06-6F77-41BA-8F3E-E2CCE2FF3D6C}"/>
    <cellStyle name="Millares 10 3 4 2" xfId="1869" xr:uid="{B776D297-7478-4A8D-84EC-98934E140065}"/>
    <cellStyle name="Millares 10 3 5" xfId="1011" xr:uid="{106CDB68-FD23-48E8-ABE3-35A27399C831}"/>
    <cellStyle name="Millares 10 3 5 2" xfId="2209" xr:uid="{2D36CD4A-B9C3-4010-87A0-086EEE526E98}"/>
    <cellStyle name="Millares 10 3 6" xfId="1366" xr:uid="{0C6F1491-9E42-4B42-9661-CFF954E2CD98}"/>
    <cellStyle name="Millares 10 3 6 2" xfId="2566" xr:uid="{2CB70A82-C9A0-426C-BCBF-52DD787C1A59}"/>
    <cellStyle name="Millares 10 3 7" xfId="1530" xr:uid="{E80A44A6-3929-4814-AE62-9D629BFFCEB4}"/>
    <cellStyle name="Millares 10 4" xfId="78" xr:uid="{73C6E9AA-EA98-4A60-92B8-F8F44E4CEBAD}"/>
    <cellStyle name="Millares 10 4 2" xfId="379" xr:uid="{0975B588-5EE6-404F-B488-5BFBBF51AF27}"/>
    <cellStyle name="Millares 10 4 2 2" xfId="776" xr:uid="{D815B098-A068-4824-B8E2-8349F2F400B6}"/>
    <cellStyle name="Millares 10 4 2 2 2" xfId="1973" xr:uid="{9327513A-F252-47F9-99AA-E009FDDE1517}"/>
    <cellStyle name="Millares 10 4 2 3" xfId="1115" xr:uid="{56D735E8-117D-4F1F-B3A9-EF43C8251222}"/>
    <cellStyle name="Millares 10 4 2 3 2" xfId="2313" xr:uid="{B13FE3AF-4453-4CFD-AAD5-33DE0FD0DCAE}"/>
    <cellStyle name="Millares 10 4 2 4" xfId="1634" xr:uid="{AE259FDE-E6F0-4B2D-8396-E69FB07ACDD1}"/>
    <cellStyle name="Millares 10 4 3" xfId="511" xr:uid="{B322880D-2B39-4177-9DC0-5C5E1BD542A4}"/>
    <cellStyle name="Millares 10 4 3 2" xfId="874" xr:uid="{9E178EC1-F830-41C2-8579-D8B8F546DBFB}"/>
    <cellStyle name="Millares 10 4 3 2 2" xfId="2071" xr:uid="{64672E1D-2B5D-4DA3-95AA-3284FD9923A3}"/>
    <cellStyle name="Millares 10 4 3 3" xfId="1213" xr:uid="{A4886A96-0D3D-4638-8364-2091C040CB3C}"/>
    <cellStyle name="Millares 10 4 3 3 2" xfId="2411" xr:uid="{326F7661-4463-4B5A-BF18-94F7342EEE85}"/>
    <cellStyle name="Millares 10 4 3 4" xfId="1732" xr:uid="{2053894B-6E9A-4956-B59D-B4FDB73E7EDC}"/>
    <cellStyle name="Millares 10 4 4" xfId="625" xr:uid="{0D1A6E14-5F2F-4BFE-AB59-B9450C6CB48D}"/>
    <cellStyle name="Millares 10 4 4 2" xfId="1822" xr:uid="{BE8B0B0E-FAF8-4D9B-97A4-81176C1A3B90}"/>
    <cellStyle name="Millares 10 4 5" xfId="965" xr:uid="{61DFB4CE-5CBD-43D7-8653-5FFEC0EBD168}"/>
    <cellStyle name="Millares 10 4 5 2" xfId="2162" xr:uid="{D4E52131-BF64-4904-A820-C33E69B8F7E6}"/>
    <cellStyle name="Millares 10 4 6" xfId="1315" xr:uid="{2F3E9B04-F3E8-4B1B-A58D-2366C5AF887B}"/>
    <cellStyle name="Millares 10 4 6 2" xfId="2514" xr:uid="{60B3259A-5ADF-4FC0-BD13-7C1B9E8C790C}"/>
    <cellStyle name="Millares 10 4 7" xfId="1483" xr:uid="{654626B1-CB29-4762-B738-D2C530648425}"/>
    <cellStyle name="Millares 10 5" xfId="299" xr:uid="{820D18B9-2917-4455-8FA0-C3840C20B0C1}"/>
    <cellStyle name="Millares 10 5 2" xfId="466" xr:uid="{B1E346EC-1224-47F7-AC16-8AE938D05321}"/>
    <cellStyle name="Millares 10 6" xfId="624" xr:uid="{54FF54C7-574C-4D69-A68F-C48CFFCC8930}"/>
    <cellStyle name="Millares 10 6 2" xfId="1821" xr:uid="{95322CAE-562E-4923-82A9-D53DB6C82742}"/>
    <cellStyle name="Millares 10 7" xfId="963" xr:uid="{4644D6BB-C5CD-4E9A-8725-6CCDEDDC54F1}"/>
    <cellStyle name="Millares 10 7 2" xfId="2160" xr:uid="{2D247D3F-FDD6-4708-8AF8-BF267CC68C67}"/>
    <cellStyle name="Millares 10 8" xfId="1314" xr:uid="{2A994AB2-B758-4AB1-B8F5-27A71C4A8EB1}"/>
    <cellStyle name="Millares 10 8 2" xfId="2513" xr:uid="{546E5444-7A2F-44A2-B2ED-F1F142A4F723}"/>
    <cellStyle name="Millares 10 9" xfId="1482" xr:uid="{BDA54512-7637-404F-B0E7-B39473CAA0BD}"/>
    <cellStyle name="Millares 100" xfId="618" xr:uid="{EEC6F3D3-A491-421C-8EC4-28B3F3FFA1F8}"/>
    <cellStyle name="Millares 100 2" xfId="957" xr:uid="{F60FA9CC-D229-414A-928E-AF57117AF2BF}"/>
    <cellStyle name="Millares 100 2 2" xfId="2154" xr:uid="{E0276C35-19D4-41B9-BD6D-AF04C6034B8F}"/>
    <cellStyle name="Millares 100 3" xfId="1296" xr:uid="{CAB95807-A992-41C7-8E7C-64C732B4DB6D}"/>
    <cellStyle name="Millares 100 3 2" xfId="2494" xr:uid="{DBEB2FC2-BE58-46CB-85D9-9271B560C508}"/>
    <cellStyle name="Millares 100 4" xfId="1815" xr:uid="{029E006C-B0E0-4CE0-B588-A9440095EE34}"/>
    <cellStyle name="Millares 101" xfId="1304" xr:uid="{C0EF8CF9-BAAA-48AF-9AD3-2EA2C1B27326}"/>
    <cellStyle name="Millares 101 2" xfId="2502" xr:uid="{95869EB6-6749-4345-AF17-BD1136EBB23F}"/>
    <cellStyle name="Millares 102" xfId="1310" xr:uid="{FDFCE5DC-D49D-4044-8F7E-3AF4F0E86F5B}"/>
    <cellStyle name="Millares 102 2" xfId="2508" xr:uid="{BFB6F84C-8D1A-4452-9C08-513D60DF9498}"/>
    <cellStyle name="Millares 103" xfId="1351" xr:uid="{D9BE6134-7E95-45F6-B826-A380CB5A7725}"/>
    <cellStyle name="Millares 103 2" xfId="2550" xr:uid="{FF0248BB-6986-45D5-B933-FC2DAD124766}"/>
    <cellStyle name="Millares 104" xfId="1364" xr:uid="{FB31AFD1-2D25-42EE-8753-86D1A89CB877}"/>
    <cellStyle name="Millares 104 2" xfId="2564" xr:uid="{93F40948-DEB2-4DD4-B47D-5470664790DA}"/>
    <cellStyle name="Millares 105" xfId="1470" xr:uid="{44A3C7CD-5EE4-40FB-8A46-35A9E9ADF8E4}"/>
    <cellStyle name="Millares 105 2" xfId="2663" xr:uid="{0CF6BADC-595D-4628-8FC4-1BF4D16B224A}"/>
    <cellStyle name="Millares 106" xfId="14" xr:uid="{043FCB06-37A4-49B6-B13A-575A3F43A727}"/>
    <cellStyle name="Millares 106 2" xfId="20" xr:uid="{4E2826A5-ADB7-4602-AC2E-8D293310A268}"/>
    <cellStyle name="Millares 106 2 2" xfId="22" xr:uid="{3FE8D5DF-962C-44FF-848A-D396F3C63885}"/>
    <cellStyle name="Millares 107" xfId="1358" xr:uid="{AE0A54BD-E791-435B-AEE7-53D705E5A8EE}"/>
    <cellStyle name="Millares 107 2" xfId="2558" xr:uid="{7CBE01DD-2E10-4DB8-B231-63E7027B4D3C}"/>
    <cellStyle name="Millares 108" xfId="1472" xr:uid="{1A6700C0-AB69-4245-8B1E-5CC3B90A00FC}"/>
    <cellStyle name="Millares 108 2" xfId="2665" xr:uid="{43FE76DB-52DB-4A9A-850C-CE6489946B74}"/>
    <cellStyle name="Millares 109" xfId="1474" xr:uid="{B275258A-2DA6-4AE7-8AEB-4EC13E566159}"/>
    <cellStyle name="Millares 109 2" xfId="2667" xr:uid="{6E8EAA28-BAC1-405D-ACBC-76E2B176524E}"/>
    <cellStyle name="Millares 11" xfId="79" xr:uid="{01C4F788-3897-4E2F-8F90-D08723A9305B}"/>
    <cellStyle name="Millares 11 2" xfId="226" xr:uid="{3416CB5D-0727-4762-8763-7454009556D6}"/>
    <cellStyle name="Millares 11 2 2" xfId="409" xr:uid="{461CC534-4DED-496D-8A49-D8365EE196D3}"/>
    <cellStyle name="Millares 11 2 2 2" xfId="791" xr:uid="{3448F6C4-6412-4D5F-8F58-4B315E2AD870}"/>
    <cellStyle name="Millares 11 2 2 2 2" xfId="1988" xr:uid="{B19AC620-874A-4FF9-BCA4-5B5729AF6C54}"/>
    <cellStyle name="Millares 11 2 2 3" xfId="1130" xr:uid="{BDDBFE64-482F-4DD0-A36D-656DBBA9CCD8}"/>
    <cellStyle name="Millares 11 2 2 3 2" xfId="2328" xr:uid="{766FACFE-7866-4407-B8E5-3775C2BAC445}"/>
    <cellStyle name="Millares 11 2 2 4" xfId="1649" xr:uid="{492DDC4F-5805-4854-B051-F93352BEEA09}"/>
    <cellStyle name="Millares 11 2 3" xfId="543" xr:uid="{58BA0AC0-6DBC-4BAF-B49D-748CD719560F}"/>
    <cellStyle name="Millares 11 2 3 2" xfId="889" xr:uid="{C44DB219-A350-4F4E-80EF-1ABF1BE66AB7}"/>
    <cellStyle name="Millares 11 2 3 2 2" xfId="2086" xr:uid="{62F34E90-01D8-43A7-BC9B-59F2509B55D0}"/>
    <cellStyle name="Millares 11 2 3 3" xfId="1228" xr:uid="{B071E7E7-66C1-4727-9C65-327A61EEA0DA}"/>
    <cellStyle name="Millares 11 2 3 3 2" xfId="2426" xr:uid="{FE4563D2-419B-41DD-8430-7C00FE392D37}"/>
    <cellStyle name="Millares 11 2 3 4" xfId="1747" xr:uid="{04444232-7748-43E5-83EB-1B3EF984CCD0}"/>
    <cellStyle name="Millares 11 2 4" xfId="673" xr:uid="{B1E6250B-E235-48BD-AD79-1B41FF3F4FF8}"/>
    <cellStyle name="Millares 11 2 4 2" xfId="1870" xr:uid="{30971A27-4A48-480E-A9E2-0B8D3162B018}"/>
    <cellStyle name="Millares 11 2 5" xfId="1012" xr:uid="{B6A73A69-811D-44FC-8DFB-022659C72D83}"/>
    <cellStyle name="Millares 11 2 5 2" xfId="2210" xr:uid="{F88C2121-C61F-49E4-B5AD-CF4BB071299B}"/>
    <cellStyle name="Millares 11 2 6" xfId="1367" xr:uid="{CD065182-6655-477A-9216-660F9E34D8BD}"/>
    <cellStyle name="Millares 11 2 6 2" xfId="2567" xr:uid="{C286D1F3-18DC-4367-8A11-39FA7002D87C}"/>
    <cellStyle name="Millares 11 2 7" xfId="1531" xr:uid="{CEE3B79C-6A37-4A93-8EE5-F6F7CCC13F63}"/>
    <cellStyle name="Millares 11 3" xfId="296" xr:uid="{436CE477-A87D-4A89-AAE1-2A9F5464DF47}"/>
    <cellStyle name="Millares 11 3 2" xfId="464" xr:uid="{FC71061E-3D31-46A8-8E4F-6EE24923EC04}"/>
    <cellStyle name="Millares 11 3 2 2" xfId="840" xr:uid="{F34E3B99-21A5-4B13-9FB6-64C324151805}"/>
    <cellStyle name="Millares 11 3 2 2 2" xfId="2037" xr:uid="{4B77AF80-B785-4C7A-BB97-FE01FD6B7322}"/>
    <cellStyle name="Millares 11 3 2 3" xfId="1179" xr:uid="{008F4AD1-0CE8-47F4-81E0-A1021889FA0F}"/>
    <cellStyle name="Millares 11 3 2 3 2" xfId="2377" xr:uid="{C5256271-CB42-4507-AFB3-79F354B49657}"/>
    <cellStyle name="Millares 11 3 2 4" xfId="1698" xr:uid="{41CA9BD9-A396-4F7D-9872-52C12F57FDA3}"/>
    <cellStyle name="Millares 11 3 3" xfId="737" xr:uid="{B45A8047-9BE7-4CD2-9815-FE2621C44E43}"/>
    <cellStyle name="Millares 11 3 3 2" xfId="1934" xr:uid="{5ED19B6F-B3CA-49DC-BB91-0447B933D230}"/>
    <cellStyle name="Millares 11 3 4" xfId="1076" xr:uid="{C93C48E2-6467-4E84-83A2-16399EBC160F}"/>
    <cellStyle name="Millares 11 3 4 2" xfId="2274" xr:uid="{C3241F54-6874-4DFC-9C19-70501B3E747D}"/>
    <cellStyle name="Millares 11 3 5" xfId="1431" xr:uid="{DEF2F8C6-6650-427F-AF8E-D61BFE735DDF}"/>
    <cellStyle name="Millares 11 3 5 2" xfId="2631" xr:uid="{B92099B7-72BE-4B40-A59C-D236F6703F37}"/>
    <cellStyle name="Millares 11 3 6" xfId="1595" xr:uid="{7A1F07E0-FC6C-4EEB-BDB3-5FCD3B6AF314}"/>
    <cellStyle name="Millares 11 4" xfId="380" xr:uid="{80A3799B-44AE-422D-8EC8-A674615943A0}"/>
    <cellStyle name="Millares 11 4 2" xfId="777" xr:uid="{9714BF6E-4AE1-41B3-8DB4-AEADA691947D}"/>
    <cellStyle name="Millares 11 4 2 2" xfId="1974" xr:uid="{0154B498-27C3-44E1-8536-D3149D2B64A9}"/>
    <cellStyle name="Millares 11 4 3" xfId="1116" xr:uid="{E86FD05D-59E9-4282-AB64-377CDCB49220}"/>
    <cellStyle name="Millares 11 4 3 2" xfId="2314" xr:uid="{CD3A287D-598E-43B3-9BA2-A9EC9DC180D5}"/>
    <cellStyle name="Millares 11 4 4" xfId="1635" xr:uid="{7DC2E60E-353F-40C6-946F-CA6AC29B584E}"/>
    <cellStyle name="Millares 11 5" xfId="512" xr:uid="{8F442AC6-3A33-4944-BEAE-19A101894BEA}"/>
    <cellStyle name="Millares 11 5 2" xfId="875" xr:uid="{B08FEDAC-CB1C-4B32-87E6-EEDC1D789074}"/>
    <cellStyle name="Millares 11 5 2 2" xfId="2072" xr:uid="{CCD723D4-36BD-40F4-8AF6-7E1811D39343}"/>
    <cellStyle name="Millares 11 5 3" xfId="1214" xr:uid="{FBC1806C-AAA1-4F81-A163-0D793F911FEC}"/>
    <cellStyle name="Millares 11 5 3 2" xfId="2412" xr:uid="{6179B8B1-AC23-4493-B597-8603C6E46AA5}"/>
    <cellStyle name="Millares 11 5 4" xfId="1733" xr:uid="{60C853FB-5B35-44AE-A9B0-D1E9F81339E6}"/>
    <cellStyle name="Millares 11 6" xfId="626" xr:uid="{B6237CFF-79CF-486B-A278-CA90901B2D82}"/>
    <cellStyle name="Millares 11 6 2" xfId="1823" xr:uid="{796A33AF-7184-4FDC-9767-1633D10B9A99}"/>
    <cellStyle name="Millares 11 7" xfId="966" xr:uid="{5AC524B0-CE9F-4D49-AD49-A939F0BAC318}"/>
    <cellStyle name="Millares 11 7 2" xfId="2163" xr:uid="{E846677E-A270-49AD-B061-AE2E06BBAA08}"/>
    <cellStyle name="Millares 11 8" xfId="1316" xr:uid="{8F89A5B3-06DB-482B-A6A2-6804F71FBA70}"/>
    <cellStyle name="Millares 11 8 2" xfId="2515" xr:uid="{8DBB957E-7AF6-4040-823A-D927C2F87BC4}"/>
    <cellStyle name="Millares 11 9" xfId="1484" xr:uid="{E9394BCE-A7EC-477E-A913-D917663218D0}"/>
    <cellStyle name="Millares 110" xfId="1309" xr:uid="{F3690805-7938-485E-BDFA-B78F21DA3C11}"/>
    <cellStyle name="Millares 111" xfId="2676" xr:uid="{4A1B3264-2900-40CE-9EB3-DA20E96A9829}"/>
    <cellStyle name="Millares 112" xfId="2674" xr:uid="{C955E988-EDC9-4605-9432-243548C51F24}"/>
    <cellStyle name="Millares 113" xfId="2678" xr:uid="{BC70A974-FEBA-48D3-9279-C150E8B574CE}"/>
    <cellStyle name="Millares 114" xfId="2671" xr:uid="{520E0905-F0F0-4CE4-94BE-A23EEFDE7657}"/>
    <cellStyle name="Millares 115" xfId="2673" xr:uid="{F0DAC4FF-99DE-4008-8B1B-08EF2A9311DF}"/>
    <cellStyle name="Millares 116" xfId="21" xr:uid="{A7EBF0C8-DB70-4EC0-AE59-43469C5B3A1B}"/>
    <cellStyle name="Millares 12" xfId="80" xr:uid="{43ABD0A5-D6A9-4CF3-A0E1-B77E712B7285}"/>
    <cellStyle name="Millares 12 2" xfId="227" xr:uid="{AD75FF20-5B14-4889-8564-D7D9940824A5}"/>
    <cellStyle name="Millares 12 2 2" xfId="410" xr:uid="{857E1BF5-8C8E-45BB-B2B4-FF95EB4F4859}"/>
    <cellStyle name="Millares 12 2 2 2" xfId="792" xr:uid="{7D2776CD-6C51-4C4A-A621-33651F623C0B}"/>
    <cellStyle name="Millares 12 2 2 2 2" xfId="1989" xr:uid="{06A89F2F-320D-49DF-943F-B52B2FBECED3}"/>
    <cellStyle name="Millares 12 2 2 3" xfId="1131" xr:uid="{50635804-94C2-4AF4-B590-1BF1284782EE}"/>
    <cellStyle name="Millares 12 2 2 3 2" xfId="2329" xr:uid="{5EA2BA7F-4624-4205-A203-86F56C8E23F3}"/>
    <cellStyle name="Millares 12 2 2 4" xfId="1650" xr:uid="{C23367FB-28C4-45C0-BBF1-870E7C81387C}"/>
    <cellStyle name="Millares 12 2 3" xfId="544" xr:uid="{5DD634CC-48A1-43F5-ADB2-E8870DA10407}"/>
    <cellStyle name="Millares 12 2 3 2" xfId="890" xr:uid="{F7A11109-E7F6-49B9-A280-01D4FFD537C5}"/>
    <cellStyle name="Millares 12 2 3 2 2" xfId="2087" xr:uid="{4135EE4F-2354-4408-955C-6F6CB55DFC30}"/>
    <cellStyle name="Millares 12 2 3 3" xfId="1229" xr:uid="{E148AE73-40A0-45D8-A5C5-7F6582204041}"/>
    <cellStyle name="Millares 12 2 3 3 2" xfId="2427" xr:uid="{E9146CE1-1E95-49E0-B827-048DC4159AE9}"/>
    <cellStyle name="Millares 12 2 3 4" xfId="1748" xr:uid="{66173E46-0EEA-4BFD-92BC-93C6BB5E5B2D}"/>
    <cellStyle name="Millares 12 2 4" xfId="674" xr:uid="{FD82A900-13E9-4033-8EDC-0E9D75BBD124}"/>
    <cellStyle name="Millares 12 2 4 2" xfId="1871" xr:uid="{E274A3D9-FACA-437E-9EAF-67C11F89E69E}"/>
    <cellStyle name="Millares 12 2 5" xfId="1013" xr:uid="{66FECB44-EA1D-4F17-8B88-64585F38C3E6}"/>
    <cellStyle name="Millares 12 2 5 2" xfId="2211" xr:uid="{F31E0C5A-C9CD-442A-B62E-FD623225E7D6}"/>
    <cellStyle name="Millares 12 2 6" xfId="1368" xr:uid="{A1441DC9-1B62-4248-B9C0-AE73BB874230}"/>
    <cellStyle name="Millares 12 2 6 2" xfId="2568" xr:uid="{ACEE1370-4103-46BF-9B9C-CE415746EF9F}"/>
    <cellStyle name="Millares 12 2 7" xfId="1532" xr:uid="{600945E9-545E-4651-9681-45D90BFA06FE}"/>
    <cellStyle name="Millares 12 3" xfId="285" xr:uid="{7E2E7B9F-5916-4136-B4AD-B9B6EF3648AF}"/>
    <cellStyle name="Millares 12 3 2" xfId="456" xr:uid="{1C2C0558-D83F-4AE5-9446-D923FE347A47}"/>
    <cellStyle name="Millares 12 3 2 2" xfId="834" xr:uid="{861DCDDF-8EAC-44C7-B0F0-36F008D57234}"/>
    <cellStyle name="Millares 12 3 2 2 2" xfId="2031" xr:uid="{28F24B61-BFBD-4554-BD16-21324A77B2D1}"/>
    <cellStyle name="Millares 12 3 2 3" xfId="1173" xr:uid="{377C92FB-E1B9-43BF-9970-9ED94AD25DB7}"/>
    <cellStyle name="Millares 12 3 2 3 2" xfId="2371" xr:uid="{5D2304EF-55CB-47DC-8841-70F57D2B90E9}"/>
    <cellStyle name="Millares 12 3 2 4" xfId="1692" xr:uid="{052AB979-2D8D-45DE-9113-985D6D0D246B}"/>
    <cellStyle name="Millares 12 3 3" xfId="728" xr:uid="{02298204-B7F1-4EB0-A0E1-64D07ADA3FF4}"/>
    <cellStyle name="Millares 12 3 3 2" xfId="1925" xr:uid="{D5BD7F32-C2A9-459D-A516-798ADFCA3175}"/>
    <cellStyle name="Millares 12 3 4" xfId="1067" xr:uid="{D582038F-3B77-416C-9DEF-FE9264EDDE5F}"/>
    <cellStyle name="Millares 12 3 4 2" xfId="2265" xr:uid="{541086FF-9661-4144-8FDE-40A70CC9294C}"/>
    <cellStyle name="Millares 12 3 5" xfId="1422" xr:uid="{94F7156D-EF75-4C7E-8927-F1EEE94C686C}"/>
    <cellStyle name="Millares 12 3 5 2" xfId="2622" xr:uid="{95FB6F44-E123-42ED-BB53-C9E9E7E7A14A}"/>
    <cellStyle name="Millares 12 3 6" xfId="1586" xr:uid="{A0987FF5-731C-4D30-8075-8CB26467F570}"/>
    <cellStyle name="Millares 12 4" xfId="381" xr:uid="{2086C6AA-4887-4C28-B995-AD62375C6BB7}"/>
    <cellStyle name="Millares 12 4 2" xfId="778" xr:uid="{BFFB657F-0D3A-41F9-8E62-EFAADEA4820A}"/>
    <cellStyle name="Millares 12 4 2 2" xfId="1975" xr:uid="{93D4F015-541E-4A10-8047-77C9A14E0229}"/>
    <cellStyle name="Millares 12 4 3" xfId="1117" xr:uid="{5D8BF6DF-A0AE-4054-880E-72E4514E978B}"/>
    <cellStyle name="Millares 12 4 3 2" xfId="2315" xr:uid="{28B7742D-9280-4AE4-8B73-1EA5C843D5AC}"/>
    <cellStyle name="Millares 12 4 4" xfId="1636" xr:uid="{B6D035FE-B249-476F-9F6D-7468D1872286}"/>
    <cellStyle name="Millares 12 5" xfId="513" xr:uid="{1BFD3C3B-CCDB-4FF7-BB41-3A2DD3BB50BD}"/>
    <cellStyle name="Millares 12 5 2" xfId="876" xr:uid="{82FA04DB-7549-47F4-8CAD-488AEF215CAE}"/>
    <cellStyle name="Millares 12 5 2 2" xfId="2073" xr:uid="{58508046-E93C-446D-A63D-C4EE14FC93A5}"/>
    <cellStyle name="Millares 12 5 3" xfId="1215" xr:uid="{8088029F-A340-4FF4-A21F-C6BA7BB58797}"/>
    <cellStyle name="Millares 12 5 3 2" xfId="2413" xr:uid="{B156A77F-4D7A-4208-8CC9-8E4453722DC5}"/>
    <cellStyle name="Millares 12 5 4" xfId="1734" xr:uid="{E643925B-F4DF-4994-B95B-D41C68CF022B}"/>
    <cellStyle name="Millares 12 6" xfId="627" xr:uid="{7EA69B17-4D44-4089-AF46-130C78240CB0}"/>
    <cellStyle name="Millares 12 6 2" xfId="1824" xr:uid="{C7544CCF-C9D2-42DF-B85E-15890314AD14}"/>
    <cellStyle name="Millares 12 7" xfId="967" xr:uid="{1C2E1115-6FC6-4055-B6F1-AC5CDF9D2264}"/>
    <cellStyle name="Millares 12 7 2" xfId="2164" xr:uid="{C2FDFCCE-B9C8-40AD-9010-54B3C375C141}"/>
    <cellStyle name="Millares 12 8" xfId="1317" xr:uid="{2691E390-423D-48A8-8D49-2FA210EC8E28}"/>
    <cellStyle name="Millares 12 8 2" xfId="2516" xr:uid="{52271151-993D-40D1-9C32-C0C5396F4DDA}"/>
    <cellStyle name="Millares 12 9" xfId="1485" xr:uid="{578BEAC8-7308-4C48-A39E-4C2386EC677A}"/>
    <cellStyle name="Millares 13" xfId="81" xr:uid="{06333C5B-FDB3-47A9-BC15-8AB0072FD7F3}"/>
    <cellStyle name="Millares 13 2" xfId="228" xr:uid="{466EB3D5-6B32-4AB4-891A-C31DC8F069D1}"/>
    <cellStyle name="Millares 13 2 2" xfId="411" xr:uid="{61505674-25E2-4BF1-A5C2-A3D5778FA1A9}"/>
    <cellStyle name="Millares 13 2 2 2" xfId="793" xr:uid="{2ECF1F46-2617-4DA9-A45E-06714B48BDCF}"/>
    <cellStyle name="Millares 13 2 2 2 2" xfId="1990" xr:uid="{F3D23723-EDC3-4BC8-98FB-122510DC6D3D}"/>
    <cellStyle name="Millares 13 2 2 3" xfId="1132" xr:uid="{308E0089-1C88-4808-A4B1-3F3491F97B09}"/>
    <cellStyle name="Millares 13 2 2 3 2" xfId="2330" xr:uid="{5DC9B287-F551-4673-942E-7A00E9A4C390}"/>
    <cellStyle name="Millares 13 2 2 4" xfId="1651" xr:uid="{F8A0C85E-7F60-42B8-A32D-FA6F8A4CD976}"/>
    <cellStyle name="Millares 13 2 3" xfId="545" xr:uid="{5D3E3667-DBC1-43A6-9237-8DD7F39AE78F}"/>
    <cellStyle name="Millares 13 2 3 2" xfId="891" xr:uid="{86880857-9206-410A-8701-44B51338A720}"/>
    <cellStyle name="Millares 13 2 3 2 2" xfId="2088" xr:uid="{899F1BB1-F5FD-4E39-9752-096B37F14F98}"/>
    <cellStyle name="Millares 13 2 3 3" xfId="1230" xr:uid="{41943CC2-1DBF-4016-806D-FE7270B666D9}"/>
    <cellStyle name="Millares 13 2 3 3 2" xfId="2428" xr:uid="{792FF389-0DE0-419C-95D6-02C3F1C1CE2D}"/>
    <cellStyle name="Millares 13 2 3 4" xfId="1749" xr:uid="{ACEFD888-84C3-4039-9F87-E9F5A2B5896D}"/>
    <cellStyle name="Millares 13 2 4" xfId="675" xr:uid="{792FA822-13EF-4297-9B06-8DF044736555}"/>
    <cellStyle name="Millares 13 2 4 2" xfId="1872" xr:uid="{C9576D09-BFA4-4E62-B85F-4D7D3A08B151}"/>
    <cellStyle name="Millares 13 2 5" xfId="1014" xr:uid="{8C0DE039-ADD3-4222-BF72-4407AE08EA3D}"/>
    <cellStyle name="Millares 13 2 5 2" xfId="2212" xr:uid="{2DF4A04D-006E-471E-81C2-7B674E43B560}"/>
    <cellStyle name="Millares 13 2 6" xfId="1369" xr:uid="{76D4CF65-9EFE-4532-A1B6-3D7B3D425647}"/>
    <cellStyle name="Millares 13 2 6 2" xfId="2569" xr:uid="{8011951E-4504-4858-9903-9700A316367A}"/>
    <cellStyle name="Millares 13 2 7" xfId="1533" xr:uid="{1218771E-AFB3-4E90-A474-D1DF6C516CC8}"/>
    <cellStyle name="Millares 13 3" xfId="264" xr:uid="{E865E46F-31B0-42C6-A834-19F4A86D9656}"/>
    <cellStyle name="Millares 13 3 2" xfId="444" xr:uid="{CCB7BBC0-FEEA-4CEE-AEAA-4AB608564DEC}"/>
    <cellStyle name="Millares 13 3 2 2" xfId="824" xr:uid="{AD7F2D4F-35C0-4BE7-B167-FA9E3B2DFAE6}"/>
    <cellStyle name="Millares 13 3 2 2 2" xfId="2021" xr:uid="{DA4B62BC-2D23-4957-8FD4-333CA10D2320}"/>
    <cellStyle name="Millares 13 3 2 3" xfId="1163" xr:uid="{A783652B-4836-4838-89F5-EC6FBDF1F066}"/>
    <cellStyle name="Millares 13 3 2 3 2" xfId="2361" xr:uid="{2ED15DE5-2DA8-402E-88DD-36715D66CBEC}"/>
    <cellStyle name="Millares 13 3 2 4" xfId="1682" xr:uid="{ED530F41-4D25-4C1A-B855-FAF883BCFE6D}"/>
    <cellStyle name="Millares 13 3 3" xfId="709" xr:uid="{9266DA77-B621-47ED-A1C6-316E4D395439}"/>
    <cellStyle name="Millares 13 3 3 2" xfId="1906" xr:uid="{805D8142-9730-4756-AB75-6F9FEE061188}"/>
    <cellStyle name="Millares 13 3 4" xfId="1048" xr:uid="{FA5D9A38-EEDA-44FE-AD1A-D1A06632B99C}"/>
    <cellStyle name="Millares 13 3 4 2" xfId="2246" xr:uid="{ABC7F670-7E76-44CD-B1EE-8348378AEC20}"/>
    <cellStyle name="Millares 13 3 5" xfId="1403" xr:uid="{91D4140F-47B2-49C9-BE88-07C5CC78EA56}"/>
    <cellStyle name="Millares 13 3 5 2" xfId="2603" xr:uid="{4F9B8139-470F-4A9A-9520-F347BBE615ED}"/>
    <cellStyle name="Millares 13 3 6" xfId="1567" xr:uid="{182AFB2E-E9B0-441A-B429-C86261BEE8C7}"/>
    <cellStyle name="Millares 13 4" xfId="382" xr:uid="{7C191C0C-B731-4382-96F6-0B2CD244F06B}"/>
    <cellStyle name="Millares 13 4 2" xfId="779" xr:uid="{962D2C9D-6BFC-472B-9BB6-7F49D23DE9C1}"/>
    <cellStyle name="Millares 13 4 2 2" xfId="1976" xr:uid="{E9D65F33-595A-454D-B7B1-0A59C948BEBC}"/>
    <cellStyle name="Millares 13 4 3" xfId="1118" xr:uid="{164019D7-B854-4B27-B87C-E43325414098}"/>
    <cellStyle name="Millares 13 4 3 2" xfId="2316" xr:uid="{77E7A3DC-EFB9-4E44-A49C-1B4D9C13EB17}"/>
    <cellStyle name="Millares 13 4 4" xfId="1637" xr:uid="{C74C0124-7043-44D7-8CF2-812507AE903C}"/>
    <cellStyle name="Millares 13 5" xfId="514" xr:uid="{65EC6CA9-CD4F-4E01-89F0-514A852DCA3A}"/>
    <cellStyle name="Millares 13 5 2" xfId="877" xr:uid="{FA567C79-2DDA-41DC-AC36-D3126372B0E1}"/>
    <cellStyle name="Millares 13 5 2 2" xfId="2074" xr:uid="{0018BFB7-5460-42E1-AB34-41A6B7EE4EA1}"/>
    <cellStyle name="Millares 13 5 3" xfId="1216" xr:uid="{535C3A01-BE2D-45B9-BBA0-86F787B5E5E8}"/>
    <cellStyle name="Millares 13 5 3 2" xfId="2414" xr:uid="{3D7F3EB6-434F-4A9B-B3BF-01548DD4681E}"/>
    <cellStyle name="Millares 13 5 4" xfId="1735" xr:uid="{838C348A-36E4-487C-9D89-62E0D4DF0747}"/>
    <cellStyle name="Millares 13 6" xfId="628" xr:uid="{581DCD91-5116-4828-AF08-24C0D72413B9}"/>
    <cellStyle name="Millares 13 6 2" xfId="1825" xr:uid="{CE5B11E7-FD9D-45F2-B0D4-5BFCF9657E3F}"/>
    <cellStyle name="Millares 13 7" xfId="968" xr:uid="{65D7C13E-5D7A-4833-8FDD-136FFB0A8F0A}"/>
    <cellStyle name="Millares 13 7 2" xfId="2165" xr:uid="{34429E5C-8C7F-4E7B-AAAA-BF659FDA046C}"/>
    <cellStyle name="Millares 13 8" xfId="1318" xr:uid="{D75DEB35-2B50-4EDF-B7C9-B2CCF3165128}"/>
    <cellStyle name="Millares 13 8 2" xfId="2517" xr:uid="{2BB9D346-78D9-4709-9932-768B9427D095}"/>
    <cellStyle name="Millares 13 9" xfId="1486" xr:uid="{8180DA8C-8513-4EEB-8D9F-7F2B363EC37B}"/>
    <cellStyle name="Millares 14" xfId="82" xr:uid="{D87284C4-C91B-4624-9558-F558AC28C8A1}"/>
    <cellStyle name="Millares 14 2" xfId="229" xr:uid="{0D05D1E6-658A-4E41-B13F-CD41BBF3CB01}"/>
    <cellStyle name="Millares 14 2 2" xfId="412" xr:uid="{1A55FAAE-CB90-4772-A665-78ED383AE8A2}"/>
    <cellStyle name="Millares 14 2 2 2" xfId="794" xr:uid="{F7401CBC-7646-44F5-B288-CE322B2A9C78}"/>
    <cellStyle name="Millares 14 2 2 2 2" xfId="1991" xr:uid="{58A65A5E-7A5B-4CC6-8B2F-98D4D1751CDB}"/>
    <cellStyle name="Millares 14 2 2 3" xfId="1133" xr:uid="{D874C8EC-975A-4ADE-BCAC-3DE72C872BFC}"/>
    <cellStyle name="Millares 14 2 2 3 2" xfId="2331" xr:uid="{F20F0FFB-BACE-4353-87B7-D79455E41349}"/>
    <cellStyle name="Millares 14 2 2 4" xfId="1652" xr:uid="{39674684-9656-4241-A3B7-41F52C5C8180}"/>
    <cellStyle name="Millares 14 2 3" xfId="546" xr:uid="{953CA458-2D83-4040-99E1-B1925DC68461}"/>
    <cellStyle name="Millares 14 2 3 2" xfId="892" xr:uid="{6B4409C3-EAA9-4FF0-B758-92D35FAE6898}"/>
    <cellStyle name="Millares 14 2 3 2 2" xfId="2089" xr:uid="{0A2E531B-06CA-4B2C-A6B8-9BE317FF03F2}"/>
    <cellStyle name="Millares 14 2 3 3" xfId="1231" xr:uid="{E88F29B8-AB75-4D95-8242-5F2378D803C3}"/>
    <cellStyle name="Millares 14 2 3 3 2" xfId="2429" xr:uid="{9384B0BB-CD11-4DFF-88BE-E3F19417474A}"/>
    <cellStyle name="Millares 14 2 3 4" xfId="1750" xr:uid="{1C45B152-65CE-4C6C-9CA7-A790B7453B50}"/>
    <cellStyle name="Millares 14 2 4" xfId="676" xr:uid="{6C741868-FB6F-40EA-9C18-BB6792E08465}"/>
    <cellStyle name="Millares 14 2 4 2" xfId="1873" xr:uid="{E748ABE3-B976-4BC0-BB80-0B635F373F15}"/>
    <cellStyle name="Millares 14 2 5" xfId="1015" xr:uid="{31C76BA1-AD6E-41F7-BD45-C12B27393D9E}"/>
    <cellStyle name="Millares 14 2 5 2" xfId="2213" xr:uid="{922E0A08-ACE7-4F99-A53E-199BC97AF79C}"/>
    <cellStyle name="Millares 14 2 6" xfId="1370" xr:uid="{A74060E7-E60F-4196-8376-E003502F29DC}"/>
    <cellStyle name="Millares 14 2 6 2" xfId="2570" xr:uid="{8A88065A-3F8F-4963-BC16-959FA3B6E05A}"/>
    <cellStyle name="Millares 14 2 7" xfId="1534" xr:uid="{06AF4BF2-F934-4113-8420-4B7E11816006}"/>
    <cellStyle name="Millares 14 3" xfId="254" xr:uid="{6AB7EE94-EB1A-4A4E-B731-AB66DB32FBA8}"/>
    <cellStyle name="Millares 14 3 2" xfId="434" xr:uid="{23A8889E-0B16-4B12-B10A-96F47867FA60}"/>
    <cellStyle name="Millares 14 3 2 2" xfId="814" xr:uid="{FCA93F93-8325-46E3-93A9-761DED073472}"/>
    <cellStyle name="Millares 14 3 2 2 2" xfId="2011" xr:uid="{4920E8B7-C2FD-4F74-AD1E-C38AE06F24F3}"/>
    <cellStyle name="Millares 14 3 2 3" xfId="1153" xr:uid="{62146E58-47BF-4384-8671-A2B71AD57673}"/>
    <cellStyle name="Millares 14 3 2 3 2" xfId="2351" xr:uid="{59344A6E-28A9-4C4B-81A8-F866D1A6C0FC}"/>
    <cellStyle name="Millares 14 3 2 4" xfId="1672" xr:uid="{96AF0074-BE8F-4E63-8420-2B7929A08A64}"/>
    <cellStyle name="Millares 14 3 3" xfId="699" xr:uid="{21E7BDF9-CBFF-4279-8E23-C5731B3E1582}"/>
    <cellStyle name="Millares 14 3 3 2" xfId="1896" xr:uid="{9C00FFA7-F07D-4DC7-AE39-EAED44D9D94A}"/>
    <cellStyle name="Millares 14 3 4" xfId="1038" xr:uid="{9E4A2FD6-8044-4C39-B0A7-5A7076E953C8}"/>
    <cellStyle name="Millares 14 3 4 2" xfId="2236" xr:uid="{6900B02F-297B-4529-884D-2BE9180AA050}"/>
    <cellStyle name="Millares 14 3 5" xfId="1393" xr:uid="{6BBD3638-DB7A-4C44-8532-0BD0D8F62849}"/>
    <cellStyle name="Millares 14 3 5 2" xfId="2593" xr:uid="{6B9B6CBD-050B-40AC-952B-2C84CE94C246}"/>
    <cellStyle name="Millares 14 3 6" xfId="1557" xr:uid="{4D7832F3-BD16-4D08-9B9A-A7A7120E9F5D}"/>
    <cellStyle name="Millares 14 4" xfId="383" xr:uid="{8DC3E3CB-C118-4F22-95EE-CA1E2214586E}"/>
    <cellStyle name="Millares 14 4 2" xfId="780" xr:uid="{0790FC4C-A912-45E3-B856-7FAEBD40A554}"/>
    <cellStyle name="Millares 14 4 2 2" xfId="1977" xr:uid="{97E21D0A-9F54-4C01-A16C-6EBB8D36AC78}"/>
    <cellStyle name="Millares 14 4 3" xfId="1119" xr:uid="{657478A2-C53B-4ADE-88CA-1C40B6F51EA6}"/>
    <cellStyle name="Millares 14 4 3 2" xfId="2317" xr:uid="{DF3011A7-F25B-49EB-B82E-9B856BBF0E9B}"/>
    <cellStyle name="Millares 14 4 4" xfId="1638" xr:uid="{28AF6581-A1DA-4100-AD73-1791581E8BC2}"/>
    <cellStyle name="Millares 14 5" xfId="515" xr:uid="{F76379C0-5DB0-429B-8DF2-01B101D1392A}"/>
    <cellStyle name="Millares 14 5 2" xfId="878" xr:uid="{CFA4B3D0-BF6E-4740-AE70-FB8C9213E873}"/>
    <cellStyle name="Millares 14 5 2 2" xfId="2075" xr:uid="{D2C99460-B9E3-4FBF-ACF9-0F0781D35AF9}"/>
    <cellStyle name="Millares 14 5 3" xfId="1217" xr:uid="{28DEB17F-46C2-4C7A-9A8E-469B19E28727}"/>
    <cellStyle name="Millares 14 5 3 2" xfId="2415" xr:uid="{9D7A2179-161E-4502-A617-61C18C0F6538}"/>
    <cellStyle name="Millares 14 5 4" xfId="1736" xr:uid="{6DF9675C-A9BF-4D35-A5B2-483F7464926A}"/>
    <cellStyle name="Millares 14 6" xfId="629" xr:uid="{BE709E1E-9346-4EEC-AC88-E56946F17BCA}"/>
    <cellStyle name="Millares 14 6 2" xfId="1826" xr:uid="{F0538785-26AC-4038-B2FC-5A1C727B77FB}"/>
    <cellStyle name="Millares 14 7" xfId="969" xr:uid="{D3EED510-59EA-4CA3-BBE7-87D1C35EFFDD}"/>
    <cellStyle name="Millares 14 7 2" xfId="2166" xr:uid="{3447B09B-E67D-4E80-8DEE-3D48266D0762}"/>
    <cellStyle name="Millares 14 8" xfId="1319" xr:uid="{62849881-9A70-405C-8361-A6D1629FA176}"/>
    <cellStyle name="Millares 14 8 2" xfId="2518" xr:uid="{A3ECCAC6-2BE6-42E6-A5FE-B007D0318439}"/>
    <cellStyle name="Millares 14 9" xfId="1487" xr:uid="{75D34742-EACC-4F5C-A7D1-E68EF0C0620A}"/>
    <cellStyle name="Millares 149" xfId="175" xr:uid="{B666E972-90ED-4E39-8920-00DC7E1F6EB7}"/>
    <cellStyle name="Millares 149 2" xfId="176" xr:uid="{135C586B-AA81-4B71-BF24-FD3491338EAE}"/>
    <cellStyle name="Millares 149 2 2" xfId="398" xr:uid="{BBC1467B-353D-46DC-8645-6FAC4799C78C}"/>
    <cellStyle name="Millares 149 2 3" xfId="531" xr:uid="{E874522F-32DF-4A00-B87C-16AB12483704}"/>
    <cellStyle name="Millares 149 3" xfId="177" xr:uid="{83635325-77EA-418D-922D-685DC13F2465}"/>
    <cellStyle name="Millares 149 3 2" xfId="357" xr:uid="{B27854DB-E603-4E37-ACAA-2506731F81E2}"/>
    <cellStyle name="Millares 149 3 2 2" xfId="499" xr:uid="{24164AF6-BB34-4FD1-8229-89D9F9D3688F}"/>
    <cellStyle name="Millares 149 3 3" xfId="399" xr:uid="{13711B45-6CC4-49C7-ACD3-3B23922651FC}"/>
    <cellStyle name="Millares 149 3 4" xfId="532" xr:uid="{1201A7B8-00F5-4F7A-83E9-C3DD3EA0FE94}"/>
    <cellStyle name="Millares 149 4" xfId="356" xr:uid="{B2065204-869B-417B-AF0E-CABFB2225218}"/>
    <cellStyle name="Millares 149 4 2" xfId="498" xr:uid="{B8216629-B816-48F4-BE4D-F32576D9606E}"/>
    <cellStyle name="Millares 149 5" xfId="397" xr:uid="{16A1236E-7348-4A16-BADB-831F5F90DB87}"/>
    <cellStyle name="Millares 149 6" xfId="530" xr:uid="{205D4B00-261C-462D-B66E-95FDCB1F0922}"/>
    <cellStyle name="Millares 15" xfId="83" xr:uid="{5388019A-693A-47DE-AA57-B186E1B66456}"/>
    <cellStyle name="Millares 15 2" xfId="230" xr:uid="{80C6847E-8993-4DDA-A884-EDF1D616138E}"/>
    <cellStyle name="Millares 15 2 2" xfId="413" xr:uid="{DE202E78-C36D-4168-8B84-2D143F8D540D}"/>
    <cellStyle name="Millares 15 2 2 2" xfId="795" xr:uid="{81638FD9-DAAF-4A87-91D8-61F0D2D93DA8}"/>
    <cellStyle name="Millares 15 2 2 2 2" xfId="1992" xr:uid="{FD3AD32E-3855-4481-9A6B-B14CE33BA035}"/>
    <cellStyle name="Millares 15 2 2 3" xfId="1134" xr:uid="{AD1E807E-8883-44F9-A703-DF9E2B67B48D}"/>
    <cellStyle name="Millares 15 2 2 3 2" xfId="2332" xr:uid="{F616DBA7-BAFC-4F11-80FF-090F32C4241E}"/>
    <cellStyle name="Millares 15 2 2 4" xfId="1653" xr:uid="{83B1AA5D-4F39-499B-AD20-B94744C10B9D}"/>
    <cellStyle name="Millares 15 2 3" xfId="547" xr:uid="{4144B20E-746F-4637-BF1B-C12679402305}"/>
    <cellStyle name="Millares 15 2 3 2" xfId="893" xr:uid="{55A399E1-13DA-449A-A678-2810722BEB6A}"/>
    <cellStyle name="Millares 15 2 3 2 2" xfId="2090" xr:uid="{900C43F7-9EC0-44F9-B9ED-21F9FBC815D9}"/>
    <cellStyle name="Millares 15 2 3 3" xfId="1232" xr:uid="{A701F122-BCCC-46D1-83C4-B2BFA73045E8}"/>
    <cellStyle name="Millares 15 2 3 3 2" xfId="2430" xr:uid="{5E1A105A-EA13-4AA3-BC43-B5DD78A5E9D1}"/>
    <cellStyle name="Millares 15 2 3 4" xfId="1751" xr:uid="{74FDAFD9-A599-414E-8E39-4A609223496C}"/>
    <cellStyle name="Millares 15 2 4" xfId="677" xr:uid="{0687E668-57FA-461F-9BE6-A463DEDF910C}"/>
    <cellStyle name="Millares 15 2 4 2" xfId="1874" xr:uid="{E28BCAD7-AA10-4C70-862D-D34ECA31C0BC}"/>
    <cellStyle name="Millares 15 2 5" xfId="1016" xr:uid="{A5E16914-5A2F-44B1-A4E8-CD050D75CA76}"/>
    <cellStyle name="Millares 15 2 5 2" xfId="2214" xr:uid="{8B06915B-F562-4318-AA09-E512660BAEC6}"/>
    <cellStyle name="Millares 15 2 6" xfId="1371" xr:uid="{3CAF9BE9-D392-4636-98F7-6EF47AC8A607}"/>
    <cellStyle name="Millares 15 2 6 2" xfId="2571" xr:uid="{36876689-FCB0-4450-B7A2-DEB833E0ACAB}"/>
    <cellStyle name="Millares 15 2 7" xfId="1535" xr:uid="{06F4E6B6-71EC-4B4C-8419-A670ED5E93D6}"/>
    <cellStyle name="Millares 15 3" xfId="259" xr:uid="{94B9459C-7133-460B-8143-33AEECE1B1F2}"/>
    <cellStyle name="Millares 15 3 2" xfId="439" xr:uid="{66A9EFEC-03D8-4D49-9256-CB290780A77E}"/>
    <cellStyle name="Millares 15 3 2 2" xfId="819" xr:uid="{6E08937E-4C3D-491D-8643-629140BD7A06}"/>
    <cellStyle name="Millares 15 3 2 2 2" xfId="2016" xr:uid="{762B8E8E-696E-4215-99C7-AD3BB5AD37C8}"/>
    <cellStyle name="Millares 15 3 2 3" xfId="1158" xr:uid="{8BE625BF-D711-4925-94A9-F7E6848B1F9E}"/>
    <cellStyle name="Millares 15 3 2 3 2" xfId="2356" xr:uid="{64C8C8CE-C557-4F87-9AED-3B46B0342000}"/>
    <cellStyle name="Millares 15 3 2 4" xfId="1677" xr:uid="{88F7BA29-8193-4335-8F98-16D79F20B4B9}"/>
    <cellStyle name="Millares 15 3 3" xfId="704" xr:uid="{62F2F347-94D3-46A6-ACBC-A053E7A1FA34}"/>
    <cellStyle name="Millares 15 3 3 2" xfId="1901" xr:uid="{AF1BEC7C-7070-47EE-AB2F-3E75E98E6EA8}"/>
    <cellStyle name="Millares 15 3 4" xfId="1043" xr:uid="{B6127047-5BC0-46B4-8F20-1D2747761EF2}"/>
    <cellStyle name="Millares 15 3 4 2" xfId="2241" xr:uid="{D48D1002-B2A2-4FE9-8E45-B18C71A462AA}"/>
    <cellStyle name="Millares 15 3 5" xfId="1398" xr:uid="{F2D8629B-D800-4FDD-9AE1-BAAC503C0541}"/>
    <cellStyle name="Millares 15 3 5 2" xfId="2598" xr:uid="{FD8E9634-8D86-4DD9-AA4C-2EEEC5CBC21A}"/>
    <cellStyle name="Millares 15 3 6" xfId="1562" xr:uid="{2FE89A70-022F-4508-A166-115AB330F2C2}"/>
    <cellStyle name="Millares 15 4" xfId="384" xr:uid="{FBA8BEFF-BF4A-42C6-B79C-1C7955888952}"/>
    <cellStyle name="Millares 15 4 2" xfId="781" xr:uid="{A886813B-0D0C-4F4B-B6D5-AC40AC012535}"/>
    <cellStyle name="Millares 15 4 2 2" xfId="1978" xr:uid="{25F3268D-7780-403A-93FE-96DFC29A8AD4}"/>
    <cellStyle name="Millares 15 4 3" xfId="1120" xr:uid="{9E91B6D2-43EA-47C8-AD41-9D9E1AB62F2D}"/>
    <cellStyle name="Millares 15 4 3 2" xfId="2318" xr:uid="{0070AA19-6F36-44DF-A825-6114F6D48C07}"/>
    <cellStyle name="Millares 15 4 4" xfId="1639" xr:uid="{B36A099A-4EF2-4048-8D73-C5F374552E9B}"/>
    <cellStyle name="Millares 15 5" xfId="516" xr:uid="{5EB84F63-4886-429B-A390-07B5FD5CAB5A}"/>
    <cellStyle name="Millares 15 5 2" xfId="879" xr:uid="{3F9A497E-1B34-4D93-A3BE-C10FBA256DD0}"/>
    <cellStyle name="Millares 15 5 2 2" xfId="2076" xr:uid="{B51908C0-2898-438A-8DD9-25B161D39971}"/>
    <cellStyle name="Millares 15 5 3" xfId="1218" xr:uid="{13B273CD-AEE8-492E-899A-A4FED7602ADA}"/>
    <cellStyle name="Millares 15 5 3 2" xfId="2416" xr:uid="{25535379-BA72-4C3B-97E2-FC65671D8022}"/>
    <cellStyle name="Millares 15 5 4" xfId="1737" xr:uid="{B1A31DDD-9AD4-4DD3-83CF-743C1408E4E2}"/>
    <cellStyle name="Millares 15 6" xfId="630" xr:uid="{1183B14B-3971-4407-8F0D-9E152742AC8F}"/>
    <cellStyle name="Millares 15 6 2" xfId="1827" xr:uid="{137CF4AF-2523-424A-B41D-BA5F34C1509C}"/>
    <cellStyle name="Millares 15 7" xfId="970" xr:uid="{747C38FA-95A5-4118-BD6C-DB8766231427}"/>
    <cellStyle name="Millares 15 7 2" xfId="2167" xr:uid="{7B78F8F0-D49F-47BE-A8EF-68B742CA4482}"/>
    <cellStyle name="Millares 15 8" xfId="1320" xr:uid="{9F5AFD46-236A-414E-8452-D6C452D1732B}"/>
    <cellStyle name="Millares 15 8 2" xfId="2519" xr:uid="{835236D7-7289-4FAD-9596-8EEE4F6E0F95}"/>
    <cellStyle name="Millares 15 9" xfId="1488" xr:uid="{B6D7FACA-FE7C-48F3-AEEF-2155E96D1581}"/>
    <cellStyle name="Millares 16" xfId="84" xr:uid="{B30C66A3-E02C-46A7-84F9-AD3C0867BA9F}"/>
    <cellStyle name="Millares 17" xfId="85" xr:uid="{42537DA7-4CEF-4D80-A9B2-75844425D9AE}"/>
    <cellStyle name="Millares 18" xfId="86" xr:uid="{CDB32D8B-715C-4EC8-8D8B-A2BFD9C030BB}"/>
    <cellStyle name="Millares 19" xfId="87" xr:uid="{3917E828-83E6-43AD-B1F0-166D7BDFD76D}"/>
    <cellStyle name="Millares 2" xfId="39" xr:uid="{5FB09F66-2F88-4170-A5B8-6961D63BC0BA}"/>
    <cellStyle name="Millares 2 10" xfId="622" xr:uid="{AC79D76A-F3E2-44B7-A0D8-28298E2258E5}"/>
    <cellStyle name="Millares 2 10 2" xfId="1819" xr:uid="{8E969E4C-7AF9-47A9-96B2-6F83133ACBC2}"/>
    <cellStyle name="Millares 2 11" xfId="961" xr:uid="{17469BED-CADB-40D0-9CAC-E38CDA7E26D5}"/>
    <cellStyle name="Millares 2 11 2" xfId="2158" xr:uid="{F378D3D4-3ECD-4A23-ABD5-80727BB5C5D7}"/>
    <cellStyle name="Millares 2 12" xfId="1311" xr:uid="{A6CE79D8-4424-47E2-A328-08946C7849B9}"/>
    <cellStyle name="Millares 2 12 2" xfId="2509" xr:uid="{CDDF778F-32F5-4FE9-861B-2D592C79822F}"/>
    <cellStyle name="Millares 2 13" xfId="1480" xr:uid="{ADD39281-3A07-470E-87D4-061DBA70B65D}"/>
    <cellStyle name="Millares 2 2" xfId="89" xr:uid="{C42C49BA-25A0-47BF-A577-BE8D34330269}"/>
    <cellStyle name="Millares 2 2 2" xfId="231" xr:uid="{A5E48127-86A6-45D7-9652-FD50D0072E67}"/>
    <cellStyle name="Millares 2 2 2 2" xfId="303" xr:uid="{50FCC36A-D0DF-40C1-9659-E06A50C15084}"/>
    <cellStyle name="Millares 2 2 2 3" xfId="414" xr:uid="{D657E1F0-6B17-417D-B766-1064B1CE8E2F}"/>
    <cellStyle name="Millares 2 2 2 4" xfId="548" xr:uid="{A12F857E-8395-4605-9819-33024267A143}"/>
    <cellStyle name="Millares 2 2 3" xfId="281" xr:uid="{A617DB23-CDA7-4CAE-9590-C6A8E9366288}"/>
    <cellStyle name="Millares 2 2 3 2" xfId="454" xr:uid="{5B41475B-D006-42CC-8EB4-D102B2405707}"/>
    <cellStyle name="Millares 2 2 4" xfId="302" xr:uid="{4CA99DBE-07F3-4433-9733-6A4DE29C29BE}"/>
    <cellStyle name="Millares 2 2 5" xfId="385" xr:uid="{83C7DD82-DF50-43CC-BE85-594914552996}"/>
    <cellStyle name="Millares 2 2 6" xfId="517" xr:uid="{7963A61B-648E-47F4-A1D5-969AC419BDED}"/>
    <cellStyle name="Millares 2 3" xfId="90" xr:uid="{3099E257-01A4-4A63-AEA8-B25862036BAD}"/>
    <cellStyle name="Millares 2 3 10" xfId="1321" xr:uid="{60143EE2-7EA5-452C-920C-2DEF48996CEC}"/>
    <cellStyle name="Millares 2 3 10 2" xfId="2520" xr:uid="{5897CA2E-4021-461E-9DD9-17CB423C2AC0}"/>
    <cellStyle name="Millares 2 3 11" xfId="1489" xr:uid="{DA1306E1-FF38-43A4-9869-C5713F695CBF}"/>
    <cellStyle name="Millares 2 3 2" xfId="170" xr:uid="{AC282ED6-F828-4C92-9370-17AF81476E48}"/>
    <cellStyle name="Millares 2 3 3" xfId="232" xr:uid="{EA15C83E-E46E-45D2-AD0C-98B70020A44C}"/>
    <cellStyle name="Millares 2 3 3 2" xfId="415" xr:uid="{B6241FD4-CCD1-4A8E-9146-2B6467C74D92}"/>
    <cellStyle name="Millares 2 3 3 2 2" xfId="796" xr:uid="{762D5DA2-D14A-4FF4-B323-B86D1EE28820}"/>
    <cellStyle name="Millares 2 3 3 2 2 2" xfId="1993" xr:uid="{F18B9A2B-D2DB-47D8-AA26-7F893500C551}"/>
    <cellStyle name="Millares 2 3 3 2 3" xfId="1135" xr:uid="{5E499120-50DA-4C36-A8BF-D9D8FBAA665F}"/>
    <cellStyle name="Millares 2 3 3 2 3 2" xfId="2333" xr:uid="{4BE00307-178B-4985-BAA9-759B4DAB1F2D}"/>
    <cellStyle name="Millares 2 3 3 2 4" xfId="1654" xr:uid="{31F95505-9D34-45B3-920B-11F19609BDD7}"/>
    <cellStyle name="Millares 2 3 3 3" xfId="549" xr:uid="{E1127EB9-0886-4F20-BD35-65DFA1D64296}"/>
    <cellStyle name="Millares 2 3 3 3 2" xfId="894" xr:uid="{B3647B18-3C8B-4AC4-A86B-5BC1AC36D4DA}"/>
    <cellStyle name="Millares 2 3 3 3 2 2" xfId="2091" xr:uid="{D8B0673A-72CD-4719-9E0C-2FCC41DA9356}"/>
    <cellStyle name="Millares 2 3 3 3 3" xfId="1233" xr:uid="{35513CCE-0E19-463C-9093-C2F556A3A56D}"/>
    <cellStyle name="Millares 2 3 3 3 3 2" xfId="2431" xr:uid="{B186FD6E-4AFD-411F-93F4-EB44B418D25F}"/>
    <cellStyle name="Millares 2 3 3 3 4" xfId="1752" xr:uid="{65F91CAD-3FF5-4D05-ACC5-DACB22725E52}"/>
    <cellStyle name="Millares 2 3 3 4" xfId="678" xr:uid="{1DCD1583-BDB2-491E-9C15-ED9D58117A25}"/>
    <cellStyle name="Millares 2 3 3 4 2" xfId="1875" xr:uid="{BC80A5F1-AF3F-4E6E-A327-70B21CE0EF94}"/>
    <cellStyle name="Millares 2 3 3 5" xfId="1017" xr:uid="{08281902-151C-4C81-9CB3-5104F86CA377}"/>
    <cellStyle name="Millares 2 3 3 5 2" xfId="2215" xr:uid="{F326F134-08C2-423D-8D85-58FA404CF9F0}"/>
    <cellStyle name="Millares 2 3 3 6" xfId="1372" xr:uid="{524F2BC5-6109-47EE-BF13-C99066B31D9C}"/>
    <cellStyle name="Millares 2 3 3 6 2" xfId="2572" xr:uid="{2FA8B595-8C10-4245-965B-26AA5080073F}"/>
    <cellStyle name="Millares 2 3 3 7" xfId="1536" xr:uid="{8F8E863C-B05B-4826-9E26-D1DB08875089}"/>
    <cellStyle name="Millares 2 3 4" xfId="274" xr:uid="{0375CA22-2D99-4173-98B3-4976260A0190}"/>
    <cellStyle name="Millares 2 3 4 2" xfId="450" xr:uid="{67AE3450-35ED-4BBE-93F0-D8A7B706BD76}"/>
    <cellStyle name="Millares 2 3 4 2 2" xfId="829" xr:uid="{F1B941DA-48B3-4F52-AD7D-0348465418FA}"/>
    <cellStyle name="Millares 2 3 4 2 2 2" xfId="2026" xr:uid="{7F5EBE51-2484-4A7F-B1A5-74A4AC74F58C}"/>
    <cellStyle name="Millares 2 3 4 2 3" xfId="1168" xr:uid="{691ABAAD-A0CD-4179-89C4-3F941FF7072F}"/>
    <cellStyle name="Millares 2 3 4 2 3 2" xfId="2366" xr:uid="{478FE1C3-FB88-4A47-8F03-813ECBC23962}"/>
    <cellStyle name="Millares 2 3 4 2 4" xfId="1687" xr:uid="{9F8EA868-778A-4C3B-8EC3-6D49E53D3D4E}"/>
    <cellStyle name="Millares 2 3 4 3" xfId="718" xr:uid="{B5A6599F-6CF3-4B17-A5B4-A08B6C8D52E8}"/>
    <cellStyle name="Millares 2 3 4 3 2" xfId="1915" xr:uid="{E73C89D9-BDFA-4B01-996F-2E95B8FFC528}"/>
    <cellStyle name="Millares 2 3 4 4" xfId="1057" xr:uid="{991FF730-10A1-4898-A42F-67FFC89F1A7C}"/>
    <cellStyle name="Millares 2 3 4 4 2" xfId="2255" xr:uid="{6BD1DEF8-C7F5-457F-90DF-EF2E4701253A}"/>
    <cellStyle name="Millares 2 3 4 5" xfId="1412" xr:uid="{4D553AFF-9376-4C0A-83E7-29707A6001FD}"/>
    <cellStyle name="Millares 2 3 4 5 2" xfId="2612" xr:uid="{0D468647-7348-4E0F-94CD-3A319A45743F}"/>
    <cellStyle name="Millares 2 3 4 6" xfId="1576" xr:uid="{BBAAA2C8-7F8E-459A-95B6-F64630750012}"/>
    <cellStyle name="Millares 2 3 5" xfId="304" xr:uid="{A389106D-9378-40F3-8111-DF841AB08B41}"/>
    <cellStyle name="Millares 2 3 5 2" xfId="469" xr:uid="{E8B6B789-C3B9-42A3-A561-3B200E4083F0}"/>
    <cellStyle name="Millares 2 3 5 3" xfId="570" xr:uid="{54EBBEF4-60F2-42AA-BC0B-0AE3FDFAA554}"/>
    <cellStyle name="Millares 2 3 6" xfId="386" xr:uid="{0543936D-15B5-4CD9-B087-2D9A1DC07F5B}"/>
    <cellStyle name="Millares 2 3 6 2" xfId="782" xr:uid="{3D98D17C-E8DC-4DCF-AC2E-944BDEBFB1F1}"/>
    <cellStyle name="Millares 2 3 6 2 2" xfId="1979" xr:uid="{7480BC37-F7BA-4660-917C-AF59DFF2B036}"/>
    <cellStyle name="Millares 2 3 6 3" xfId="1121" xr:uid="{9EBB46CD-9970-4CEA-B426-8BC120FF8D13}"/>
    <cellStyle name="Millares 2 3 6 3 2" xfId="2319" xr:uid="{29E1922F-A28A-4B33-AE0A-12DFD903E968}"/>
    <cellStyle name="Millares 2 3 6 4" xfId="1640" xr:uid="{457C42B0-46B9-4D03-9834-AB5170DF45D2}"/>
    <cellStyle name="Millares 2 3 7" xfId="518" xr:uid="{8F2304F2-BB08-4BA0-BF87-773A800BAB3C}"/>
    <cellStyle name="Millares 2 3 7 2" xfId="880" xr:uid="{FE46B2B1-A7ED-4905-BEFC-9DDD0A0301EF}"/>
    <cellStyle name="Millares 2 3 7 2 2" xfId="2077" xr:uid="{BEF650B9-4995-4910-A6AF-5EC6A87B07D1}"/>
    <cellStyle name="Millares 2 3 7 3" xfId="1219" xr:uid="{181FEB67-4082-4A07-BABB-60CAFF3B38F7}"/>
    <cellStyle name="Millares 2 3 7 3 2" xfId="2417" xr:uid="{72DECC73-286E-44AE-AD5D-D06F09F3D77C}"/>
    <cellStyle name="Millares 2 3 7 4" xfId="1738" xr:uid="{F6D3C996-C1F1-4C9C-B118-5DADC2A19589}"/>
    <cellStyle name="Millares 2 3 8" xfId="631" xr:uid="{CF5A5993-2BE8-429E-9310-EABB028F133F}"/>
    <cellStyle name="Millares 2 3 8 2" xfId="1828" xr:uid="{C8F85117-B2D2-4DB4-970D-BA84B30CCB4B}"/>
    <cellStyle name="Millares 2 3 9" xfId="971" xr:uid="{B8513E10-6A61-440D-9370-26FA573174FC}"/>
    <cellStyle name="Millares 2 3 9 2" xfId="2168" xr:uid="{A0C8B8CC-F223-4ECD-AE02-7A3D8D0B171F}"/>
    <cellStyle name="Millares 2 4" xfId="91" xr:uid="{193B44CE-9EDD-48FE-A617-1991EFE130E2}"/>
    <cellStyle name="Millares 2 5" xfId="219" xr:uid="{5D790248-B2D9-49CC-AD6D-C8986619B5E9}"/>
    <cellStyle name="Millares 2 5 2" xfId="305" xr:uid="{C55F68A8-509F-4230-AF11-C32274F8AEDA}"/>
    <cellStyle name="Millares 2 6" xfId="88" xr:uid="{6DCEBD17-2A4A-4A6F-97C0-0DA17CA76D5A}"/>
    <cellStyle name="Millares 2 7" xfId="301" xr:uid="{A4A85F3E-675D-49E2-A2BF-62900FA282BE}"/>
    <cellStyle name="Millares 2 7 2" xfId="468" xr:uid="{30DE405E-21C6-4500-9D0C-A1DDE66A57A2}"/>
    <cellStyle name="Millares 2 8" xfId="377" xr:uid="{5BA2F467-88A2-48EC-A27D-C6B11B497D32}"/>
    <cellStyle name="Millares 2 8 2" xfId="774" xr:uid="{52AA247A-DE2D-4AF0-BE8C-39D49366CB94}"/>
    <cellStyle name="Millares 2 8 2 2" xfId="1971" xr:uid="{5A0B4F49-20AF-4BDA-827D-9AD25780C214}"/>
    <cellStyle name="Millares 2 8 3" xfId="1113" xr:uid="{3DE603B4-44FE-4822-8C21-218D6DA40F43}"/>
    <cellStyle name="Millares 2 8 3 2" xfId="2311" xr:uid="{47AB59C3-CCBD-4100-A381-9DA0A2D9E551}"/>
    <cellStyle name="Millares 2 8 4" xfId="1632" xr:uid="{A3860036-99EE-45F2-A3C9-55E4FCC9E4A0}"/>
    <cellStyle name="Millares 2 9" xfId="509" xr:uid="{01556791-7112-4CAD-96EE-644C932B1E2A}"/>
    <cellStyle name="Millares 2 9 2" xfId="872" xr:uid="{2A0DF4CB-6D44-4E3D-AB85-45824725DC35}"/>
    <cellStyle name="Millares 2 9 2 2" xfId="2069" xr:uid="{02CD340C-A197-42F6-8584-C48C72A50ED3}"/>
    <cellStyle name="Millares 2 9 3" xfId="1211" xr:uid="{3CF64DEE-7AA9-49BC-987F-07A99328C53D}"/>
    <cellStyle name="Millares 2 9 3 2" xfId="2409" xr:uid="{229E9032-EEB4-4584-A4F6-0540C01815F1}"/>
    <cellStyle name="Millares 2 9 4" xfId="1730" xr:uid="{F8C87194-D7C1-45AB-BD92-4B8CB50A0974}"/>
    <cellStyle name="Millares 20" xfId="92" xr:uid="{9A4FBD71-7F9E-40F3-8161-4D3E27280947}"/>
    <cellStyle name="Millares 21" xfId="93" xr:uid="{B3D914E9-5A39-495D-B5D7-A98DC7E9F849}"/>
    <cellStyle name="Millares 22" xfId="94" xr:uid="{690372C8-609E-41B6-85F0-A4C18F6CA6B6}"/>
    <cellStyle name="Millares 23" xfId="95" xr:uid="{0B16D5D9-6594-405E-8997-D229532A95FA}"/>
    <cellStyle name="Millares 24" xfId="96" xr:uid="{4164DE2C-7962-41F7-9CB7-BB170B2AFAAB}"/>
    <cellStyle name="Millares 25" xfId="97" xr:uid="{DD61B705-CFF5-42D1-810E-7AB9E156DA9F}"/>
    <cellStyle name="Millares 26" xfId="98" xr:uid="{D3740324-35AA-4756-9641-2760AAA4383D}"/>
    <cellStyle name="Millares 27" xfId="99" xr:uid="{CF0A7B77-63FE-479F-A5ED-F30BA512E293}"/>
    <cellStyle name="Millares 28" xfId="100" xr:uid="{781129B4-8791-41DF-81BD-E06D1E53E480}"/>
    <cellStyle name="Millares 29" xfId="101" xr:uid="{B90940F3-1ABE-4B4A-8964-D4BED5BA2798}"/>
    <cellStyle name="Millares 3" xfId="102" xr:uid="{0F90C071-110F-40F1-A595-E87B9690BDD4}"/>
    <cellStyle name="Millares 3 2" xfId="178" xr:uid="{B1E937AC-D08C-4744-9296-22BE61C62841}"/>
    <cellStyle name="Millares 3 2 2" xfId="179" xr:uid="{2C0C9634-8804-4191-BD10-4D48DEFCD6DD}"/>
    <cellStyle name="Millares 3 2 2 2" xfId="308" xr:uid="{6580B8E0-DC12-459B-9F8B-EED671FDA46F}"/>
    <cellStyle name="Millares 3 2 2 2 2" xfId="471" xr:uid="{769E8A05-8DC8-47EF-92E1-56DC588DBADD}"/>
    <cellStyle name="Millares 3 2 2 2 3" xfId="571" xr:uid="{CF6C396C-1D37-4704-AF7C-14B855BAFCEC}"/>
    <cellStyle name="Millares 3 2 3" xfId="307" xr:uid="{EB6A27F5-87D6-4D7F-BD5F-01983ACC07BE}"/>
    <cellStyle name="Millares 3 2 3 2" xfId="470" xr:uid="{6C7F1A1F-ABA2-49A9-BE5F-FC4296CEB853}"/>
    <cellStyle name="Millares 3 2 4" xfId="309" xr:uid="{61CA8BE8-3F3D-47C6-82E3-73268A2A6311}"/>
    <cellStyle name="Millares 3 2 4 2" xfId="472" xr:uid="{C600B229-4300-48CE-8C18-F8A2F5C0FDDD}"/>
    <cellStyle name="Millares 3 3" xfId="180" xr:uid="{E5875391-33BF-4438-80FB-5608D230816D}"/>
    <cellStyle name="Millares 3 3 2" xfId="310" xr:uid="{FE05CCDB-E3AF-4266-867A-54A4A0B350DF}"/>
    <cellStyle name="Millares 3 4" xfId="306" xr:uid="{E6C5A8A2-3555-4345-BC3D-09753B6FDAE5}"/>
    <cellStyle name="Millares 30" xfId="103" xr:uid="{BB602E63-7EE2-473D-AB46-E865305AE5D0}"/>
    <cellStyle name="Millares 31" xfId="104" xr:uid="{097E59EF-D475-4E81-994A-973EDB597AB1}"/>
    <cellStyle name="Millares 32" xfId="105" xr:uid="{73C65B2A-E099-4E9B-A2CD-B7D74DB7B3F8}"/>
    <cellStyle name="Millares 33" xfId="106" xr:uid="{F8BA1CA3-5342-489F-BC57-684E8C654881}"/>
    <cellStyle name="Millares 34" xfId="107" xr:uid="{05C0B021-1497-410D-898C-626673596436}"/>
    <cellStyle name="Millares 35" xfId="223" xr:uid="{DAF3AB67-4965-4CD7-BBE4-3B5795EDC10B}"/>
    <cellStyle name="Millares 35 2" xfId="280" xr:uid="{59EC54CD-B693-41B6-AEA0-A0E7DC66D9CC}"/>
    <cellStyle name="Millares 35 2 2" xfId="453" xr:uid="{6AB51380-30A8-45A8-A4F9-B5B4E61DE839}"/>
    <cellStyle name="Millares 35 2 2 2" xfId="832" xr:uid="{0DF1D875-E62F-417C-B56A-B5CE08B7126D}"/>
    <cellStyle name="Millares 35 2 2 2 2" xfId="2029" xr:uid="{254554A1-93AF-4392-9031-62CC188437D0}"/>
    <cellStyle name="Millares 35 2 2 3" xfId="1171" xr:uid="{6EBA8370-C655-4BB6-9A4B-050A4E10A716}"/>
    <cellStyle name="Millares 35 2 2 3 2" xfId="2369" xr:uid="{C304645F-1168-4450-ADC6-F5446C4DBFE9}"/>
    <cellStyle name="Millares 35 2 2 4" xfId="1690" xr:uid="{65D61CA2-0996-4811-82A7-F8AFB75CC6C2}"/>
    <cellStyle name="Millares 35 2 3" xfId="724" xr:uid="{A6F90C6E-091F-4070-A44F-13676DE0806E}"/>
    <cellStyle name="Millares 35 2 3 2" xfId="1921" xr:uid="{0A4B2A05-CCF0-4B50-9E15-4979718B540C}"/>
    <cellStyle name="Millares 35 2 4" xfId="1063" xr:uid="{A83DE50A-260C-409D-B5BB-CEF0E27AB529}"/>
    <cellStyle name="Millares 35 2 4 2" xfId="2261" xr:uid="{BAD309AD-2C24-4D9E-B4D5-638D8A023F9D}"/>
    <cellStyle name="Millares 35 2 5" xfId="1418" xr:uid="{413F90AA-09FF-44B6-A03E-5D85198BEBAE}"/>
    <cellStyle name="Millares 35 2 5 2" xfId="2618" xr:uid="{567BB4CD-C46A-420C-9459-7CEBD586FE65}"/>
    <cellStyle name="Millares 35 2 6" xfId="1582" xr:uid="{29937A19-4A2F-4FEF-A119-75C9A92B007D}"/>
    <cellStyle name="Millares 35 3" xfId="406" xr:uid="{AEC9D849-FCD6-4940-9126-C6740304974C}"/>
    <cellStyle name="Millares 35 3 2" xfId="789" xr:uid="{1236B683-00AF-46F3-93DA-588259EFAD02}"/>
    <cellStyle name="Millares 35 3 2 2" xfId="1986" xr:uid="{50EB6EFE-C6BA-4C47-9938-69C350075A8E}"/>
    <cellStyle name="Millares 35 3 3" xfId="1128" xr:uid="{4CBF826B-1E50-4444-9063-86907EDB991E}"/>
    <cellStyle name="Millares 35 3 3 2" xfId="2326" xr:uid="{098A0D59-ADCB-4617-BBAC-4A70728EBA18}"/>
    <cellStyle name="Millares 35 3 4" xfId="1647" xr:uid="{A1ACC92F-CA13-4585-9D2E-93093BC50BB7}"/>
    <cellStyle name="Millares 35 4" xfId="540" xr:uid="{6BE83AF7-4DC9-47F6-8231-09E14B82D700}"/>
    <cellStyle name="Millares 35 4 2" xfId="887" xr:uid="{BC5A9A4B-B0FA-4FFA-A64D-7CA7A15DE102}"/>
    <cellStyle name="Millares 35 4 2 2" xfId="2084" xr:uid="{30924000-CE8B-4559-B3E5-EAC4D80365EF}"/>
    <cellStyle name="Millares 35 4 3" xfId="1226" xr:uid="{B69FF0E7-950E-40B5-8E1D-2FFA8864D803}"/>
    <cellStyle name="Millares 35 4 3 2" xfId="2424" xr:uid="{B9745A3F-C95E-48BD-AA0F-DFBD98FE9FF0}"/>
    <cellStyle name="Millares 35 4 4" xfId="1745" xr:uid="{F9568DA8-9D48-45C3-B9BB-B657E81FB1BE}"/>
    <cellStyle name="Millares 35 5" xfId="671" xr:uid="{267AB320-E915-4BDC-899B-A1B5F916DF71}"/>
    <cellStyle name="Millares 35 5 2" xfId="1868" xr:uid="{C00FAD88-8A6A-4076-AFE9-9D24E1605290}"/>
    <cellStyle name="Millares 35 6" xfId="1010" xr:uid="{DB993234-1C16-499D-A3DB-00C3A1B60037}"/>
    <cellStyle name="Millares 35 6 2" xfId="2208" xr:uid="{517F8461-FAE2-4F6E-814F-DE72BD5C327C}"/>
    <cellStyle name="Millares 35 7" xfId="1365" xr:uid="{2A83089D-6928-4D1D-834F-247E5174FED2}"/>
    <cellStyle name="Millares 35 7 2" xfId="2565" xr:uid="{B7E78658-2842-4F46-9525-68BE1BF843BD}"/>
    <cellStyle name="Millares 35 8" xfId="1529" xr:uid="{9D00AADE-0CC4-4DEE-AD93-A54C1CC12874}"/>
    <cellStyle name="Millares 36" xfId="242" xr:uid="{35ED0399-C652-410E-AC41-40D3416DEF3F}"/>
    <cellStyle name="Millares 36 2" xfId="288" xr:uid="{24A0DAD6-3EB4-4451-A024-62D7862DB5AD}"/>
    <cellStyle name="Millares 36 2 2" xfId="459" xr:uid="{5F5271C0-3BE7-4DBC-884D-80475DB913EB}"/>
    <cellStyle name="Millares 36 2 2 2" xfId="836" xr:uid="{E54949B3-8498-4EF2-B26F-14A774A6E97C}"/>
    <cellStyle name="Millares 36 2 2 2 2" xfId="2033" xr:uid="{5767136E-0EC4-4CB6-BCDD-8B379448AA09}"/>
    <cellStyle name="Millares 36 2 2 3" xfId="1175" xr:uid="{914B84F1-6DE3-4E45-A1A9-BC977764B9F6}"/>
    <cellStyle name="Millares 36 2 2 3 2" xfId="2373" xr:uid="{D0254762-29E5-4F36-9D2B-BC2EE3B73A4D}"/>
    <cellStyle name="Millares 36 2 2 4" xfId="1694" xr:uid="{11AC1DD3-A408-4648-B71E-06A9D678EDBB}"/>
    <cellStyle name="Millares 36 2 3" xfId="730" xr:uid="{D4A5428F-47EC-40FF-AB1A-496F01128674}"/>
    <cellStyle name="Millares 36 2 3 2" xfId="1927" xr:uid="{F78AEFF3-EEA5-41DA-93D7-50590E4AE72B}"/>
    <cellStyle name="Millares 36 2 4" xfId="1069" xr:uid="{13626ED6-9430-41FB-B57F-EE8905051574}"/>
    <cellStyle name="Millares 36 2 4 2" xfId="2267" xr:uid="{B8E3019C-E57D-4066-B577-3432854E40F3}"/>
    <cellStyle name="Millares 36 2 5" xfId="1424" xr:uid="{E97BCF21-C445-4F78-9ABC-BF3286A2EF84}"/>
    <cellStyle name="Millares 36 2 5 2" xfId="2624" xr:uid="{B98F5947-C794-466C-9114-68EB3B67E8A3}"/>
    <cellStyle name="Millares 36 2 6" xfId="1588" xr:uid="{3678C1B9-03F2-475F-9C6B-F7F5B7724A52}"/>
    <cellStyle name="Millares 36 3" xfId="424" xr:uid="{5E567938-5E4A-4202-9895-F26D3BB5ACC7}"/>
    <cellStyle name="Millares 36 3 2" xfId="804" xr:uid="{CD7A92F2-8B95-4046-AE13-FE048CB2F965}"/>
    <cellStyle name="Millares 36 3 2 2" xfId="2001" xr:uid="{23AC905F-4132-40FF-8F13-DA35BC4685ED}"/>
    <cellStyle name="Millares 36 3 3" xfId="1143" xr:uid="{10B79E1E-56F0-46B0-840D-D892770038B2}"/>
    <cellStyle name="Millares 36 3 3 2" xfId="2341" xr:uid="{C294BCD9-C867-43A4-B557-CD44B7E37D66}"/>
    <cellStyle name="Millares 36 3 4" xfId="1662" xr:uid="{8B083F15-4103-4989-AD08-31F951698C1E}"/>
    <cellStyle name="Millares 36 4" xfId="558" xr:uid="{A50A8FE4-1C90-4821-A4C4-513BD3E427DB}"/>
    <cellStyle name="Millares 36 4 2" xfId="902" xr:uid="{6D31BB23-C767-47B3-8B3E-22F140926093}"/>
    <cellStyle name="Millares 36 4 2 2" xfId="2099" xr:uid="{6109202A-76FD-49AF-A509-07C4E7A8CD23}"/>
    <cellStyle name="Millares 36 4 3" xfId="1241" xr:uid="{6A486294-D6FC-4722-8253-F436051EC8CA}"/>
    <cellStyle name="Millares 36 4 3 2" xfId="2439" xr:uid="{37AEE2E8-57CD-4412-9F99-45D1A315E6C2}"/>
    <cellStyle name="Millares 36 4 4" xfId="1760" xr:uid="{8DC354FD-CB1E-4ED0-8FB7-D77C75676847}"/>
    <cellStyle name="Millares 36 5" xfId="687" xr:uid="{8C8B4786-3E42-4EF1-A454-FCF3A56F32E5}"/>
    <cellStyle name="Millares 36 5 2" xfId="1884" xr:uid="{530B0CCC-BF37-44B7-B29F-C2DC5E2059D4}"/>
    <cellStyle name="Millares 36 6" xfId="1026" xr:uid="{8401B90F-6452-40D9-BF53-5EECBCAAECE9}"/>
    <cellStyle name="Millares 36 6 2" xfId="2224" xr:uid="{4F0489A4-25CE-474F-84EE-2B0B059281D7}"/>
    <cellStyle name="Millares 36 7" xfId="1381" xr:uid="{D236A22C-7A8E-426E-B7E0-EB21836E0C23}"/>
    <cellStyle name="Millares 36 7 2" xfId="2581" xr:uid="{4A0FD7DE-5B10-44D2-B104-0899568C97C5}"/>
    <cellStyle name="Millares 36 8" xfId="1545" xr:uid="{5C5E1EDA-579F-4514-AAC5-D7A8D230D785}"/>
    <cellStyle name="Millares 37" xfId="245" xr:uid="{F16CD023-A56F-4CD4-BCEC-487C9A8DD626}"/>
    <cellStyle name="Millares 37 2" xfId="283" xr:uid="{580DF893-C2C0-4CF6-AA98-6C6F4E001A38}"/>
    <cellStyle name="Millares 37 2 2" xfId="455" xr:uid="{F7E671B0-0676-485E-BE44-258BD482ECBC}"/>
    <cellStyle name="Millares 37 2 2 2" xfId="833" xr:uid="{4827DE2B-FD76-4B97-AA80-F1164284F8F5}"/>
    <cellStyle name="Millares 37 2 2 2 2" xfId="2030" xr:uid="{E33E2799-870D-49F2-9DFF-011429625339}"/>
    <cellStyle name="Millares 37 2 2 3" xfId="1172" xr:uid="{808DE3CF-E753-420D-8F9C-42A66CA3C2DD}"/>
    <cellStyle name="Millares 37 2 2 3 2" xfId="2370" xr:uid="{994455FA-8775-4504-888D-930D35B10DAA}"/>
    <cellStyle name="Millares 37 2 2 4" xfId="1691" xr:uid="{B15E75C9-2694-4864-9B2C-6A55BB09906B}"/>
    <cellStyle name="Millares 37 2 3" xfId="726" xr:uid="{179FAD2D-78BB-4C8E-BA92-7F4A8858ED32}"/>
    <cellStyle name="Millares 37 2 3 2" xfId="1923" xr:uid="{4635B2BB-C848-4857-AE38-BB3D7B0097A0}"/>
    <cellStyle name="Millares 37 2 4" xfId="1065" xr:uid="{3A1BFE3F-1B4B-4DB3-94F6-E81E2A918C70}"/>
    <cellStyle name="Millares 37 2 4 2" xfId="2263" xr:uid="{7CF83148-2D4E-4341-86AE-50C622089900}"/>
    <cellStyle name="Millares 37 2 5" xfId="1420" xr:uid="{97437AD2-A447-423F-BE5B-9BA8473CFA6B}"/>
    <cellStyle name="Millares 37 2 5 2" xfId="2620" xr:uid="{014DD505-C413-4FA2-901E-394D74B9A68D}"/>
    <cellStyle name="Millares 37 2 6" xfId="1584" xr:uid="{D496E8AC-6A49-4D43-B0AA-93E430EAC5C2}"/>
    <cellStyle name="Millares 37 3" xfId="425" xr:uid="{5EC2B293-7D1A-423D-9B6F-F20B51E9D152}"/>
    <cellStyle name="Millares 37 3 2" xfId="805" xr:uid="{74159F63-7A09-4C70-AA02-7A2AC365FA17}"/>
    <cellStyle name="Millares 37 3 2 2" xfId="2002" xr:uid="{E9171D88-629B-43F6-8DE8-9826B1FFC6E6}"/>
    <cellStyle name="Millares 37 3 3" xfId="1144" xr:uid="{D407D300-6EE1-4AAE-8540-7F9F8068114A}"/>
    <cellStyle name="Millares 37 3 3 2" xfId="2342" xr:uid="{EBFD1B16-9BD1-4108-A7E0-FE99C16384A0}"/>
    <cellStyle name="Millares 37 3 4" xfId="1663" xr:uid="{5120F3C3-F83B-4221-A966-E43FD5595F9A}"/>
    <cellStyle name="Millares 37 4" xfId="559" xr:uid="{DD37322F-A005-46EE-B23B-E823E78CC608}"/>
    <cellStyle name="Millares 37 4 2" xfId="903" xr:uid="{CD498AB5-F476-456C-9EB6-CA46CA3047AC}"/>
    <cellStyle name="Millares 37 4 2 2" xfId="2100" xr:uid="{4B0C05D5-008E-46A2-AF1D-B3EEF872BA3E}"/>
    <cellStyle name="Millares 37 4 3" xfId="1242" xr:uid="{E9BE9235-8837-44A2-8003-914A48ED1A2E}"/>
    <cellStyle name="Millares 37 4 3 2" xfId="2440" xr:uid="{4B4DAF87-92D3-4065-9B94-FC6B03040A09}"/>
    <cellStyle name="Millares 37 4 4" xfId="1761" xr:uid="{D7C8B81A-2E71-4C8B-A173-B56BDA820417}"/>
    <cellStyle name="Millares 37 5" xfId="690" xr:uid="{D9568644-9CC8-4889-AE87-8A6F5F59A904}"/>
    <cellStyle name="Millares 37 5 2" xfId="1887" xr:uid="{11E44D86-7CA6-4544-BC7A-B32A45B50A56}"/>
    <cellStyle name="Millares 37 6" xfId="1029" xr:uid="{B565ABB5-9079-4695-B79C-B2EBA71B8703}"/>
    <cellStyle name="Millares 37 6 2" xfId="2227" xr:uid="{D9F5920A-A540-48D4-A6CF-681733962EBE}"/>
    <cellStyle name="Millares 37 7" xfId="1384" xr:uid="{F79AAA75-0FE1-4566-91C8-6E54A87CF7B4}"/>
    <cellStyle name="Millares 37 7 2" xfId="2584" xr:uid="{24D2E885-1C18-46B7-975C-02D4AC7BE9BD}"/>
    <cellStyle name="Millares 37 8" xfId="1548" xr:uid="{8934AC91-A63F-4F9D-AA90-6D293AED530E}"/>
    <cellStyle name="Millares 38" xfId="246" xr:uid="{E2C1A11A-5DB3-4AE6-A67F-3EC4A9408776}"/>
    <cellStyle name="Millares 38 2" xfId="262" xr:uid="{31E06C62-9ADC-4134-A7AC-1A8D25D4D853}"/>
    <cellStyle name="Millares 38 2 2" xfId="442" xr:uid="{CDB228BE-EA93-489C-84C2-0B7DA4A1D616}"/>
    <cellStyle name="Millares 38 2 2 2" xfId="822" xr:uid="{78F7E2DE-A5D9-45D9-B2C1-D7F13DC9EB5C}"/>
    <cellStyle name="Millares 38 2 2 2 2" xfId="2019" xr:uid="{DFF32CE2-0C27-4C8E-9F4B-EA03605213D8}"/>
    <cellStyle name="Millares 38 2 2 3" xfId="1161" xr:uid="{52F48102-F9AD-40EB-9289-1F9FD274BCD2}"/>
    <cellStyle name="Millares 38 2 2 3 2" xfId="2359" xr:uid="{B8B0D48C-D8B9-4C00-9E3B-51A6AEC6F2A8}"/>
    <cellStyle name="Millares 38 2 2 4" xfId="1680" xr:uid="{EBBCD3F8-B6FA-4647-98E6-169BC127CE68}"/>
    <cellStyle name="Millares 38 2 3" xfId="707" xr:uid="{5501694D-AF05-466D-8631-0BCFD07A101E}"/>
    <cellStyle name="Millares 38 2 3 2" xfId="1904" xr:uid="{1752C2D3-8396-4D23-87FE-6991D76B631F}"/>
    <cellStyle name="Millares 38 2 4" xfId="1046" xr:uid="{488E8651-D9DA-467C-AC95-C007F36DAFB9}"/>
    <cellStyle name="Millares 38 2 4 2" xfId="2244" xr:uid="{47615BAF-0AAD-48C8-9815-CE5F5C5D4DA3}"/>
    <cellStyle name="Millares 38 2 5" xfId="1401" xr:uid="{D5D7BC26-CF47-4610-8205-757F06F88AA9}"/>
    <cellStyle name="Millares 38 2 5 2" xfId="2601" xr:uid="{BC32082E-8BF6-4CA4-ABFC-8CAC4DEA8BCB}"/>
    <cellStyle name="Millares 38 2 6" xfId="1565" xr:uid="{CC6AA1CE-E65E-47C7-911D-8BF5ECBA99C7}"/>
    <cellStyle name="Millares 38 3" xfId="426" xr:uid="{3BEC13AC-9502-4570-A9C2-80CBFD31B862}"/>
    <cellStyle name="Millares 38 3 2" xfId="806" xr:uid="{3C2B3407-AC57-49ED-83CA-737011CB6764}"/>
    <cellStyle name="Millares 38 3 2 2" xfId="2003" xr:uid="{898AE3FC-1EB5-443A-8ABE-D5CAC464DFC6}"/>
    <cellStyle name="Millares 38 3 3" xfId="1145" xr:uid="{17C1EA1B-53A7-47E1-82E7-D756F17B04A7}"/>
    <cellStyle name="Millares 38 3 3 2" xfId="2343" xr:uid="{838F92F7-2CF1-477A-B001-995B65920206}"/>
    <cellStyle name="Millares 38 3 4" xfId="1664" xr:uid="{44AD3FD0-E5CA-4D04-958B-B0695EC8A27D}"/>
    <cellStyle name="Millares 38 4" xfId="560" xr:uid="{C9291841-5508-43B1-9882-F3484160AC2B}"/>
    <cellStyle name="Millares 38 4 2" xfId="904" xr:uid="{AB99C914-495A-44A0-B9CE-4AF63E249FA8}"/>
    <cellStyle name="Millares 38 4 2 2" xfId="2101" xr:uid="{9D2FAC48-85B0-4832-B114-7047FF52505B}"/>
    <cellStyle name="Millares 38 4 3" xfId="1243" xr:uid="{7040B0CC-CBF6-42D5-9BE4-42C1C4118FB1}"/>
    <cellStyle name="Millares 38 4 3 2" xfId="2441" xr:uid="{73B9C34A-FFE8-482C-9438-7F924BCF3730}"/>
    <cellStyle name="Millares 38 4 4" xfId="1762" xr:uid="{7C8C3BCD-675F-4627-913A-858C3B29A057}"/>
    <cellStyle name="Millares 38 5" xfId="691" xr:uid="{F80CBC8D-EB7A-4859-8ECE-EEFE0D00578C}"/>
    <cellStyle name="Millares 38 5 2" xfId="1888" xr:uid="{D1909F62-01DE-423B-88E8-20C60D0155AE}"/>
    <cellStyle name="Millares 38 6" xfId="1030" xr:uid="{9B12F5B3-0183-486E-A2E8-B9BBAFF2DD4D}"/>
    <cellStyle name="Millares 38 6 2" xfId="2228" xr:uid="{074F1175-01F7-45E7-89D6-0B88F8272397}"/>
    <cellStyle name="Millares 38 7" xfId="1385" xr:uid="{FC682598-C385-468E-8BA7-24498EA66A1F}"/>
    <cellStyle name="Millares 38 7 2" xfId="2585" xr:uid="{65F14946-7C3A-4418-AC45-49951E82E618}"/>
    <cellStyle name="Millares 38 8" xfId="1549" xr:uid="{CF075F63-D168-48EC-A9A4-81DEC1BB6FF7}"/>
    <cellStyle name="Millares 39" xfId="248" xr:uid="{8FDFC41E-A6C0-4141-8DF3-E7AAC6854FD6}"/>
    <cellStyle name="Millares 39 2" xfId="278" xr:uid="{197CD827-586D-4DDC-B62C-E9C2F0C6EF1B}"/>
    <cellStyle name="Millares 39 2 2" xfId="452" xr:uid="{B9770876-6024-4ECD-8612-B728E7B44B7C}"/>
    <cellStyle name="Millares 39 2 2 2" xfId="831" xr:uid="{61620A41-44A3-483E-96BE-CA4C4F14A088}"/>
    <cellStyle name="Millares 39 2 2 2 2" xfId="2028" xr:uid="{2343AF9F-4F87-48B3-B0D8-F5CA99B5E191}"/>
    <cellStyle name="Millares 39 2 2 3" xfId="1170" xr:uid="{A31A0DE8-7D2A-46BE-B427-ACCFFD762066}"/>
    <cellStyle name="Millares 39 2 2 3 2" xfId="2368" xr:uid="{641445E5-42BB-466A-97CA-5162851A4456}"/>
    <cellStyle name="Millares 39 2 2 4" xfId="1689" xr:uid="{16C9383A-F7EB-4BAC-A3B0-4480B441AB60}"/>
    <cellStyle name="Millares 39 2 3" xfId="722" xr:uid="{B463ACB0-3AF7-4D84-97D9-0AE7305CC483}"/>
    <cellStyle name="Millares 39 2 3 2" xfId="1919" xr:uid="{71263DBF-F0ED-4E96-80DE-A0BA28E42478}"/>
    <cellStyle name="Millares 39 2 4" xfId="1061" xr:uid="{51524140-79CF-4BB1-ACE8-E8F38A8AFD1F}"/>
    <cellStyle name="Millares 39 2 4 2" xfId="2259" xr:uid="{777E137F-6A4A-43A6-9B0E-B314152EEC31}"/>
    <cellStyle name="Millares 39 2 5" xfId="1416" xr:uid="{8FCDA37D-25C1-4FA9-91FF-B8049EE8A41E}"/>
    <cellStyle name="Millares 39 2 5 2" xfId="2616" xr:uid="{F03DD7F0-3BD9-48B5-894A-4258DD49EF20}"/>
    <cellStyle name="Millares 39 2 6" xfId="1580" xr:uid="{A8A7A3B2-EB91-47DA-8032-5077F32213C6}"/>
    <cellStyle name="Millares 39 3" xfId="428" xr:uid="{8C434806-56B5-4551-A1B8-813C8AC5854A}"/>
    <cellStyle name="Millares 39 3 2" xfId="808" xr:uid="{D30183CD-D8C0-4EDB-AB1D-FF2DAF6E1A87}"/>
    <cellStyle name="Millares 39 3 2 2" xfId="2005" xr:uid="{239539FF-F9F8-40C4-BE42-CB8015D32C85}"/>
    <cellStyle name="Millares 39 3 3" xfId="1147" xr:uid="{AFBF94C4-E3C0-4423-B44A-F7AB79B2A203}"/>
    <cellStyle name="Millares 39 3 3 2" xfId="2345" xr:uid="{DD5C62AD-4961-4E56-8711-8C2A04AC3A92}"/>
    <cellStyle name="Millares 39 3 4" xfId="1666" xr:uid="{AA340314-2037-41AD-8FD0-B230D47A890B}"/>
    <cellStyle name="Millares 39 4" xfId="562" xr:uid="{17D28151-6ECA-413F-BD0A-5435696C5CA2}"/>
    <cellStyle name="Millares 39 4 2" xfId="906" xr:uid="{11F3BC47-8B66-48EC-9CC5-F30D312645A4}"/>
    <cellStyle name="Millares 39 4 2 2" xfId="2103" xr:uid="{4B94A379-F62B-4C56-8B1C-56C614BF573D}"/>
    <cellStyle name="Millares 39 4 3" xfId="1245" xr:uid="{E2D997E0-BB49-4706-ACFB-B1099A902027}"/>
    <cellStyle name="Millares 39 4 3 2" xfId="2443" xr:uid="{0E16FAB8-F56D-4846-ACD8-72B66EE409CF}"/>
    <cellStyle name="Millares 39 4 4" xfId="1764" xr:uid="{3EC4827B-8564-400C-830F-E99498CA88B5}"/>
    <cellStyle name="Millares 39 5" xfId="693" xr:uid="{DF4ED281-BEA3-4256-A783-42D0FB5DBF4F}"/>
    <cellStyle name="Millares 39 5 2" xfId="1890" xr:uid="{6A4EC41D-8144-4806-B474-869E895C8DBF}"/>
    <cellStyle name="Millares 39 6" xfId="1032" xr:uid="{68EDAC6E-8FD1-445E-8063-D311504614D6}"/>
    <cellStyle name="Millares 39 6 2" xfId="2230" xr:uid="{F781C438-0638-48EA-9A92-450124841784}"/>
    <cellStyle name="Millares 39 7" xfId="1387" xr:uid="{64CC7F12-93A1-4F4F-A177-079F5D09B557}"/>
    <cellStyle name="Millares 39 7 2" xfId="2587" xr:uid="{3B0C7124-BD46-4996-9661-0EAB0570F0C7}"/>
    <cellStyle name="Millares 39 8" xfId="1551" xr:uid="{961D7987-9A51-4380-88E5-B21344F876EF}"/>
    <cellStyle name="Millares 4" xfId="108" xr:uid="{C6E366F8-0D53-4318-B43C-13E78FF4DC30}"/>
    <cellStyle name="Millares 4 2" xfId="181" xr:uid="{05851871-2E9A-40D8-8591-406D0A744382}"/>
    <cellStyle name="Millares 4 2 2" xfId="312" xr:uid="{670A6DE5-1267-4369-8F00-36EECF78F091}"/>
    <cellStyle name="Millares 4 3" xfId="313" xr:uid="{A048B292-CDC1-4418-A12B-189070638B34}"/>
    <cellStyle name="Millares 4 3 2" xfId="474" xr:uid="{26E54640-416B-4A79-B2F5-ADE11C33F1C2}"/>
    <cellStyle name="Millares 4 3 3" xfId="573" xr:uid="{920BE25D-4C7C-4999-9012-5597B8A49ADE}"/>
    <cellStyle name="Millares 4 4" xfId="311" xr:uid="{416B938B-91BD-4AD4-87E3-53668973DFF6}"/>
    <cellStyle name="Millares 4 4 2" xfId="473" xr:uid="{8C130380-569E-42C0-A1B8-F7B7528716BD}"/>
    <cellStyle name="Millares 4 4 3" xfId="572" xr:uid="{DFD796AF-2F88-4940-80D4-507644BF7E1E}"/>
    <cellStyle name="Millares 40" xfId="250" xr:uid="{6DD289C6-491E-42AE-BD9B-1461B6A7C230}"/>
    <cellStyle name="Millares 40 2" xfId="261" xr:uid="{24650457-FD21-4E5D-861D-D45A5E16B945}"/>
    <cellStyle name="Millares 40 2 2" xfId="441" xr:uid="{BD6966B7-4F76-415F-8A63-BB2AD368A605}"/>
    <cellStyle name="Millares 40 2 2 2" xfId="821" xr:uid="{128968AD-4A18-495D-ACAD-E380AA31D4E9}"/>
    <cellStyle name="Millares 40 2 2 2 2" xfId="2018" xr:uid="{C9F69F4D-2A2C-4BA2-A7D1-A581521C49EB}"/>
    <cellStyle name="Millares 40 2 2 3" xfId="1160" xr:uid="{834E50B9-6E47-49F0-9D41-F05DAFC39D74}"/>
    <cellStyle name="Millares 40 2 2 3 2" xfId="2358" xr:uid="{0E4EAC9C-54E8-4EEA-9022-E36330D4DC8B}"/>
    <cellStyle name="Millares 40 2 2 4" xfId="1679" xr:uid="{6C57E64C-DACD-41F4-8055-4ABB0732ABCD}"/>
    <cellStyle name="Millares 40 2 3" xfId="706" xr:uid="{53E23F7F-E85E-4551-8981-3150EAC7CD2C}"/>
    <cellStyle name="Millares 40 2 3 2" xfId="1903" xr:uid="{8CEE2C13-2182-4A3D-A09E-11781846B47E}"/>
    <cellStyle name="Millares 40 2 4" xfId="1045" xr:uid="{4BBB76C4-F284-4326-85E4-B9F52C8B7400}"/>
    <cellStyle name="Millares 40 2 4 2" xfId="2243" xr:uid="{F01275F2-1AFF-41CC-B556-911605E65655}"/>
    <cellStyle name="Millares 40 2 5" xfId="1400" xr:uid="{A283DBB5-D413-4A00-A0A6-76705B74AEA1}"/>
    <cellStyle name="Millares 40 2 5 2" xfId="2600" xr:uid="{B6D827B3-7B53-4205-8056-45AA11D5DD01}"/>
    <cellStyle name="Millares 40 2 6" xfId="1564" xr:uid="{5FDE5CFD-4B8A-46BB-AF92-C796145B3C2D}"/>
    <cellStyle name="Millares 40 3" xfId="430" xr:uid="{BE65122D-853E-495B-9911-98692CA7D6A6}"/>
    <cellStyle name="Millares 40 3 2" xfId="810" xr:uid="{CF64511C-18C5-4758-ACFC-2483930B8677}"/>
    <cellStyle name="Millares 40 3 2 2" xfId="2007" xr:uid="{360E32B0-E318-4CFB-9380-F66234E96712}"/>
    <cellStyle name="Millares 40 3 3" xfId="1149" xr:uid="{82666EA6-B09F-44BE-836C-49319293FECA}"/>
    <cellStyle name="Millares 40 3 3 2" xfId="2347" xr:uid="{DEBE06AE-ADB3-491C-BE75-FDB777749369}"/>
    <cellStyle name="Millares 40 3 4" xfId="1668" xr:uid="{16F0FB78-A280-4199-B372-2DE2FACEDD86}"/>
    <cellStyle name="Millares 40 4" xfId="564" xr:uid="{4F99112E-C2C9-4F61-91B0-F9CBD001FEC0}"/>
    <cellStyle name="Millares 40 4 2" xfId="908" xr:uid="{5519A4CF-7145-464E-B728-0AEFDF89B23D}"/>
    <cellStyle name="Millares 40 4 2 2" xfId="2105" xr:uid="{0992B103-5068-423D-A853-2D559649AC79}"/>
    <cellStyle name="Millares 40 4 3" xfId="1247" xr:uid="{D361492B-F363-4F7D-88FB-8993408343F1}"/>
    <cellStyle name="Millares 40 4 3 2" xfId="2445" xr:uid="{CD37D10C-637E-4A32-BA73-051A6A4F7FBE}"/>
    <cellStyle name="Millares 40 4 4" xfId="1766" xr:uid="{B372A910-A752-4126-B9A6-523CA6C36B2A}"/>
    <cellStyle name="Millares 40 5" xfId="695" xr:uid="{4A1B9E15-3E35-4F65-AC8B-185648B3523D}"/>
    <cellStyle name="Millares 40 5 2" xfId="1892" xr:uid="{FC44EEF9-9D1E-4F6D-9DE1-13B376FFC594}"/>
    <cellStyle name="Millares 40 6" xfId="1034" xr:uid="{730F4FE7-AD6C-46C4-A2DB-87C25C162310}"/>
    <cellStyle name="Millares 40 6 2" xfId="2232" xr:uid="{85304C9B-1169-48D0-9353-015F86FE78F3}"/>
    <cellStyle name="Millares 40 7" xfId="1389" xr:uid="{EE4CD47D-83F9-48AB-AE16-B00BE5F7C456}"/>
    <cellStyle name="Millares 40 7 2" xfId="2589" xr:uid="{E54D4BC9-E07B-47A9-8AC8-3D7BDFD45071}"/>
    <cellStyle name="Millares 40 8" xfId="1553" xr:uid="{B3C1AC43-9DEA-4A3F-99B4-BBC6CB80A851}"/>
    <cellStyle name="Millares 41" xfId="251" xr:uid="{1F9273A8-A68F-4A11-96D0-20B2887A770D}"/>
    <cellStyle name="Millares 41 2" xfId="295" xr:uid="{54E54694-2EE1-4198-8137-9D03C49C6D2A}"/>
    <cellStyle name="Millares 41 2 2" xfId="463" xr:uid="{AD3FC08D-F4B1-4916-BC1D-92C7C4850AE7}"/>
    <cellStyle name="Millares 41 2 2 2" xfId="839" xr:uid="{5C747181-8F62-4A7C-9DA2-C482C98280DA}"/>
    <cellStyle name="Millares 41 2 2 2 2" xfId="2036" xr:uid="{3DC304EA-7975-4156-B93B-AF045040D4F0}"/>
    <cellStyle name="Millares 41 2 2 3" xfId="1178" xr:uid="{B8D89397-13A4-42AD-A09F-A60797CD38A3}"/>
    <cellStyle name="Millares 41 2 2 3 2" xfId="2376" xr:uid="{A0903322-A249-4D27-954E-1A52BE63AEE5}"/>
    <cellStyle name="Millares 41 2 2 4" xfId="1697" xr:uid="{D2BAAB2E-6D0F-48DB-9A44-89A0C7992280}"/>
    <cellStyle name="Millares 41 2 3" xfId="736" xr:uid="{9610E6BA-356F-417D-866C-DE91B95ABFD9}"/>
    <cellStyle name="Millares 41 2 3 2" xfId="1933" xr:uid="{15479E70-2EC7-4B4E-9865-F7F5B91F2D06}"/>
    <cellStyle name="Millares 41 2 4" xfId="1075" xr:uid="{B4595077-C570-48BF-9E4F-DC090779143C}"/>
    <cellStyle name="Millares 41 2 4 2" xfId="2273" xr:uid="{0C479F21-8127-42B3-917A-775CB0C5C85E}"/>
    <cellStyle name="Millares 41 2 5" xfId="1430" xr:uid="{06B56A4D-8F89-436B-AC29-0CAF8D9C9E9D}"/>
    <cellStyle name="Millares 41 2 5 2" xfId="2630" xr:uid="{8A940970-3DF0-4B20-B35B-138C9DD00C35}"/>
    <cellStyle name="Millares 41 2 6" xfId="1594" xr:uid="{488F92D4-97B7-4243-976B-983E01E14A1A}"/>
    <cellStyle name="Millares 41 3" xfId="431" xr:uid="{F129984E-994F-4F8F-809D-680F8B693D59}"/>
    <cellStyle name="Millares 41 3 2" xfId="811" xr:uid="{2B0F98A9-9E7B-4DE4-AAAC-74361009E535}"/>
    <cellStyle name="Millares 41 3 2 2" xfId="2008" xr:uid="{A0E61915-1A8A-4DFD-9B7C-7EC570C199DC}"/>
    <cellStyle name="Millares 41 3 3" xfId="1150" xr:uid="{2807FE0F-0796-40A0-8F1A-1CA194557AA6}"/>
    <cellStyle name="Millares 41 3 3 2" xfId="2348" xr:uid="{BD0EB368-00A3-429A-AD8B-6DA402ACA9C8}"/>
    <cellStyle name="Millares 41 3 4" xfId="1669" xr:uid="{3E695BCF-8724-441F-B9F2-7A8315FCAB53}"/>
    <cellStyle name="Millares 41 4" xfId="565" xr:uid="{4F0798D4-9ED1-4E31-B374-AA0168232A5C}"/>
    <cellStyle name="Millares 41 4 2" xfId="909" xr:uid="{27B0A90D-7D5F-422B-B50D-A11653B7FE00}"/>
    <cellStyle name="Millares 41 4 2 2" xfId="2106" xr:uid="{9CCDFAF0-F86E-4945-A4EA-407AD74A96B9}"/>
    <cellStyle name="Millares 41 4 3" xfId="1248" xr:uid="{1AEFD8E8-38F0-4EEC-8627-DA803191B8CB}"/>
    <cellStyle name="Millares 41 4 3 2" xfId="2446" xr:uid="{79FB84CB-3E03-4D8F-A2BD-0C6F772B3394}"/>
    <cellStyle name="Millares 41 4 4" xfId="1767" xr:uid="{8DA777C0-AD05-44AC-94B5-7FE8B71956D6}"/>
    <cellStyle name="Millares 41 5" xfId="696" xr:uid="{7CDFFBC2-BCC2-4CB9-A3F0-F713BF6C858D}"/>
    <cellStyle name="Millares 41 5 2" xfId="1893" xr:uid="{E67685C8-1A18-4E13-A29A-2CAC280C9F3A}"/>
    <cellStyle name="Millares 41 6" xfId="1035" xr:uid="{490B2596-AEDA-4388-8C2C-36430036A8B4}"/>
    <cellStyle name="Millares 41 6 2" xfId="2233" xr:uid="{13BC57D8-3F85-46D3-9537-AE7E06EECE19}"/>
    <cellStyle name="Millares 41 7" xfId="1390" xr:uid="{BC17922F-5C3D-48F1-AB3B-21CD2130FBD4}"/>
    <cellStyle name="Millares 41 7 2" xfId="2590" xr:uid="{BFE51D91-BFA2-4BC4-9242-1CCB8A6FAAE9}"/>
    <cellStyle name="Millares 41 8" xfId="1554" xr:uid="{92C2793E-8588-4FF4-9D3D-9E906A946E71}"/>
    <cellStyle name="Millares 42" xfId="263" xr:uid="{67B56075-EAF2-40E1-A21D-C3EF61388BB4}"/>
    <cellStyle name="Millares 42 2" xfId="443" xr:uid="{184BCC50-5690-4533-A108-EACE026BE97E}"/>
    <cellStyle name="Millares 42 2 2" xfId="823" xr:uid="{2B19409B-24E4-4111-B44C-3FE5AEDF7DB7}"/>
    <cellStyle name="Millares 42 2 2 2" xfId="2020" xr:uid="{DB31811D-A948-4710-821B-ED7C642F6A16}"/>
    <cellStyle name="Millares 42 2 3" xfId="1162" xr:uid="{EC72B3D1-EB4A-49AA-B6A3-4E5C1D5F9F69}"/>
    <cellStyle name="Millares 42 2 3 2" xfId="2360" xr:uid="{0F45589F-B62A-460D-B6D8-430B77E68A66}"/>
    <cellStyle name="Millares 42 2 4" xfId="1681" xr:uid="{7F1989A9-FBED-49DA-8A01-D863C00F56C4}"/>
    <cellStyle name="Millares 42 3" xfId="708" xr:uid="{BB9900C1-D674-4122-8C91-B84E38EEB14C}"/>
    <cellStyle name="Millares 42 3 2" xfId="1905" xr:uid="{9E74FD4B-C781-45B3-9B5A-E0B9E162FC01}"/>
    <cellStyle name="Millares 42 4" xfId="1047" xr:uid="{23EDC1F3-7F33-495F-9380-EFB8C3772263}"/>
    <cellStyle name="Millares 42 4 2" xfId="2245" xr:uid="{FA608E60-08E5-469B-9085-8ED5D07CF25B}"/>
    <cellStyle name="Millares 42 5" xfId="1402" xr:uid="{FB8C5293-AC78-4ED9-A973-215516F0C256}"/>
    <cellStyle name="Millares 42 5 2" xfId="2602" xr:uid="{71D178BA-D32A-4263-9E66-21B2BC161AB7}"/>
    <cellStyle name="Millares 42 6" xfId="1566" xr:uid="{BF43DDA6-CB1F-4C21-9DE3-0BD194B3C9E4}"/>
    <cellStyle name="Millares 43" xfId="258" xr:uid="{FCE35A9F-B704-4A1C-BD82-F86DBBB51B7B}"/>
    <cellStyle name="Millares 43 2" xfId="438" xr:uid="{75F77535-C02B-432A-B8CE-679080E4A78E}"/>
    <cellStyle name="Millares 43 2 2" xfId="818" xr:uid="{74C780DB-6859-4E5F-92FD-298899619732}"/>
    <cellStyle name="Millares 43 2 2 2" xfId="2015" xr:uid="{024C9E36-6015-4B70-8C9E-1F79BC3D5F93}"/>
    <cellStyle name="Millares 43 2 3" xfId="1157" xr:uid="{15D9AD0D-2CCC-4264-9C22-8EC677065326}"/>
    <cellStyle name="Millares 43 2 3 2" xfId="2355" xr:uid="{DFBB4AAB-0E07-4C0B-B7F8-BD0AB3E45243}"/>
    <cellStyle name="Millares 43 2 4" xfId="1676" xr:uid="{7DC571FA-7FB1-4476-82B4-2915A618F9C0}"/>
    <cellStyle name="Millares 43 3" xfId="703" xr:uid="{692B0E4D-1D36-4AE1-A850-988C9B4A321A}"/>
    <cellStyle name="Millares 43 3 2" xfId="1900" xr:uid="{6898B5FC-31A5-40FF-8D98-D3052EFA648C}"/>
    <cellStyle name="Millares 43 4" xfId="1042" xr:uid="{6D60105D-7833-4209-87B9-ADA609C63E21}"/>
    <cellStyle name="Millares 43 4 2" xfId="2240" xr:uid="{9E307D16-DF2F-4A52-B674-AD3BEF075867}"/>
    <cellStyle name="Millares 43 5" xfId="1397" xr:uid="{13C4C0F8-334E-4403-9151-C2B2ACC0E05C}"/>
    <cellStyle name="Millares 43 5 2" xfId="2597" xr:uid="{09E32296-BD10-44B2-9B09-FE423C615CB7}"/>
    <cellStyle name="Millares 43 6" xfId="1561" xr:uid="{A9E5F445-94C1-4F70-ADD7-F446545D1A51}"/>
    <cellStyle name="Millares 44" xfId="273" xr:uid="{95B539C2-0628-4090-8B0A-34F76762D5C7}"/>
    <cellStyle name="Millares 44 2" xfId="449" xr:uid="{47DD96A5-46B0-4D6B-B2E8-2B7E4EE1AB7A}"/>
    <cellStyle name="Millares 44 2 2" xfId="828" xr:uid="{3B7598B2-633C-47A0-BD23-3D310F3240D9}"/>
    <cellStyle name="Millares 44 2 2 2" xfId="2025" xr:uid="{0BE9CD58-2BFB-404B-904A-F2CB05A911BB}"/>
    <cellStyle name="Millares 44 2 3" xfId="1167" xr:uid="{FCB485D2-3B40-4AD5-91F4-AD11D1776DCC}"/>
    <cellStyle name="Millares 44 2 3 2" xfId="2365" xr:uid="{607D0FB7-7278-469B-B823-D1D9DC165334}"/>
    <cellStyle name="Millares 44 2 4" xfId="1686" xr:uid="{F79D1BC0-D4D3-40D7-BB89-4F7AB47E8687}"/>
    <cellStyle name="Millares 44 3" xfId="717" xr:uid="{7A608CE4-7FB6-4A4B-BB4F-97221FF659C3}"/>
    <cellStyle name="Millares 44 3 2" xfId="1914" xr:uid="{BA7DCD55-6D1C-4EB4-80C7-F17DF88EBF7C}"/>
    <cellStyle name="Millares 44 4" xfId="1056" xr:uid="{0442682C-FB51-431E-842A-2CA3E27D8011}"/>
    <cellStyle name="Millares 44 4 2" xfId="2254" xr:uid="{E6B62BA8-0DA5-439B-B25F-DB48A1DBCEC0}"/>
    <cellStyle name="Millares 44 5" xfId="1411" xr:uid="{7397D9A3-6469-425B-A376-87CF9A0FCFD3}"/>
    <cellStyle name="Millares 44 5 2" xfId="2611" xr:uid="{761455E0-CDA9-4D5A-A712-B6FFFF357CFB}"/>
    <cellStyle name="Millares 44 6" xfId="1575" xr:uid="{B2F043EC-1C0F-48EB-901A-CBDA93DC2623}"/>
    <cellStyle name="Millares 45" xfId="293" xr:uid="{FF56AC01-0E34-4F06-82BB-0750AC2E4F9A}"/>
    <cellStyle name="Millares 45 2" xfId="461" xr:uid="{25047F58-7973-43BF-A8E1-5A6DC7BD3B7D}"/>
    <cellStyle name="Millares 45 2 2" xfId="837" xr:uid="{344D0E33-C697-400C-ACD1-26C4026A8E6D}"/>
    <cellStyle name="Millares 45 2 2 2" xfId="2034" xr:uid="{83F48BC9-826B-4072-BE3B-76EBD5E19CFB}"/>
    <cellStyle name="Millares 45 2 3" xfId="1176" xr:uid="{48588271-004C-4F12-966A-1217A3E6CAF7}"/>
    <cellStyle name="Millares 45 2 3 2" xfId="2374" xr:uid="{C27B8C5E-C199-4436-8696-289FF79532E8}"/>
    <cellStyle name="Millares 45 2 4" xfId="1695" xr:uid="{CE44B50C-4CDA-449A-BBA5-3111FF515086}"/>
    <cellStyle name="Millares 45 3" xfId="734" xr:uid="{249FF000-2EA3-4756-8A90-88FE1F329855}"/>
    <cellStyle name="Millares 45 3 2" xfId="1931" xr:uid="{ED5B6B23-D3E2-43CC-83BC-728BA7149265}"/>
    <cellStyle name="Millares 45 4" xfId="1073" xr:uid="{29357AB9-D32F-4920-974D-4183F4A6A1E6}"/>
    <cellStyle name="Millares 45 4 2" xfId="2271" xr:uid="{4B61F411-ADB6-492B-B1BC-1FE58674D906}"/>
    <cellStyle name="Millares 45 5" xfId="1428" xr:uid="{EA0F2912-199F-4CF3-9333-140B79AAAED6}"/>
    <cellStyle name="Millares 45 5 2" xfId="2628" xr:uid="{CE99D718-BD1F-4606-B3FE-0F3155A473CB}"/>
    <cellStyle name="Millares 45 6" xfId="1592" xr:uid="{9632F84E-3436-476F-BB55-1C07AF6F2928}"/>
    <cellStyle name="Millares 46" xfId="269" xr:uid="{2E367DDF-60E2-4314-B4C2-289FE8B6DB8F}"/>
    <cellStyle name="Millares 46 2" xfId="447" xr:uid="{573BFD36-7CE2-4729-919B-6CAC322D017B}"/>
    <cellStyle name="Millares 46 2 2" xfId="826" xr:uid="{D3DF843B-ECEF-4AE4-8AAD-6931E9367E47}"/>
    <cellStyle name="Millares 46 2 2 2" xfId="2023" xr:uid="{46784D7C-1C27-4989-9FD7-B14858930B79}"/>
    <cellStyle name="Millares 46 2 3" xfId="1165" xr:uid="{C07A1B60-6DB2-469F-93D2-522CB24BC2F1}"/>
    <cellStyle name="Millares 46 2 3 2" xfId="2363" xr:uid="{242A4BA1-8AD8-46E3-A15D-35C103F75FAA}"/>
    <cellStyle name="Millares 46 2 4" xfId="1684" xr:uid="{397B8BE7-D7DD-4BA3-9622-EBC7D35959E7}"/>
    <cellStyle name="Millares 46 3" xfId="713" xr:uid="{7B7281AD-C351-4645-900B-F8F3FE45E8CB}"/>
    <cellStyle name="Millares 46 3 2" xfId="1910" xr:uid="{BEF76F0B-79D9-472C-A036-9964821786F2}"/>
    <cellStyle name="Millares 46 4" xfId="1052" xr:uid="{AAA9A24D-598F-477A-BFF4-D75B85985FF2}"/>
    <cellStyle name="Millares 46 4 2" xfId="2250" xr:uid="{EDAFFFAC-C455-4FD8-948A-DEDABB62C243}"/>
    <cellStyle name="Millares 46 5" xfId="1407" xr:uid="{1272A4A1-AE27-4B03-8605-502E64C02860}"/>
    <cellStyle name="Millares 46 5 2" xfId="2607" xr:uid="{9B6B152F-A09A-4510-8E68-FD2AA78CCF81}"/>
    <cellStyle name="Millares 46 6" xfId="1571" xr:uid="{40435B15-C918-4907-B6FB-50D2B0C31A4F}"/>
    <cellStyle name="Millares 47" xfId="294" xr:uid="{CB37105F-4458-46BF-9D0C-A07DAAB0FDCD}"/>
    <cellStyle name="Millares 47 2" xfId="462" xr:uid="{58C17AC0-9F35-40D4-BA88-565772CB61BB}"/>
    <cellStyle name="Millares 47 2 2" xfId="838" xr:uid="{1CDAC88C-065A-454F-AFBA-A9C7ED3B8FF7}"/>
    <cellStyle name="Millares 47 2 2 2" xfId="2035" xr:uid="{124563DD-3570-4613-96D1-84005EC1509B}"/>
    <cellStyle name="Millares 47 2 3" xfId="1177" xr:uid="{14BF6076-60B4-4FC5-BF45-DF1425A17490}"/>
    <cellStyle name="Millares 47 2 3 2" xfId="2375" xr:uid="{22C03ACB-6D1F-44A1-A4F8-ACD4BF3F4F99}"/>
    <cellStyle name="Millares 47 2 4" xfId="1696" xr:uid="{C2DA5A15-4334-4095-B1E5-EEF8B0AE44A1}"/>
    <cellStyle name="Millares 47 3" xfId="735" xr:uid="{CB06A5CA-46A3-4B87-8415-26C4ECE3F59D}"/>
    <cellStyle name="Millares 47 3 2" xfId="1932" xr:uid="{226FE334-785A-45F1-980B-34A2CB3A4E3F}"/>
    <cellStyle name="Millares 47 4" xfId="1074" xr:uid="{EA6B3C67-DD4E-40D1-B1DC-B4A33A9DB09C}"/>
    <cellStyle name="Millares 47 4 2" xfId="2272" xr:uid="{42FC2853-5015-4C62-9B16-2F7F92FE31A9}"/>
    <cellStyle name="Millares 47 5" xfId="1429" xr:uid="{D619BA48-55D8-42E5-9363-EBCDDF6DB727}"/>
    <cellStyle name="Millares 47 5 2" xfId="2629" xr:uid="{8E4DF10C-596F-4B93-9983-6E0AAF187ACA}"/>
    <cellStyle name="Millares 47 6" xfId="1593" xr:uid="{7E88D213-C182-4D12-B3C3-944A481BBC64}"/>
    <cellStyle name="Millares 48" xfId="257" xr:uid="{9163982C-116A-4599-AE90-2CAC19AC52D4}"/>
    <cellStyle name="Millares 48 2" xfId="437" xr:uid="{930C5A11-F96B-49FD-A651-A7235CD466FA}"/>
    <cellStyle name="Millares 48 2 2" xfId="817" xr:uid="{39F55AD5-E0EF-466D-BE70-BFDA23A004A6}"/>
    <cellStyle name="Millares 48 2 2 2" xfId="2014" xr:uid="{9F76ABE6-430B-4C15-A6A1-4CEEB3D3B7A2}"/>
    <cellStyle name="Millares 48 2 3" xfId="1156" xr:uid="{68804E33-B724-4647-B800-8A1BCD89F482}"/>
    <cellStyle name="Millares 48 2 3 2" xfId="2354" xr:uid="{3ABA558B-F27D-4003-ACEC-D41F66B9B4F9}"/>
    <cellStyle name="Millares 48 2 4" xfId="1675" xr:uid="{80914CBE-08A6-447F-9521-A085F7E01FDE}"/>
    <cellStyle name="Millares 48 3" xfId="702" xr:uid="{BE285E60-B932-4DAC-8C74-19C08A29CF7C}"/>
    <cellStyle name="Millares 48 3 2" xfId="1899" xr:uid="{3717B1E4-5FD8-4227-92A8-0CDD4904BFB3}"/>
    <cellStyle name="Millares 48 4" xfId="1041" xr:uid="{6363C47B-52B4-46A3-9AA2-BD545BEDE14F}"/>
    <cellStyle name="Millares 48 4 2" xfId="2239" xr:uid="{671947FE-88B6-49C9-9C5D-C8CE4267F2C3}"/>
    <cellStyle name="Millares 48 5" xfId="1396" xr:uid="{51AB06D7-F7D5-465E-9D53-217AAD816D6E}"/>
    <cellStyle name="Millares 48 5 2" xfId="2596" xr:uid="{0C9DA5FC-EEC5-40AA-82B2-499620C98ED0}"/>
    <cellStyle name="Millares 48 6" xfId="1560" xr:uid="{CD22EF9E-C5F8-4CC8-876D-6168DB79D477}"/>
    <cellStyle name="Millares 49" xfId="286" xr:uid="{D33A2A43-DF6D-4018-B732-BE7D59614DDC}"/>
    <cellStyle name="Millares 49 2" xfId="457" xr:uid="{EC09A96D-05B5-4761-8BDC-B94C8FC23764}"/>
    <cellStyle name="Millares 49 2 2" xfId="835" xr:uid="{5A6CBBCC-CF24-46D9-B5EB-F6EE215E8806}"/>
    <cellStyle name="Millares 49 2 2 2" xfId="2032" xr:uid="{0D8C6936-971A-4404-8399-C683E472F87E}"/>
    <cellStyle name="Millares 49 2 3" xfId="1174" xr:uid="{83833523-690A-4B8E-AE41-9006D9E61176}"/>
    <cellStyle name="Millares 49 2 3 2" xfId="2372" xr:uid="{A5C577A4-C155-496B-9DDF-D6BE4CBD95E5}"/>
    <cellStyle name="Millares 49 2 4" xfId="1693" xr:uid="{D438E57E-67BF-446C-98A5-5E739F0B5301}"/>
    <cellStyle name="Millares 49 3" xfId="568" xr:uid="{72789693-2207-440A-AD06-B0694538F7C1}"/>
    <cellStyle name="Millares 49 3 2" xfId="912" xr:uid="{128AC206-8E68-4DAB-A637-0AADB69AC634}"/>
    <cellStyle name="Millares 49 3 2 2" xfId="2109" xr:uid="{2D0A695F-E4E8-44D0-9990-F790454709AE}"/>
    <cellStyle name="Millares 49 3 3" xfId="1251" xr:uid="{AC3A5A25-E084-458C-8BCF-808C0F0EC49A}"/>
    <cellStyle name="Millares 49 3 3 2" xfId="2449" xr:uid="{23679426-2A9B-435D-9246-66CE92F52B7F}"/>
    <cellStyle name="Millares 49 3 4" xfId="1770" xr:uid="{CB4DDA1C-F8C2-4A22-85C7-B621C31C645F}"/>
    <cellStyle name="Millares 49 4" xfId="729" xr:uid="{FD89A9B4-24B9-4EFC-8E0C-33382EAD23D7}"/>
    <cellStyle name="Millares 49 4 2" xfId="1926" xr:uid="{348893DC-427F-45C7-8835-9697960BC7A5}"/>
    <cellStyle name="Millares 49 5" xfId="1068" xr:uid="{DA4F429C-1D1B-406E-9C38-A3DB88029199}"/>
    <cellStyle name="Millares 49 5 2" xfId="2266" xr:uid="{C061CF78-1AFF-4C68-AF30-01218DC4B9D3}"/>
    <cellStyle name="Millares 49 6" xfId="1423" xr:uid="{131C9524-41D5-46B9-923A-91A765BC7855}"/>
    <cellStyle name="Millares 49 6 2" xfId="2623" xr:uid="{CB696752-9AC8-4D45-885C-6D508D2BFF86}"/>
    <cellStyle name="Millares 49 7" xfId="1587" xr:uid="{B7BEEA1F-3B6D-4817-AB68-306C9AB6306C}"/>
    <cellStyle name="Millares 5" xfId="109" xr:uid="{61B21DAD-A7B1-4FEC-BFC3-6C460AC39EC2}"/>
    <cellStyle name="Millares 5 2" xfId="110" xr:uid="{5C2DC432-05BD-4356-B9A4-927D15A1E043}"/>
    <cellStyle name="Millares 5 2 2" xfId="182" xr:uid="{23EB35FA-9248-4F95-9572-D335EEE0E394}"/>
    <cellStyle name="Millares 5 2 2 2" xfId="400" xr:uid="{ADCCDBCC-9C61-403A-92C0-532383F5DF52}"/>
    <cellStyle name="Millares 5 2 2 3" xfId="533" xr:uid="{B7EF0BA5-3603-4E38-ABD5-72CFAFF574BC}"/>
    <cellStyle name="Millares 5 3" xfId="111" xr:uid="{6CA4D854-FDBB-4F18-AF5E-5872B2BF84F0}"/>
    <cellStyle name="Millares 5 3 2" xfId="224" xr:uid="{985E615D-17F5-4CCD-826F-82BF00C91209}"/>
    <cellStyle name="Millares 5 3 2 2" xfId="407" xr:uid="{DDE3AE1D-608E-4787-89EC-490B454A73F7}"/>
    <cellStyle name="Millares 5 3 2 3" xfId="541" xr:uid="{8070A930-98DA-4237-A195-293B74734638}"/>
    <cellStyle name="Millares 5 3 3" xfId="287" xr:uid="{A37D2F79-9A3D-4786-B0BB-EBB9980D563B}"/>
    <cellStyle name="Millares 5 3 3 2" xfId="458" xr:uid="{2348F270-E6F8-43C2-A6D1-6EE8A03944A5}"/>
    <cellStyle name="Millares 5 3 4" xfId="388" xr:uid="{F50383B2-1BA3-42E3-B1E9-587554A542C0}"/>
    <cellStyle name="Millares 5 3 5" xfId="520" xr:uid="{46A70CB8-77E2-4E23-A230-A29C0186C6E3}"/>
    <cellStyle name="Millares 5 4" xfId="112" xr:uid="{6A6A2FD2-3298-4FFC-80AD-6AA94E9D7271}"/>
    <cellStyle name="Millares 5 5" xfId="268" xr:uid="{377C132B-DBF9-49C9-9E0E-03BB1DE6FA54}"/>
    <cellStyle name="Millares 5 5 2" xfId="446" xr:uid="{972BBCA9-6785-47D1-B42D-DB99DDA84EAC}"/>
    <cellStyle name="Millares 5 6" xfId="387" xr:uid="{5C426782-9A63-4663-A7A6-F203D2AC1CE4}"/>
    <cellStyle name="Millares 5 7" xfId="519" xr:uid="{35B0F680-B4B5-42A1-98C4-3B8E63B01986}"/>
    <cellStyle name="Millares 50" xfId="298" xr:uid="{9BBF0F9E-C1E9-45CF-BBA5-F449E0E50116}"/>
    <cellStyle name="Millares 50 2" xfId="465" xr:uid="{BEE6653B-013C-4419-9997-A947A007358E}"/>
    <cellStyle name="Millares 51" xfId="334" xr:uid="{27C167B2-DD49-416D-8F40-FBF1ADE30D94}"/>
    <cellStyle name="Millares 51 2" xfId="476" xr:uid="{5E2AC783-449E-4BEB-BF41-29D123F09D98}"/>
    <cellStyle name="Millares 51 2 2" xfId="842" xr:uid="{7B596C31-AAEF-4348-820F-13038F1CB4D2}"/>
    <cellStyle name="Millares 51 2 2 2" xfId="2039" xr:uid="{0977D67C-3DA1-4984-8D74-5F4C3304F319}"/>
    <cellStyle name="Millares 51 2 3" xfId="1181" xr:uid="{75CCDFE6-8FAE-426C-806C-95871F80095E}"/>
    <cellStyle name="Millares 51 2 3 2" xfId="2379" xr:uid="{ADCB233F-7EA5-470E-AD74-7EB760AFFB26}"/>
    <cellStyle name="Millares 51 2 4" xfId="1700" xr:uid="{9BA4F6BF-3ECC-4218-9495-43798C95B914}"/>
    <cellStyle name="Millares 51 3" xfId="575" xr:uid="{90D44FE7-B88F-4F8F-9146-3089B1E3DC48}"/>
    <cellStyle name="Millares 51 3 2" xfId="914" xr:uid="{A6833D91-547D-42B4-9794-D31FC7DF334D}"/>
    <cellStyle name="Millares 51 3 2 2" xfId="2111" xr:uid="{5021151D-053D-4707-9C26-8020D6333F5D}"/>
    <cellStyle name="Millares 51 3 3" xfId="1253" xr:uid="{ACED75C1-8678-4166-B49C-9E97BF2CCB37}"/>
    <cellStyle name="Millares 51 3 3 2" xfId="2451" xr:uid="{192F604B-C72E-45F0-97BB-EECB2A4C7F06}"/>
    <cellStyle name="Millares 51 3 4" xfId="1772" xr:uid="{2F09D790-2A4B-4623-9B7C-659850BB3377}"/>
    <cellStyle name="Millares 51 4" xfId="740" xr:uid="{C168DEF4-1531-42E4-B1DD-91FA7400A8E0}"/>
    <cellStyle name="Millares 51 4 2" xfId="1937" xr:uid="{B38FCD99-8B4A-48B5-BA43-DFB541D16AF4}"/>
    <cellStyle name="Millares 51 5" xfId="1079" xr:uid="{132313DE-1560-430C-B4A2-1B9B9F374222}"/>
    <cellStyle name="Millares 51 5 2" xfId="2277" xr:uid="{951A912D-7BEC-4D4E-AE0E-D83086A93F14}"/>
    <cellStyle name="Millares 51 6" xfId="1434" xr:uid="{BDD4D9F8-8C59-4FDC-8819-53404C498C14}"/>
    <cellStyle name="Millares 51 6 2" xfId="2634" xr:uid="{61264D20-6DB8-4783-BC52-48C628C52F22}"/>
    <cellStyle name="Millares 51 7" xfId="1598" xr:uid="{7FBF33A7-BFA4-43F0-93A7-E10B78375694}"/>
    <cellStyle name="Millares 52" xfId="335" xr:uid="{B111E558-ECCF-4FB0-A959-EDB3D0E6CEB6}"/>
    <cellStyle name="Millares 52 2" xfId="477" xr:uid="{789FF711-087A-4C03-B251-C4A3F11AEBB8}"/>
    <cellStyle name="Millares 52 2 2" xfId="843" xr:uid="{D3557ABB-524E-43A8-973D-E709FA7AEF68}"/>
    <cellStyle name="Millares 52 2 2 2" xfId="2040" xr:uid="{1978C494-28AC-482B-9531-059CF2A0C6C2}"/>
    <cellStyle name="Millares 52 2 3" xfId="1182" xr:uid="{357A51B0-0B49-451C-88E8-DF22B06FFC71}"/>
    <cellStyle name="Millares 52 2 3 2" xfId="2380" xr:uid="{6B4302D8-665D-4368-BF16-0CE884FDB6A1}"/>
    <cellStyle name="Millares 52 2 4" xfId="1701" xr:uid="{A12A6B96-8457-4E26-9DFC-0D6F4077A10C}"/>
    <cellStyle name="Millares 52 3" xfId="576" xr:uid="{9DE9D435-50BE-463E-BB97-01A3CDCE4A55}"/>
    <cellStyle name="Millares 52 3 2" xfId="915" xr:uid="{05C71DC4-391A-468E-99EC-8290EB40E00E}"/>
    <cellStyle name="Millares 52 3 2 2" xfId="2112" xr:uid="{96D67A0C-33AC-4CA5-A46E-176CAAF33424}"/>
    <cellStyle name="Millares 52 3 3" xfId="1254" xr:uid="{3086E6A1-28D6-4D7B-95F8-86F5ADE89626}"/>
    <cellStyle name="Millares 52 3 3 2" xfId="2452" xr:uid="{4CA44B0B-D83D-4408-A1CC-06B194CF8FDF}"/>
    <cellStyle name="Millares 52 3 4" xfId="1773" xr:uid="{3756A8B6-986F-4701-8945-10D2DEDB9646}"/>
    <cellStyle name="Millares 52 4" xfId="741" xr:uid="{07B30CDB-75DB-4396-8B11-42EDD25E575C}"/>
    <cellStyle name="Millares 52 4 2" xfId="1938" xr:uid="{251CA08D-A348-43E2-8AA6-4F49A8418C22}"/>
    <cellStyle name="Millares 52 5" xfId="1080" xr:uid="{32387D7B-726F-4DCC-B8B8-99D187EBFF2A}"/>
    <cellStyle name="Millares 52 5 2" xfId="2278" xr:uid="{2996BD31-1C61-43FA-B902-5F7EF9665924}"/>
    <cellStyle name="Millares 52 6" xfId="1435" xr:uid="{827CF47F-94A0-4BA8-AEA1-444432498F70}"/>
    <cellStyle name="Millares 52 6 2" xfId="2635" xr:uid="{F0DB62E6-B869-491C-BC42-7B5BCDAD4DBD}"/>
    <cellStyle name="Millares 52 7" xfId="1599" xr:uid="{7ECF3782-4268-497C-A5D5-720DAA99D06E}"/>
    <cellStyle name="Millares 53" xfId="333" xr:uid="{A644C6A9-AB0D-421F-AF44-138E6E864344}"/>
    <cellStyle name="Millares 53 2" xfId="475" xr:uid="{3C60F931-18BF-4DA3-9D16-1CC4EE968700}"/>
    <cellStyle name="Millares 53 2 2" xfId="841" xr:uid="{44DB21ED-A4FA-46A3-BBDD-5BA0D5076E5D}"/>
    <cellStyle name="Millares 53 2 2 2" xfId="2038" xr:uid="{5532E77D-FEB3-409E-8221-7CC51E985918}"/>
    <cellStyle name="Millares 53 2 3" xfId="1180" xr:uid="{EF7C2D3D-0B78-493D-A4A2-B0AE15FC1494}"/>
    <cellStyle name="Millares 53 2 3 2" xfId="2378" xr:uid="{5F8B25AA-A1C6-4A4F-A21D-B3CF8814A25B}"/>
    <cellStyle name="Millares 53 2 4" xfId="1699" xr:uid="{2ED1AD25-E1E2-4B82-9B7A-58C962ED9DB6}"/>
    <cellStyle name="Millares 53 3" xfId="574" xr:uid="{FCBC5EBF-8E22-457B-BD57-11BD6C737036}"/>
    <cellStyle name="Millares 53 3 2" xfId="913" xr:uid="{82C03015-2E11-4F3B-8E28-B52793233669}"/>
    <cellStyle name="Millares 53 3 2 2" xfId="2110" xr:uid="{9929F5C0-3067-45F8-A906-BD487C483CC9}"/>
    <cellStyle name="Millares 53 3 3" xfId="1252" xr:uid="{801CCD9F-EDF4-4054-B6ED-4BBE5EF8488D}"/>
    <cellStyle name="Millares 53 3 3 2" xfId="2450" xr:uid="{1568D796-A2B4-4A66-98F2-FE6761E6C79B}"/>
    <cellStyle name="Millares 53 3 4" xfId="1771" xr:uid="{FDEC252B-4F9C-4E0F-BA22-2AE97F126CD7}"/>
    <cellStyle name="Millares 53 4" xfId="739" xr:uid="{F5A38360-3D7F-43C9-9149-98821ADF8CE7}"/>
    <cellStyle name="Millares 53 4 2" xfId="1936" xr:uid="{C1A738B1-803B-4A7F-903C-3173B762A60E}"/>
    <cellStyle name="Millares 53 5" xfId="1078" xr:uid="{6FC7353C-D299-4658-BC23-C3831769DEAE}"/>
    <cellStyle name="Millares 53 5 2" xfId="2276" xr:uid="{B77E7B35-F986-46A3-AE1E-D4DFDB8F2875}"/>
    <cellStyle name="Millares 53 6" xfId="1433" xr:uid="{45D41175-BAD7-4C13-AE5D-756343586A95}"/>
    <cellStyle name="Millares 53 6 2" xfId="2633" xr:uid="{B3CB703C-B518-4726-8DEB-F55DDEC06917}"/>
    <cellStyle name="Millares 53 7" xfId="1597" xr:uid="{95593679-468E-410F-BC0C-C93749855228}"/>
    <cellStyle name="Millares 54" xfId="338" xr:uid="{3FD61118-E5D5-4801-83AE-F73DC4DC3343}"/>
    <cellStyle name="Millares 54 2" xfId="480" xr:uid="{9D5CF758-6E55-4DB7-8379-5723703FF703}"/>
    <cellStyle name="Millares 54 2 2" xfId="846" xr:uid="{47BF6B23-AD8B-4DCD-9BBC-3E57A4F12C27}"/>
    <cellStyle name="Millares 54 2 2 2" xfId="2043" xr:uid="{22AB37BC-6F8A-4ACB-A7FE-B541F6D59A6C}"/>
    <cellStyle name="Millares 54 2 3" xfId="1185" xr:uid="{EC349703-A345-4716-B5EA-529CEDE3E9B2}"/>
    <cellStyle name="Millares 54 2 3 2" xfId="2383" xr:uid="{ACBAEE71-B78A-447B-81AE-A81CA2FCD8F9}"/>
    <cellStyle name="Millares 54 2 4" xfId="1704" xr:uid="{1B2C1FAA-11F8-499E-9D9F-4B3D6698B98F}"/>
    <cellStyle name="Millares 54 3" xfId="579" xr:uid="{00048AAB-613C-46A1-9B69-6C313E92568F}"/>
    <cellStyle name="Millares 54 3 2" xfId="918" xr:uid="{0B6D75A8-5DA9-4DA1-A6A3-FCCD1E8DFC47}"/>
    <cellStyle name="Millares 54 3 2 2" xfId="2115" xr:uid="{DE64B430-E5B8-410B-8FA7-FDBA1EACD0E8}"/>
    <cellStyle name="Millares 54 3 3" xfId="1257" xr:uid="{1DD1D73C-CAC0-4A19-BAF1-DE465DCEB75F}"/>
    <cellStyle name="Millares 54 3 3 2" xfId="2455" xr:uid="{F56A5EF9-ACC3-439B-AEE6-13F205B7A969}"/>
    <cellStyle name="Millares 54 3 4" xfId="1776" xr:uid="{B84C3EF6-B407-4844-A5F6-D0C1C12AA3F7}"/>
    <cellStyle name="Millares 54 4" xfId="744" xr:uid="{5A807FF5-2B90-4C63-8BBF-0B06A9226601}"/>
    <cellStyle name="Millares 54 4 2" xfId="1941" xr:uid="{3C2EAC7C-466A-43FB-AE69-06C73645E33F}"/>
    <cellStyle name="Millares 54 5" xfId="1083" xr:uid="{DFE154A2-0374-4B97-A1C9-D3299090C746}"/>
    <cellStyle name="Millares 54 5 2" xfId="2281" xr:uid="{71F0BBF5-1894-40B1-8378-B3734EAFB0F4}"/>
    <cellStyle name="Millares 54 6" xfId="1438" xr:uid="{34EDC726-6FFE-4209-A530-82CBC025D508}"/>
    <cellStyle name="Millares 54 6 2" xfId="2638" xr:uid="{283B326F-4F3A-4C0B-83E8-74C0E007CE5C}"/>
    <cellStyle name="Millares 54 7" xfId="1602" xr:uid="{888EF4DC-CB0A-47B6-AB26-90C44C8E6CF6}"/>
    <cellStyle name="Millares 55" xfId="339" xr:uid="{B91324F4-EB51-4993-930B-914562F8F00F}"/>
    <cellStyle name="Millares 55 2" xfId="481" xr:uid="{19C69E64-545F-498C-8E2D-B60C66740A45}"/>
    <cellStyle name="Millares 55 2 2" xfId="847" xr:uid="{FC8685C4-48A9-4ED1-8829-6DDBA8500696}"/>
    <cellStyle name="Millares 55 2 2 2" xfId="2044" xr:uid="{40A6DF20-C167-4777-A4E8-BD39EDF77F1B}"/>
    <cellStyle name="Millares 55 2 3" xfId="1186" xr:uid="{7DC5E08A-5319-416E-8261-FE1AE7CBE81B}"/>
    <cellStyle name="Millares 55 2 3 2" xfId="2384" xr:uid="{0DC98CCD-D430-4157-941D-E175D7C82426}"/>
    <cellStyle name="Millares 55 2 4" xfId="1705" xr:uid="{8DC89DF7-7107-412F-B641-1D7554612A4E}"/>
    <cellStyle name="Millares 55 3" xfId="580" xr:uid="{C7BD8A40-4E9E-406B-BA8E-06DD3A47EF74}"/>
    <cellStyle name="Millares 55 3 2" xfId="919" xr:uid="{227EB248-8F58-4152-9D61-66575C6260BA}"/>
    <cellStyle name="Millares 55 3 2 2" xfId="2116" xr:uid="{C1D216C8-7640-4E11-910E-8A7F9356ACB3}"/>
    <cellStyle name="Millares 55 3 3" xfId="1258" xr:uid="{9847BB74-1501-4782-A958-030B501EE5B6}"/>
    <cellStyle name="Millares 55 3 3 2" xfId="2456" xr:uid="{E59971FF-3EA3-4F3E-8578-8C24EB12ECE7}"/>
    <cellStyle name="Millares 55 3 4" xfId="1777" xr:uid="{E7529F63-81E7-41E8-BB9E-CC8A32AA3374}"/>
    <cellStyle name="Millares 55 4" xfId="745" xr:uid="{F44E57B0-9D64-4BFE-9EEC-4733CAF5D40E}"/>
    <cellStyle name="Millares 55 4 2" xfId="1942" xr:uid="{91DD9196-91B3-451D-89D3-1A1E29C5F068}"/>
    <cellStyle name="Millares 55 5" xfId="1084" xr:uid="{8941CC7C-D0D4-417D-8A59-88C0043D73F1}"/>
    <cellStyle name="Millares 55 5 2" xfId="2282" xr:uid="{9EE5E810-DDB4-42BF-81F5-1B1314F60623}"/>
    <cellStyle name="Millares 55 6" xfId="1439" xr:uid="{9FA25C5A-30D2-494C-8FF4-F20F8773217F}"/>
    <cellStyle name="Millares 55 6 2" xfId="2639" xr:uid="{53D89D99-0F46-4F6B-A4C4-BD4A9DB383C4}"/>
    <cellStyle name="Millares 55 7" xfId="1603" xr:uid="{2BD6D416-F51A-42B1-9975-0F52BA1F16E3}"/>
    <cellStyle name="Millares 56" xfId="340" xr:uid="{6D9A1745-9D80-4964-887F-EE31B03BB366}"/>
    <cellStyle name="Millares 56 2" xfId="482" xr:uid="{ABB83861-AEA2-4610-B1DF-C0B0E683B179}"/>
    <cellStyle name="Millares 56 2 2" xfId="848" xr:uid="{05596C48-557A-4B0E-A553-ABA47A8A6166}"/>
    <cellStyle name="Millares 56 2 2 2" xfId="2045" xr:uid="{331E0613-7121-456D-9028-0EA36A3C5F6B}"/>
    <cellStyle name="Millares 56 2 3" xfId="1187" xr:uid="{EDBBADD2-5AD2-457D-B294-4EE27B46E90E}"/>
    <cellStyle name="Millares 56 2 3 2" xfId="2385" xr:uid="{1703CA8B-6E10-42AA-8406-3E176259791D}"/>
    <cellStyle name="Millares 56 2 4" xfId="1706" xr:uid="{FD6F89F9-3000-46C8-A9E2-EC274B03CF52}"/>
    <cellStyle name="Millares 56 3" xfId="581" xr:uid="{525553F9-6814-4E5C-A056-07524823C54F}"/>
    <cellStyle name="Millares 56 3 2" xfId="920" xr:uid="{EE3D0BA6-5DCD-458F-903A-3EE6B7D732C1}"/>
    <cellStyle name="Millares 56 3 2 2" xfId="2117" xr:uid="{122D78D0-C2A1-42EA-9DB1-8BC30ABC3849}"/>
    <cellStyle name="Millares 56 3 3" xfId="1259" xr:uid="{EAD4E628-477C-4E77-AB54-ED3CDD90554A}"/>
    <cellStyle name="Millares 56 3 3 2" xfId="2457" xr:uid="{7BC5B7D3-50E1-4E15-95E1-E7B1C4A3770F}"/>
    <cellStyle name="Millares 56 3 4" xfId="1778" xr:uid="{81947122-FBCC-4297-8E93-A734825445CD}"/>
    <cellStyle name="Millares 56 4" xfId="746" xr:uid="{F36E9DCC-7F0D-41C1-B7DB-A55C3EDB5E95}"/>
    <cellStyle name="Millares 56 4 2" xfId="1943" xr:uid="{6F6464C0-163D-4DDD-AFE3-D7ACF8AADA00}"/>
    <cellStyle name="Millares 56 5" xfId="1085" xr:uid="{55E8A4A2-9B23-4462-9DA2-7E247E422B34}"/>
    <cellStyle name="Millares 56 5 2" xfId="2283" xr:uid="{30E19EFC-EF09-4566-933D-C8198AD248E1}"/>
    <cellStyle name="Millares 56 6" xfId="1440" xr:uid="{FDA79814-B4EC-42D3-8C7A-4C1AA49D9791}"/>
    <cellStyle name="Millares 56 6 2" xfId="2640" xr:uid="{4307FFA4-87E7-4702-9905-4B9B493081EF}"/>
    <cellStyle name="Millares 56 7" xfId="1604" xr:uid="{4D592DBD-327F-4E77-93CB-1829B4438BB2}"/>
    <cellStyle name="Millares 57" xfId="336" xr:uid="{631DDF35-1223-4B32-A031-D5E1273FE6E4}"/>
    <cellStyle name="Millares 57 2" xfId="478" xr:uid="{8480A8CF-950C-4361-80CB-025EB05CD275}"/>
    <cellStyle name="Millares 57 2 2" xfId="844" xr:uid="{B864223E-7F71-464F-A62A-4CECFB1BD78E}"/>
    <cellStyle name="Millares 57 2 2 2" xfId="2041" xr:uid="{C0654EB1-5EFA-485E-852D-DC67CA5A878A}"/>
    <cellStyle name="Millares 57 2 3" xfId="1183" xr:uid="{31681B2D-3089-4713-8DE9-AB66E40E9DBC}"/>
    <cellStyle name="Millares 57 2 3 2" xfId="2381" xr:uid="{88001CD3-55F0-450B-B482-0A571166F405}"/>
    <cellStyle name="Millares 57 2 4" xfId="1702" xr:uid="{EF01F60A-A2F1-46D7-9FE0-D9A495BB57C4}"/>
    <cellStyle name="Millares 57 3" xfId="577" xr:uid="{5EC4A104-FA68-47FE-9DAE-A62C4C469EB5}"/>
    <cellStyle name="Millares 57 3 2" xfId="916" xr:uid="{3E67BEC4-06A4-41FD-B058-23F378D01D03}"/>
    <cellStyle name="Millares 57 3 2 2" xfId="2113" xr:uid="{D415A058-26A3-4AF4-AF12-8AEF503D692D}"/>
    <cellStyle name="Millares 57 3 3" xfId="1255" xr:uid="{EE9CB539-0A58-497B-9889-F53ADB86CBF5}"/>
    <cellStyle name="Millares 57 3 3 2" xfId="2453" xr:uid="{95E15637-9A13-497E-AB5C-A20107A9A71D}"/>
    <cellStyle name="Millares 57 3 4" xfId="1774" xr:uid="{6670E7BF-6801-4A01-876F-27FE6EDFD84D}"/>
    <cellStyle name="Millares 57 4" xfId="742" xr:uid="{BC151216-0C8D-4577-807D-83D7C09A4D8D}"/>
    <cellStyle name="Millares 57 4 2" xfId="1939" xr:uid="{FB771404-E65C-4715-8E42-2D4A26030DDE}"/>
    <cellStyle name="Millares 57 5" xfId="1081" xr:uid="{FAE9B93E-3FD2-429C-8256-9ED9413B0466}"/>
    <cellStyle name="Millares 57 5 2" xfId="2279" xr:uid="{C7A465AA-57D5-4E3A-BDC3-8D3D7EA6B21C}"/>
    <cellStyle name="Millares 57 6" xfId="1436" xr:uid="{4045DD10-4B5E-4F81-BCCC-241CA1AC411F}"/>
    <cellStyle name="Millares 57 6 2" xfId="2636" xr:uid="{32A689B7-FED2-48AA-95EE-F5FE456BEA03}"/>
    <cellStyle name="Millares 57 7" xfId="1600" xr:uid="{99E2DABF-6F72-4F81-B7E3-C8E009C6A6B2}"/>
    <cellStyle name="Millares 58" xfId="337" xr:uid="{4A72EC83-614D-4AD5-BDF7-CA43B72D969B}"/>
    <cellStyle name="Millares 58 2" xfId="479" xr:uid="{FA06DE30-55D8-4931-A00D-0DC3F23F68B1}"/>
    <cellStyle name="Millares 58 2 2" xfId="845" xr:uid="{2A0E5894-81B6-4CBC-B98F-7E1B270B6A50}"/>
    <cellStyle name="Millares 58 2 2 2" xfId="2042" xr:uid="{7136FD0B-217C-47F0-A018-3556BFF8AD08}"/>
    <cellStyle name="Millares 58 2 3" xfId="1184" xr:uid="{D51DD892-487F-4082-94DF-F97A764AFD32}"/>
    <cellStyle name="Millares 58 2 3 2" xfId="2382" xr:uid="{2C59C71B-DCEF-436C-8D6D-F823C4F04268}"/>
    <cellStyle name="Millares 58 2 4" xfId="1703" xr:uid="{8826E94D-93F8-4230-BBED-37E668126DF8}"/>
    <cellStyle name="Millares 58 3" xfId="578" xr:uid="{388C17E8-3514-481E-80A5-6C93F3095315}"/>
    <cellStyle name="Millares 58 3 2" xfId="917" xr:uid="{01537CFE-E827-4ECC-98B5-DBE0B1B6F8B9}"/>
    <cellStyle name="Millares 58 3 2 2" xfId="2114" xr:uid="{BF28006D-7450-4B9C-982E-CCEF0780E281}"/>
    <cellStyle name="Millares 58 3 3" xfId="1256" xr:uid="{C3108FF1-7957-460E-ADA1-5EFF265BCF40}"/>
    <cellStyle name="Millares 58 3 3 2" xfId="2454" xr:uid="{DF72C2C6-9499-4DCB-A4E9-F985C0B3037B}"/>
    <cellStyle name="Millares 58 3 4" xfId="1775" xr:uid="{E118CE42-6AD5-40C7-AB04-3DCF4A111979}"/>
    <cellStyle name="Millares 58 4" xfId="743" xr:uid="{B6BD1CE8-1780-466F-90DB-AED35015BA9B}"/>
    <cellStyle name="Millares 58 4 2" xfId="1940" xr:uid="{744EF669-DA55-48E7-9071-8310FCB21509}"/>
    <cellStyle name="Millares 58 5" xfId="1082" xr:uid="{FB5AA2EE-37C9-4EE8-AA93-6FAC319E579E}"/>
    <cellStyle name="Millares 58 5 2" xfId="2280" xr:uid="{F67B19BE-E3FB-4E34-B1A2-51EE09ECDD21}"/>
    <cellStyle name="Millares 58 6" xfId="1437" xr:uid="{49DF0226-8166-4E7C-B2E8-560844040A24}"/>
    <cellStyle name="Millares 58 6 2" xfId="2637" xr:uid="{F91F23DD-C07A-4C46-BAD0-D6AE4582BC29}"/>
    <cellStyle name="Millares 58 7" xfId="1601" xr:uid="{DD36C46A-F538-432B-8A04-4A645E05F467}"/>
    <cellStyle name="Millares 59" xfId="341" xr:uid="{910005B1-9673-4C13-9B7E-386808322074}"/>
    <cellStyle name="Millares 59 2" xfId="483" xr:uid="{288616AA-6AA4-4D8E-A07A-F455ED48BD6C}"/>
    <cellStyle name="Millares 59 2 2" xfId="849" xr:uid="{26CA91A7-7C23-46C6-BAD5-87C4C1210BEB}"/>
    <cellStyle name="Millares 59 2 2 2" xfId="2046" xr:uid="{483EB617-54BA-44B3-B343-9A2BDA33A607}"/>
    <cellStyle name="Millares 59 2 3" xfId="1188" xr:uid="{14D36B3D-E75D-4461-B7B7-D68A8B068696}"/>
    <cellStyle name="Millares 59 2 3 2" xfId="2386" xr:uid="{70DFF7AD-56E1-4DE8-9B40-3BFE57CB839B}"/>
    <cellStyle name="Millares 59 2 4" xfId="1707" xr:uid="{26C99A78-A2BC-4869-BD07-D886D3568169}"/>
    <cellStyle name="Millares 59 3" xfId="582" xr:uid="{B1887409-E0FD-4BF9-99D4-B1E721A62FBE}"/>
    <cellStyle name="Millares 59 3 2" xfId="921" xr:uid="{3A28862C-4EB5-4348-A359-69DCC8F2C181}"/>
    <cellStyle name="Millares 59 3 2 2" xfId="2118" xr:uid="{EE271F2A-70E4-46D7-80AA-D12A203A02B2}"/>
    <cellStyle name="Millares 59 3 3" xfId="1260" xr:uid="{0B519B6A-EB30-40FD-8E9D-88D4EAB6F31B}"/>
    <cellStyle name="Millares 59 3 3 2" xfId="2458" xr:uid="{E6FD309B-8CB8-40A8-9E6A-23E028811148}"/>
    <cellStyle name="Millares 59 3 4" xfId="1779" xr:uid="{B5F4FD23-F8DE-470B-8911-F85E5C8507F9}"/>
    <cellStyle name="Millares 59 4" xfId="747" xr:uid="{99DA8017-0064-495F-A708-37D57BF55BF4}"/>
    <cellStyle name="Millares 59 4 2" xfId="1944" xr:uid="{5E84AE10-1CB5-42A8-9623-8235CCC32414}"/>
    <cellStyle name="Millares 59 5" xfId="1086" xr:uid="{4A2D43D1-20A9-4E4A-B531-19D7F5358752}"/>
    <cellStyle name="Millares 59 5 2" xfId="2284" xr:uid="{D92D9D5A-96C0-4CD8-B9F2-7269F4622B4F}"/>
    <cellStyle name="Millares 59 6" xfId="1441" xr:uid="{AE65AF02-97D5-4BE4-BFE9-2AE8B306632F}"/>
    <cellStyle name="Millares 59 6 2" xfId="2641" xr:uid="{08101E37-8C53-4A2D-BE3F-0B70C3061D39}"/>
    <cellStyle name="Millares 59 7" xfId="1605" xr:uid="{CE6ED91A-72CC-4482-B96C-18ED161AE1C4}"/>
    <cellStyle name="Millares 6" xfId="113" xr:uid="{C975BD74-2C68-4286-9D68-0A73DFA385F4}"/>
    <cellStyle name="Millares 6 10" xfId="972" xr:uid="{8F3DA7D6-E4DA-4C15-B8F5-E3D719B315AC}"/>
    <cellStyle name="Millares 6 10 2" xfId="2169" xr:uid="{730FB8EA-6014-4CBC-BD34-14F7857C5C81}"/>
    <cellStyle name="Millares 6 11" xfId="1323" xr:uid="{642EBAF9-A830-4650-B26D-3D651992F3FA}"/>
    <cellStyle name="Millares 6 11 2" xfId="2522" xr:uid="{588586ED-4626-4C66-9B1E-C205B468A441}"/>
    <cellStyle name="Millares 6 12" xfId="1490" xr:uid="{7853661B-E143-41AC-A552-AF8A6ECCEEA2}"/>
    <cellStyle name="Millares 6 2" xfId="183" xr:uid="{F72EA069-F679-49A2-B4AC-BB37630B872D}"/>
    <cellStyle name="Millares 6 2 2" xfId="184" xr:uid="{50994769-430B-41ED-97E5-676CD7EEDFEF}"/>
    <cellStyle name="Millares 6 2 2 2" xfId="402" xr:uid="{30916DDB-BCFE-44C1-8BA4-C7953FEBBF26}"/>
    <cellStyle name="Millares 6 2 2 3" xfId="535" xr:uid="{64E3A549-E2F9-4868-9BD3-0824DB345D09}"/>
    <cellStyle name="Millares 6 2 3" xfId="358" xr:uid="{D62E6703-678D-4939-9C51-85595146AEE3}"/>
    <cellStyle name="Millares 6 2 3 2" xfId="500" xr:uid="{2E351E28-3634-483A-8CFD-B192951C2321}"/>
    <cellStyle name="Millares 6 2 4" xfId="401" xr:uid="{494C232F-F7EA-4C3C-B6CF-B6B9A0FD9E0B}"/>
    <cellStyle name="Millares 6 2 5" xfId="534" xr:uid="{8FE605A1-98AB-435D-9747-3FB6B59688A7}"/>
    <cellStyle name="Millares 6 3" xfId="185" xr:uid="{D66017ED-400C-4CCD-A314-221547CFC216}"/>
    <cellStyle name="Millares 6 3 2" xfId="403" xr:uid="{83F18E28-47F0-4E60-AEF6-F5E3632B90D0}"/>
    <cellStyle name="Millares 6 3 3" xfId="536" xr:uid="{8BD182C7-C3CA-481E-98DA-1EBC55CC6B81}"/>
    <cellStyle name="Millares 6 4" xfId="233" xr:uid="{9CDE61ED-6EFB-493A-B356-69ABD9E760BE}"/>
    <cellStyle name="Millares 6 4 2" xfId="416" xr:uid="{7299EFE5-24A1-44A4-8C7E-FF2C0704CBD0}"/>
    <cellStyle name="Millares 6 4 2 2" xfId="797" xr:uid="{4199EFA3-6458-4DCA-8B3A-99FC1233352A}"/>
    <cellStyle name="Millares 6 4 2 2 2" xfId="1994" xr:uid="{29E7102E-1948-4A37-8602-CC31831C05FC}"/>
    <cellStyle name="Millares 6 4 2 3" xfId="1136" xr:uid="{AC2E4D78-08A3-4282-8494-3F1E14BE759E}"/>
    <cellStyle name="Millares 6 4 2 3 2" xfId="2334" xr:uid="{89030FA1-64A0-431C-920A-5E9D500FC271}"/>
    <cellStyle name="Millares 6 4 2 4" xfId="1655" xr:uid="{3109E487-B5D3-4C0E-9730-1167B7B6E088}"/>
    <cellStyle name="Millares 6 4 3" xfId="550" xr:uid="{BC2A2524-BF42-4035-A418-2BAB44F477F5}"/>
    <cellStyle name="Millares 6 4 3 2" xfId="895" xr:uid="{1F8533BA-79D2-4C4C-A8A1-790D119E8406}"/>
    <cellStyle name="Millares 6 4 3 2 2" xfId="2092" xr:uid="{E4E8B34B-D4C2-4C2F-A2B9-3A45230E173B}"/>
    <cellStyle name="Millares 6 4 3 3" xfId="1234" xr:uid="{1FC4FEE9-4A8D-401C-9F03-C9F30E5F5A3A}"/>
    <cellStyle name="Millares 6 4 3 3 2" xfId="2432" xr:uid="{D2DAA615-DCD7-4753-B1AF-362348296D5E}"/>
    <cellStyle name="Millares 6 4 3 4" xfId="1753" xr:uid="{360D8984-03F7-4467-AD9A-AADDFD6740B8}"/>
    <cellStyle name="Millares 6 4 4" xfId="679" xr:uid="{4CBBD808-9709-4323-88BA-EDDA04699BEF}"/>
    <cellStyle name="Millares 6 4 4 2" xfId="1876" xr:uid="{268D266D-AF74-4114-BE31-78FD7F0061D8}"/>
    <cellStyle name="Millares 6 4 5" xfId="1018" xr:uid="{0C5D8A34-330E-41C4-858E-3BA5813AF1E8}"/>
    <cellStyle name="Millares 6 4 5 2" xfId="2216" xr:uid="{F7546847-28E4-4C34-A900-B4B1448E8F06}"/>
    <cellStyle name="Millares 6 4 6" xfId="1373" xr:uid="{13208F4B-5FA0-4141-AC67-559C14D985A1}"/>
    <cellStyle name="Millares 6 4 6 2" xfId="2573" xr:uid="{0766FE6A-A60F-4ACC-A1F1-3E508DFD3C0E}"/>
    <cellStyle name="Millares 6 4 7" xfId="1537" xr:uid="{6FBE2906-5C49-4FCB-AB40-160ACD18E258}"/>
    <cellStyle name="Millares 6 5" xfId="260" xr:uid="{B7E23A4A-5919-497F-8836-7F9B846E8295}"/>
    <cellStyle name="Millares 6 5 2" xfId="440" xr:uid="{30882960-BCDD-4D10-B2F3-127E639AC403}"/>
    <cellStyle name="Millares 6 5 2 2" xfId="820" xr:uid="{573DCED4-FE4F-4B4D-9118-89CDEA58740A}"/>
    <cellStyle name="Millares 6 5 2 2 2" xfId="2017" xr:uid="{C612CDA8-7C46-47B7-BF4B-63F49EFF595C}"/>
    <cellStyle name="Millares 6 5 2 3" xfId="1159" xr:uid="{C880537C-B2B8-41FE-8FBC-0A261415601D}"/>
    <cellStyle name="Millares 6 5 2 3 2" xfId="2357" xr:uid="{7770355F-C40C-4258-A18A-3D40F331315C}"/>
    <cellStyle name="Millares 6 5 2 4" xfId="1678" xr:uid="{496DB8E4-068C-4F3F-A76A-56287EA34D73}"/>
    <cellStyle name="Millares 6 5 3" xfId="705" xr:uid="{47F4D6F8-4F88-4B3B-A83E-D62D29A0EF97}"/>
    <cellStyle name="Millares 6 5 3 2" xfId="1902" xr:uid="{B6324A54-C421-40B0-9D5F-4C4A8CF28D15}"/>
    <cellStyle name="Millares 6 5 4" xfId="1044" xr:uid="{CBC71969-CB94-4E44-B1B6-8FCD888EEC08}"/>
    <cellStyle name="Millares 6 5 4 2" xfId="2242" xr:uid="{85C2C9DF-9082-4001-828B-AF5DB1EF1715}"/>
    <cellStyle name="Millares 6 5 5" xfId="1399" xr:uid="{41EB6091-CECD-4CE7-AE4C-908CC8B7B4D8}"/>
    <cellStyle name="Millares 6 5 5 2" xfId="2599" xr:uid="{1D2074AE-B0A4-437E-A5B6-D76B010F579D}"/>
    <cellStyle name="Millares 6 5 6" xfId="1563" xr:uid="{F20F60A8-C7A3-4BF7-BD41-E82CF23F8DB8}"/>
    <cellStyle name="Millares 6 6" xfId="314" xr:uid="{EB1339F2-37D4-490A-BE72-C8FAA520ED5D}"/>
    <cellStyle name="Millares 6 7" xfId="389" xr:uid="{4BFD2612-94F5-44B1-9406-FC234042041E}"/>
    <cellStyle name="Millares 6 7 2" xfId="783" xr:uid="{5E8A78D8-5319-44F6-959D-B7EE65FEB544}"/>
    <cellStyle name="Millares 6 7 2 2" xfId="1980" xr:uid="{70665270-15E5-41FE-A754-CDCAD9AA0152}"/>
    <cellStyle name="Millares 6 7 3" xfId="1122" xr:uid="{0F7FDDE7-05F3-471D-AE46-A98FDECCBABE}"/>
    <cellStyle name="Millares 6 7 3 2" xfId="2320" xr:uid="{74E2180A-034E-4AF1-9702-1A192725BB58}"/>
    <cellStyle name="Millares 6 7 4" xfId="1641" xr:uid="{65729F05-F142-427B-A391-BB4435076828}"/>
    <cellStyle name="Millares 6 8" xfId="521" xr:uid="{458FED61-4A99-4537-8CED-5FDE96144284}"/>
    <cellStyle name="Millares 6 8 2" xfId="881" xr:uid="{69529822-E2B8-4E17-9E5A-A67B64DE7D20}"/>
    <cellStyle name="Millares 6 8 2 2" xfId="2078" xr:uid="{36DDFD2C-ACC4-4190-85AD-C6B3A5D90BE3}"/>
    <cellStyle name="Millares 6 8 3" xfId="1220" xr:uid="{0B8E2C7E-2F56-439B-BA8A-50F0BAE1418C}"/>
    <cellStyle name="Millares 6 8 3 2" xfId="2418" xr:uid="{D8635F82-F082-4762-880C-3998EAC5AA1B}"/>
    <cellStyle name="Millares 6 8 4" xfId="1739" xr:uid="{0F114636-CF72-4835-8BC9-BF225311ACB3}"/>
    <cellStyle name="Millares 6 9" xfId="632" xr:uid="{183ADAE6-4D5E-46A7-BD03-6666FF3A4328}"/>
    <cellStyle name="Millares 6 9 2" xfId="1829" xr:uid="{793D7D14-8C4E-4CBC-A1F3-DD3E3AF54A7E}"/>
    <cellStyle name="Millares 60" xfId="342" xr:uid="{A92778D1-6F3D-43D9-AA22-F70A39C7E28E}"/>
    <cellStyle name="Millares 60 2" xfId="484" xr:uid="{D17DAF9E-9ED0-4981-A2B9-B4E112E70FA0}"/>
    <cellStyle name="Millares 60 2 2" xfId="850" xr:uid="{63E06928-A082-470F-A574-FE0D6CB64DEC}"/>
    <cellStyle name="Millares 60 2 2 2" xfId="2047" xr:uid="{8F040815-C067-4291-A830-449D5881F25A}"/>
    <cellStyle name="Millares 60 2 3" xfId="1189" xr:uid="{FBF20802-89E7-4AD3-AEEB-1376452FE487}"/>
    <cellStyle name="Millares 60 2 3 2" xfId="2387" xr:uid="{8CCA1E52-287C-4384-90C2-DCDC4CC325DC}"/>
    <cellStyle name="Millares 60 2 4" xfId="1708" xr:uid="{530E4836-9694-4247-B63D-DF9DF844BCD2}"/>
    <cellStyle name="Millares 60 3" xfId="583" xr:uid="{AA35A754-C8A3-4EDE-9628-0A4715809D70}"/>
    <cellStyle name="Millares 60 3 2" xfId="922" xr:uid="{4E0C9DE0-CAE9-4C21-BE84-B27D621C24C9}"/>
    <cellStyle name="Millares 60 3 2 2" xfId="2119" xr:uid="{8C991464-FB31-436E-B6F8-65F887DA9F3E}"/>
    <cellStyle name="Millares 60 3 3" xfId="1261" xr:uid="{5C3F3B21-05A9-4DD2-8BD7-53D8716A99C1}"/>
    <cellStyle name="Millares 60 3 3 2" xfId="2459" xr:uid="{EA982715-41BB-4DAE-A009-060CCEED2A1E}"/>
    <cellStyle name="Millares 60 3 4" xfId="1780" xr:uid="{33D88F6E-A4AC-4E71-B449-F884B4863C20}"/>
    <cellStyle name="Millares 60 4" xfId="748" xr:uid="{D18EEBC0-7FC9-4258-8FEB-0C1FE29A56C5}"/>
    <cellStyle name="Millares 60 4 2" xfId="1945" xr:uid="{E76A83B3-924B-4820-9E35-03C36C762995}"/>
    <cellStyle name="Millares 60 5" xfId="1087" xr:uid="{CFF8435A-CCE0-4DA2-B4F7-5E3FB58D0E18}"/>
    <cellStyle name="Millares 60 5 2" xfId="2285" xr:uid="{46884D97-B535-46F8-A7C3-5D009733CAD0}"/>
    <cellStyle name="Millares 60 6" xfId="1442" xr:uid="{A1C872FF-97B9-43CE-91EB-822ED61C28D3}"/>
    <cellStyle name="Millares 60 6 2" xfId="2642" xr:uid="{6B48ADD1-0151-47B7-8631-B2F9069E3BC1}"/>
    <cellStyle name="Millares 60 7" xfId="1606" xr:uid="{2AE96CCD-8081-41B7-9B4B-4F698E613CE8}"/>
    <cellStyle name="Millares 61" xfId="343" xr:uid="{3029CF15-801B-4A4C-AFD5-A821E4F6866D}"/>
    <cellStyle name="Millares 61 2" xfId="485" xr:uid="{36A8BB22-1D64-465A-96AD-DA4912B70179}"/>
    <cellStyle name="Millares 61 2 2" xfId="851" xr:uid="{7AE1D7E4-E440-4219-ACE2-6CBA54F9F133}"/>
    <cellStyle name="Millares 61 2 2 2" xfId="2048" xr:uid="{8A6E12CF-913D-48BD-A8F2-44B563F691B1}"/>
    <cellStyle name="Millares 61 2 3" xfId="1190" xr:uid="{15353E23-E744-48D4-9FCF-3FAFC7BBE0C5}"/>
    <cellStyle name="Millares 61 2 3 2" xfId="2388" xr:uid="{B55E3EA8-A25A-4CFF-88BD-EF2053892BCA}"/>
    <cellStyle name="Millares 61 2 4" xfId="1709" xr:uid="{BB50C797-EDAF-43A1-B243-29BFB4768756}"/>
    <cellStyle name="Millares 61 3" xfId="584" xr:uid="{54776227-367F-448A-9F28-2A2030618FB7}"/>
    <cellStyle name="Millares 61 3 2" xfId="923" xr:uid="{38C67160-CE7B-4B87-B9B2-9741B0A80AAB}"/>
    <cellStyle name="Millares 61 3 2 2" xfId="2120" xr:uid="{06951DCF-133A-4734-B12E-99FB82CB0810}"/>
    <cellStyle name="Millares 61 3 3" xfId="1262" xr:uid="{F31368C9-5A44-4195-90B3-49AB1377014F}"/>
    <cellStyle name="Millares 61 3 3 2" xfId="2460" xr:uid="{3E3AEF69-95E4-4418-BAF7-8E2500552C1A}"/>
    <cellStyle name="Millares 61 3 4" xfId="1781" xr:uid="{AB73D96D-9B79-4342-9AE9-F157B3952168}"/>
    <cellStyle name="Millares 61 4" xfId="749" xr:uid="{8A4C1222-00C7-48FD-BF51-0C0C77311ACE}"/>
    <cellStyle name="Millares 61 4 2" xfId="1946" xr:uid="{667487BD-C54A-416E-9B28-BA57ACF61530}"/>
    <cellStyle name="Millares 61 5" xfId="1088" xr:uid="{54D5D6B0-9B72-4C14-B293-4C291B0A4869}"/>
    <cellStyle name="Millares 61 5 2" xfId="2286" xr:uid="{6FD3C40B-EFF8-46E4-8324-F5DBE741AEA7}"/>
    <cellStyle name="Millares 61 6" xfId="1443" xr:uid="{7C84C760-B947-4B19-9694-5167E44DBA6D}"/>
    <cellStyle name="Millares 61 6 2" xfId="2643" xr:uid="{68148862-4329-4F52-B966-83C3518EC8E3}"/>
    <cellStyle name="Millares 61 7" xfId="1607" xr:uid="{05DF8FCF-2B4B-4356-B6B7-CFFF5B676D32}"/>
    <cellStyle name="Millares 62" xfId="344" xr:uid="{BB8032C5-8A95-437B-9AAB-FDF3ED76EAE9}"/>
    <cellStyle name="Millares 62 2" xfId="486" xr:uid="{231CE60C-6F44-4713-91AA-D78325434AF8}"/>
    <cellStyle name="Millares 62 2 2" xfId="852" xr:uid="{183BCCCE-DADF-4703-B466-E5ECA31B6AEB}"/>
    <cellStyle name="Millares 62 2 2 2" xfId="2049" xr:uid="{4C0DDFDA-157B-401C-842F-194B8D953A97}"/>
    <cellStyle name="Millares 62 2 3" xfId="1191" xr:uid="{524D339E-F65A-4DC9-9BA1-0C00E207B88B}"/>
    <cellStyle name="Millares 62 2 3 2" xfId="2389" xr:uid="{CC9E1F8E-E3D5-47AB-81BE-DE943486ECF6}"/>
    <cellStyle name="Millares 62 2 4" xfId="1710" xr:uid="{F95F2AD1-5740-48B6-8778-5A8B7C8355C8}"/>
    <cellStyle name="Millares 62 3" xfId="585" xr:uid="{CBC0C1BD-CF3B-4D47-BDD9-5B5150B73992}"/>
    <cellStyle name="Millares 62 3 2" xfId="924" xr:uid="{209C220C-11CF-49F8-8DB7-4CCD7D85B547}"/>
    <cellStyle name="Millares 62 3 2 2" xfId="2121" xr:uid="{1A3958E4-49C0-404B-905E-0EDF33F40C26}"/>
    <cellStyle name="Millares 62 3 3" xfId="1263" xr:uid="{D8025CE1-EEA6-474D-973B-6799E026A5EF}"/>
    <cellStyle name="Millares 62 3 3 2" xfId="2461" xr:uid="{E75F03EB-8B8B-44A9-8461-2765BA4A3EF2}"/>
    <cellStyle name="Millares 62 3 4" xfId="1782" xr:uid="{BB8B4800-7B39-4B01-B245-2B4C316382C4}"/>
    <cellStyle name="Millares 62 4" xfId="750" xr:uid="{AE5B0308-1E12-4D55-B7B9-5C997D415706}"/>
    <cellStyle name="Millares 62 4 2" xfId="1947" xr:uid="{13DE3385-5B53-4E0A-8A3B-9D4F22D98406}"/>
    <cellStyle name="Millares 62 5" xfId="1089" xr:uid="{E66149D9-8401-47FD-9B06-84B9ADD82F16}"/>
    <cellStyle name="Millares 62 5 2" xfId="2287" xr:uid="{8CDFA55F-9D13-40CB-BD6C-05CF17038BFE}"/>
    <cellStyle name="Millares 62 6" xfId="1444" xr:uid="{7B704528-8119-46B6-8512-D148555B1F5F}"/>
    <cellStyle name="Millares 62 6 2" xfId="2644" xr:uid="{FB12636F-043D-408E-8B6B-67C957D1EDDB}"/>
    <cellStyle name="Millares 62 7" xfId="1608" xr:uid="{58BA559D-5D00-4E66-8940-764E8F16A042}"/>
    <cellStyle name="Millares 63" xfId="345" xr:uid="{2ACDB63C-162A-421A-8F9A-48325A1B9E0C}"/>
    <cellStyle name="Millares 63 2" xfId="487" xr:uid="{18656DC9-170E-465C-B0B3-F0695EDAF2FE}"/>
    <cellStyle name="Millares 63 2 2" xfId="853" xr:uid="{E41B9E86-ECA2-4CC7-83F0-8C1A98B12C1C}"/>
    <cellStyle name="Millares 63 2 2 2" xfId="2050" xr:uid="{7EB1C870-3203-4279-A60A-B4CAF500D664}"/>
    <cellStyle name="Millares 63 2 3" xfId="1192" xr:uid="{177865D1-C28E-404F-B52F-9E39DE8DF6F7}"/>
    <cellStyle name="Millares 63 2 3 2" xfId="2390" xr:uid="{A447084A-191C-48C5-96BA-3379FF013E3E}"/>
    <cellStyle name="Millares 63 2 4" xfId="1711" xr:uid="{BEB82572-50E9-4DB5-B7AD-2B10E0363288}"/>
    <cellStyle name="Millares 63 3" xfId="586" xr:uid="{C0F8D7C9-D14F-4DC7-BCB2-842CEE3156C8}"/>
    <cellStyle name="Millares 63 3 2" xfId="925" xr:uid="{4C4519C7-AA3F-4A9A-AC64-6634F8B470D8}"/>
    <cellStyle name="Millares 63 3 2 2" xfId="2122" xr:uid="{13DFC6DF-F8EE-4ABA-85EE-A3905DA65149}"/>
    <cellStyle name="Millares 63 3 3" xfId="1264" xr:uid="{3DCF44F1-05E8-48AF-9EB9-0E0794BD7610}"/>
    <cellStyle name="Millares 63 3 3 2" xfId="2462" xr:uid="{7D6EC026-9120-4964-A0C0-3DEDFB65B777}"/>
    <cellStyle name="Millares 63 3 4" xfId="1783" xr:uid="{19B9FBCB-4A24-490E-996B-F1EC6F6BA696}"/>
    <cellStyle name="Millares 63 4" xfId="751" xr:uid="{214D213C-DB53-4544-8F77-1A4005AF7368}"/>
    <cellStyle name="Millares 63 4 2" xfId="1948" xr:uid="{7C866694-65F8-43D4-B8A1-6FF53F2851A4}"/>
    <cellStyle name="Millares 63 5" xfId="1090" xr:uid="{930CF39A-BE33-488F-A73C-982BDC8E19FB}"/>
    <cellStyle name="Millares 63 5 2" xfId="2288" xr:uid="{AC082767-44AC-43E0-8520-3D2EE6B39D6E}"/>
    <cellStyle name="Millares 63 6" xfId="1445" xr:uid="{65857B90-4A68-4B60-A769-1FC6B8307F37}"/>
    <cellStyle name="Millares 63 6 2" xfId="2645" xr:uid="{3E38CF83-6EE1-4D91-BD12-7CF7B41E3B55}"/>
    <cellStyle name="Millares 63 7" xfId="1609" xr:uid="{73626691-AF5B-4D2B-8927-C69C4D8D4073}"/>
    <cellStyle name="Millares 64" xfId="346" xr:uid="{1A496ED4-785F-4E51-8648-428D56877786}"/>
    <cellStyle name="Millares 64 2" xfId="488" xr:uid="{7ADD132B-8CD8-4A23-9A3B-83B4FE758922}"/>
    <cellStyle name="Millares 64 2 2" xfId="854" xr:uid="{27451617-2F8B-405B-A74B-7BAD999B702F}"/>
    <cellStyle name="Millares 64 2 2 2" xfId="2051" xr:uid="{75FB1751-25D6-43A1-95B3-E80F125619B3}"/>
    <cellStyle name="Millares 64 2 3" xfId="1193" xr:uid="{48DD3BDE-3198-42A6-BC4F-BF40EF818D93}"/>
    <cellStyle name="Millares 64 2 3 2" xfId="2391" xr:uid="{5B813C3A-143F-4FA3-8FAD-BBF8C40EEA65}"/>
    <cellStyle name="Millares 64 2 4" xfId="1712" xr:uid="{0AE27524-84BE-4775-8D4C-EC2123681605}"/>
    <cellStyle name="Millares 64 3" xfId="587" xr:uid="{BA22935B-4214-44F6-B83C-02127A117F00}"/>
    <cellStyle name="Millares 64 3 2" xfId="926" xr:uid="{034743BC-10C1-41C8-B960-31F4D86C25D3}"/>
    <cellStyle name="Millares 64 3 2 2" xfId="2123" xr:uid="{08ABDBC3-B8FF-489B-BD7F-D483A837A7E7}"/>
    <cellStyle name="Millares 64 3 3" xfId="1265" xr:uid="{AA0C2251-1614-4DAF-A6C8-DE6B25E12DDE}"/>
    <cellStyle name="Millares 64 3 3 2" xfId="2463" xr:uid="{FE8A3F8D-2BF0-4938-B2AE-67200CF84768}"/>
    <cellStyle name="Millares 64 3 4" xfId="1784" xr:uid="{0DD97C97-8D9F-4E5F-860B-E5EF77045441}"/>
    <cellStyle name="Millares 64 4" xfId="752" xr:uid="{F8A0BA6B-701B-485C-BFAE-02A93A9A3D23}"/>
    <cellStyle name="Millares 64 4 2" xfId="1949" xr:uid="{0F3F2653-1132-4DB3-9D19-A9646FBE7807}"/>
    <cellStyle name="Millares 64 5" xfId="1091" xr:uid="{CFFC30B8-B294-45F7-916F-750ADBDE5EEE}"/>
    <cellStyle name="Millares 64 5 2" xfId="2289" xr:uid="{F7D34055-1390-422A-8E97-6EC60118F4E6}"/>
    <cellStyle name="Millares 64 6" xfId="1446" xr:uid="{94EFF5F8-CDA3-4534-A74F-120C37E71D35}"/>
    <cellStyle name="Millares 64 6 2" xfId="2646" xr:uid="{6C56DBA8-F346-4E8B-94B2-3B2937BEE8D9}"/>
    <cellStyle name="Millares 64 7" xfId="1610" xr:uid="{80123EE2-D461-4967-AC5C-163780E268DA}"/>
    <cellStyle name="Millares 65" xfId="347" xr:uid="{759AF02A-D9DC-47DC-BC79-D904A48E7FFC}"/>
    <cellStyle name="Millares 65 2" xfId="489" xr:uid="{959BBAB5-157D-4075-B5F3-3C7C84742781}"/>
    <cellStyle name="Millares 65 2 2" xfId="855" xr:uid="{14BBA8C0-C260-4925-8D4A-F35B56FE9768}"/>
    <cellStyle name="Millares 65 2 2 2" xfId="2052" xr:uid="{EABE996A-9FDA-4A7E-B7A9-EE54521EF806}"/>
    <cellStyle name="Millares 65 2 3" xfId="1194" xr:uid="{097E0D73-B4A6-4225-87C1-EDD8128D9BD4}"/>
    <cellStyle name="Millares 65 2 3 2" xfId="2392" xr:uid="{0DAC4EB9-7139-43C6-BDFA-68E5B19DD880}"/>
    <cellStyle name="Millares 65 2 4" xfId="1713" xr:uid="{DF9E69B4-605D-4DBB-9CBB-D6B9C34AC684}"/>
    <cellStyle name="Millares 65 3" xfId="588" xr:uid="{8C7558AD-80C6-4DE1-9E1D-1E656B98949C}"/>
    <cellStyle name="Millares 65 3 2" xfId="927" xr:uid="{2BA2711B-DF6D-4A65-ACFA-FF374A4FE566}"/>
    <cellStyle name="Millares 65 3 2 2" xfId="2124" xr:uid="{982EFD1B-E8FE-4504-B05C-44A429B93710}"/>
    <cellStyle name="Millares 65 3 3" xfId="1266" xr:uid="{57CB72C8-1C77-458F-8E95-0EA709324591}"/>
    <cellStyle name="Millares 65 3 3 2" xfId="2464" xr:uid="{F5B635FD-85F3-461C-8960-666F2CF81AAB}"/>
    <cellStyle name="Millares 65 3 4" xfId="1785" xr:uid="{7FA739F2-05C5-4E0E-823B-C5D591FE9832}"/>
    <cellStyle name="Millares 65 4" xfId="753" xr:uid="{6B1BA559-5B78-489A-B6BC-8C1653B663FF}"/>
    <cellStyle name="Millares 65 4 2" xfId="1950" xr:uid="{8C85FC18-E854-4768-B941-36143B45003B}"/>
    <cellStyle name="Millares 65 5" xfId="1092" xr:uid="{B0A9F369-E8FF-40AA-9999-F98AEEC2F1A3}"/>
    <cellStyle name="Millares 65 5 2" xfId="2290" xr:uid="{F78B52F5-CCEE-4575-8176-1D4280830489}"/>
    <cellStyle name="Millares 65 6" xfId="1447" xr:uid="{EA42EDF4-753C-4698-8AF8-949091EB2A53}"/>
    <cellStyle name="Millares 65 6 2" xfId="2647" xr:uid="{97046628-4755-4CC0-B61C-9E03EFDBDBC5}"/>
    <cellStyle name="Millares 65 7" xfId="1611" xr:uid="{14960F1C-0528-460D-92CB-12751BA331C2}"/>
    <cellStyle name="Millares 66" xfId="348" xr:uid="{C12BA742-6BD6-460D-8A86-3077B21F0823}"/>
    <cellStyle name="Millares 66 2" xfId="490" xr:uid="{B8CB8556-DCB8-407C-BBF2-B6770FF56259}"/>
    <cellStyle name="Millares 66 2 2" xfId="856" xr:uid="{AAD94EC0-B10E-4536-B826-D7CA8B24810B}"/>
    <cellStyle name="Millares 66 2 2 2" xfId="2053" xr:uid="{50BAF552-E8E8-4264-90B4-282C344FD0D1}"/>
    <cellStyle name="Millares 66 2 3" xfId="1195" xr:uid="{FD9F7923-FC42-44B0-9946-5CB73E2C95BF}"/>
    <cellStyle name="Millares 66 2 3 2" xfId="2393" xr:uid="{C84C4457-CF0B-4E12-A3D6-90D164D1D9F1}"/>
    <cellStyle name="Millares 66 2 4" xfId="1714" xr:uid="{AD5A381C-BE74-40CC-AAA2-37ECAB7AF814}"/>
    <cellStyle name="Millares 66 3" xfId="589" xr:uid="{A32935AB-3D6E-41E5-BC0C-9A80E4A22BCA}"/>
    <cellStyle name="Millares 66 3 2" xfId="928" xr:uid="{0AD32EBB-8E45-4A75-9965-395EEF0B59A1}"/>
    <cellStyle name="Millares 66 3 2 2" xfId="2125" xr:uid="{779C67F6-5894-4B97-B2D1-2EF02C9A772D}"/>
    <cellStyle name="Millares 66 3 3" xfId="1267" xr:uid="{2FF7ACA8-FB6C-4337-8E3B-ABD3AA4051C0}"/>
    <cellStyle name="Millares 66 3 3 2" xfId="2465" xr:uid="{E0413BAC-3A4E-465E-B7F2-389E1422088F}"/>
    <cellStyle name="Millares 66 3 4" xfId="1786" xr:uid="{762F0BFB-22DD-488A-9018-A1750A62DE10}"/>
    <cellStyle name="Millares 66 4" xfId="754" xr:uid="{BB91B6F8-DD4E-4BDC-950F-27AFBFDD04F6}"/>
    <cellStyle name="Millares 66 4 2" xfId="1951" xr:uid="{A2A037CD-9842-439D-AC80-C4AF5617E9F0}"/>
    <cellStyle name="Millares 66 5" xfId="1093" xr:uid="{A9044F88-0C15-4D0A-8719-1F95C90466BD}"/>
    <cellStyle name="Millares 66 5 2" xfId="2291" xr:uid="{6D514E60-D0A8-4F30-B2F1-7F9E77EDAC86}"/>
    <cellStyle name="Millares 66 6" xfId="1448" xr:uid="{4C29E131-DA87-41C3-A209-F0221D13B553}"/>
    <cellStyle name="Millares 66 6 2" xfId="2648" xr:uid="{638ED3B5-459A-4DD9-BB5C-09F8367D5CCA}"/>
    <cellStyle name="Millares 66 7" xfId="1612" xr:uid="{18BB104B-F187-49B4-B1CF-BFB385AD1F65}"/>
    <cellStyle name="Millares 67" xfId="349" xr:uid="{328C246A-595D-4C0A-B089-222623C085CD}"/>
    <cellStyle name="Millares 67 2" xfId="491" xr:uid="{E928FA13-5E1A-4CA3-BF55-99EAC1C903B3}"/>
    <cellStyle name="Millares 67 2 2" xfId="857" xr:uid="{68D6FF8B-6F90-436B-A7DB-7E5D4A823B1D}"/>
    <cellStyle name="Millares 67 2 2 2" xfId="2054" xr:uid="{CEA59A9B-BFD2-49A0-B490-2EAD40D9EB83}"/>
    <cellStyle name="Millares 67 2 3" xfId="1196" xr:uid="{2D62B4D0-180D-4167-8C82-930A891BCF17}"/>
    <cellStyle name="Millares 67 2 3 2" xfId="2394" xr:uid="{4C566DE9-D442-46A4-BA0B-BF1238493142}"/>
    <cellStyle name="Millares 67 2 4" xfId="1715" xr:uid="{2C6D68C5-CA91-45CD-90A8-35681B04203D}"/>
    <cellStyle name="Millares 67 3" xfId="590" xr:uid="{FE1CF639-627D-4BDF-896D-CC2A08506165}"/>
    <cellStyle name="Millares 67 3 2" xfId="929" xr:uid="{BCCC529D-89B0-4C86-AB24-0792CFCF715A}"/>
    <cellStyle name="Millares 67 3 2 2" xfId="2126" xr:uid="{F988AFDB-C435-4C6C-B981-5F7BE1573DDF}"/>
    <cellStyle name="Millares 67 3 3" xfId="1268" xr:uid="{C0936450-CCE7-4C8A-8689-36A4A8D56954}"/>
    <cellStyle name="Millares 67 3 3 2" xfId="2466" xr:uid="{508A39B7-D7BD-4033-B791-013A84C1896B}"/>
    <cellStyle name="Millares 67 3 4" xfId="1787" xr:uid="{F98B2C74-2CFB-420D-831A-A63D372524C6}"/>
    <cellStyle name="Millares 67 4" xfId="755" xr:uid="{6D506BC2-6611-4DF1-8BC0-A9C52ACCA1DB}"/>
    <cellStyle name="Millares 67 4 2" xfId="1952" xr:uid="{6820AD78-1974-442E-8F80-5EA1512120F2}"/>
    <cellStyle name="Millares 67 5" xfId="1094" xr:uid="{CD6A8BDB-5883-4216-8471-C9CBF85C862D}"/>
    <cellStyle name="Millares 67 5 2" xfId="2292" xr:uid="{01681983-4D27-4ABC-B96C-3274315219DF}"/>
    <cellStyle name="Millares 67 6" xfId="1449" xr:uid="{3CCC8B54-D17B-4167-898B-EFB8E8762BE1}"/>
    <cellStyle name="Millares 67 6 2" xfId="2649" xr:uid="{E4A3AB43-77AD-4DC1-B202-5B9310106B3B}"/>
    <cellStyle name="Millares 67 7" xfId="1613" xr:uid="{88967572-1A50-433F-884A-0147FABBBC3A}"/>
    <cellStyle name="Millares 68" xfId="350" xr:uid="{D413A163-547D-4E60-92FB-EE241DC9C4A9}"/>
    <cellStyle name="Millares 68 2" xfId="492" xr:uid="{6BFD22D4-8751-43EA-9BED-8C7C28A07722}"/>
    <cellStyle name="Millares 68 2 2" xfId="858" xr:uid="{D9C19462-EB9F-4737-9872-4D122003CE8A}"/>
    <cellStyle name="Millares 68 2 2 2" xfId="2055" xr:uid="{0D905A9D-B08B-4143-8195-DAD97846A8D1}"/>
    <cellStyle name="Millares 68 2 3" xfId="1197" xr:uid="{FB8479E6-7A06-4989-A6BE-11266AFA430A}"/>
    <cellStyle name="Millares 68 2 3 2" xfId="2395" xr:uid="{A3341954-2E2E-403C-A3B9-A2AC46C910FC}"/>
    <cellStyle name="Millares 68 2 4" xfId="1716" xr:uid="{1420BCAC-9254-4425-AC99-4CB8CA080980}"/>
    <cellStyle name="Millares 68 3" xfId="591" xr:uid="{75DE202A-4C5E-43B5-B2B1-1E5CA6DBB5FB}"/>
    <cellStyle name="Millares 68 3 2" xfId="930" xr:uid="{24BE1C5D-8431-45F1-BEB1-4389834E44E9}"/>
    <cellStyle name="Millares 68 3 2 2" xfId="2127" xr:uid="{6F96B50B-F6FA-4DA1-86BA-9B64A6B5C533}"/>
    <cellStyle name="Millares 68 3 3" xfId="1269" xr:uid="{0DADE7D2-B249-4CAE-B548-B593C2556F9B}"/>
    <cellStyle name="Millares 68 3 3 2" xfId="2467" xr:uid="{6926D24F-8E6D-4848-9F5C-284D45FC4D7A}"/>
    <cellStyle name="Millares 68 3 4" xfId="1788" xr:uid="{EDBC1C30-8182-48BB-90D5-EB296A0BA35A}"/>
    <cellStyle name="Millares 68 4" xfId="756" xr:uid="{CD16FF3A-16DF-4CDA-AF68-6AC88E05E58C}"/>
    <cellStyle name="Millares 68 4 2" xfId="1953" xr:uid="{C135CD39-F9E1-4DCD-AF36-2D7A20884341}"/>
    <cellStyle name="Millares 68 5" xfId="1095" xr:uid="{FBBBA552-61C2-4E6D-AF76-A676EFD37B98}"/>
    <cellStyle name="Millares 68 5 2" xfId="2293" xr:uid="{5589B923-1FD5-4EC3-91D7-389360F492F5}"/>
    <cellStyle name="Millares 68 6" xfId="1450" xr:uid="{00B27A29-2763-45F0-B9D7-6AF7862CEBE4}"/>
    <cellStyle name="Millares 68 6 2" xfId="2650" xr:uid="{7493E624-5B6E-403B-8D51-50131F874492}"/>
    <cellStyle name="Millares 68 7" xfId="1614" xr:uid="{119DBBF9-75BE-4D55-B5EF-E6881DA7455E}"/>
    <cellStyle name="Millares 69" xfId="351" xr:uid="{50650CC5-F5FA-41A1-B68E-FA77366302FC}"/>
    <cellStyle name="Millares 69 2" xfId="493" xr:uid="{A0E79BD7-F2B6-4743-B20D-FFE9BF6A2F1F}"/>
    <cellStyle name="Millares 69 2 2" xfId="859" xr:uid="{44620194-504F-4FB9-87A1-E39BD24D266C}"/>
    <cellStyle name="Millares 69 2 2 2" xfId="2056" xr:uid="{BB773BB9-A2D3-4A4B-A648-2822E6A76983}"/>
    <cellStyle name="Millares 69 2 3" xfId="1198" xr:uid="{3F7B8685-1C57-46D6-A457-B66EAF709B64}"/>
    <cellStyle name="Millares 69 2 3 2" xfId="2396" xr:uid="{A08FCA98-1E16-4067-AAE9-3E74969A679D}"/>
    <cellStyle name="Millares 69 2 4" xfId="1717" xr:uid="{4346202C-3896-4514-85D2-CF3ECE124999}"/>
    <cellStyle name="Millares 69 3" xfId="592" xr:uid="{0FE83734-EECF-42B4-B424-A485E37B39DF}"/>
    <cellStyle name="Millares 69 3 2" xfId="931" xr:uid="{6C9F5403-C49E-49EF-A6FD-4C4D4DF91513}"/>
    <cellStyle name="Millares 69 3 2 2" xfId="2128" xr:uid="{58BDD4AF-10E4-4444-A771-88AAE1953513}"/>
    <cellStyle name="Millares 69 3 3" xfId="1270" xr:uid="{0EB618E4-9962-4F08-B85A-69FBD7391CF9}"/>
    <cellStyle name="Millares 69 3 3 2" xfId="2468" xr:uid="{BAB087DC-7665-40F1-B428-8553474425FB}"/>
    <cellStyle name="Millares 69 3 4" xfId="1789" xr:uid="{28C428D9-C2B5-4E25-8C48-3EAC92274B3F}"/>
    <cellStyle name="Millares 69 4" xfId="757" xr:uid="{71025BEC-7812-4B17-B22C-DC85865D2CE6}"/>
    <cellStyle name="Millares 69 4 2" xfId="1954" xr:uid="{E579D4C0-35CC-4028-BFF6-2C0F400ED7D2}"/>
    <cellStyle name="Millares 69 5" xfId="1096" xr:uid="{BA0BB25C-4B63-40FD-8149-137E834AAB39}"/>
    <cellStyle name="Millares 69 5 2" xfId="2294" xr:uid="{F33C2066-53B7-4C81-8F0E-B7C15757E9FE}"/>
    <cellStyle name="Millares 69 6" xfId="1451" xr:uid="{0A6B84FE-F505-464D-BE03-7CEFBB4CDD3D}"/>
    <cellStyle name="Millares 69 6 2" xfId="2651" xr:uid="{20923A42-6BBE-4082-9BB0-04DC22807CD6}"/>
    <cellStyle name="Millares 69 7" xfId="1615" xr:uid="{0DA847BF-6637-4493-88AD-F381EC6A16FE}"/>
    <cellStyle name="Millares 7" xfId="114" xr:uid="{D56F85FB-C522-42D1-93E0-6C62E97F45C8}"/>
    <cellStyle name="Millares 7 10" xfId="1491" xr:uid="{05E93B3C-E67A-426D-85F5-07A65A1CB501}"/>
    <cellStyle name="Millares 7 2" xfId="186" xr:uid="{6BAE8A21-135E-4030-81F0-681ED6F0F442}"/>
    <cellStyle name="Millares 7 2 2" xfId="404" xr:uid="{82B85B18-BA0E-47D0-894E-0F5DECD1FB3C}"/>
    <cellStyle name="Millares 7 2 3" xfId="537" xr:uid="{C56D6A76-5F9E-4BF3-B4F0-E5D86963DAC7}"/>
    <cellStyle name="Millares 7 3" xfId="234" xr:uid="{8C8777C2-79E6-4E9D-9931-B0696D9A8834}"/>
    <cellStyle name="Millares 7 3 2" xfId="417" xr:uid="{FDAAB891-A3B2-44B0-8048-D227FA446F25}"/>
    <cellStyle name="Millares 7 3 2 2" xfId="798" xr:uid="{6198C6A0-3750-40D2-8BD4-9FE453CD06E3}"/>
    <cellStyle name="Millares 7 3 2 2 2" xfId="1995" xr:uid="{AFD8BFE8-7BEE-4D7C-A2AB-CB0F9D49CDCF}"/>
    <cellStyle name="Millares 7 3 2 3" xfId="1137" xr:uid="{F1D0B079-2844-445C-82B6-D44B0BB409F3}"/>
    <cellStyle name="Millares 7 3 2 3 2" xfId="2335" xr:uid="{F54BD327-893D-4DA6-8952-1B9BF6975D29}"/>
    <cellStyle name="Millares 7 3 2 4" xfId="1656" xr:uid="{A5DEB29D-7862-4083-B9C0-078191F59C87}"/>
    <cellStyle name="Millares 7 3 3" xfId="551" xr:uid="{6B5F8765-CFDB-4B33-BCA3-634CAB28F7B6}"/>
    <cellStyle name="Millares 7 3 3 2" xfId="896" xr:uid="{6D933F20-16CD-4CE4-B3DE-3DF7B1FC5F47}"/>
    <cellStyle name="Millares 7 3 3 2 2" xfId="2093" xr:uid="{DCD8CE74-FE23-4107-8C2A-ED5D0467D411}"/>
    <cellStyle name="Millares 7 3 3 3" xfId="1235" xr:uid="{459109E1-8FF9-4B53-88F8-57406084A6BA}"/>
    <cellStyle name="Millares 7 3 3 3 2" xfId="2433" xr:uid="{0A79D6DA-7341-4275-826C-0CB6783236F5}"/>
    <cellStyle name="Millares 7 3 3 4" xfId="1754" xr:uid="{E865E3D6-D9A7-401A-A26F-B8D58B7E3DD6}"/>
    <cellStyle name="Millares 7 3 4" xfId="680" xr:uid="{198C835A-85E9-4649-8CC9-71B3FD83EE2F}"/>
    <cellStyle name="Millares 7 3 4 2" xfId="1877" xr:uid="{82223A3C-AA4A-4743-8E69-3FB7FD947AEB}"/>
    <cellStyle name="Millares 7 3 5" xfId="1019" xr:uid="{851C080B-F559-4E94-ADCB-4B26D6E09403}"/>
    <cellStyle name="Millares 7 3 5 2" xfId="2217" xr:uid="{7B100F7C-33B2-4304-AAA0-8360B6D84D53}"/>
    <cellStyle name="Millares 7 3 6" xfId="1374" xr:uid="{C37DADB0-7D51-40B6-9EBC-1C5DECCED770}"/>
    <cellStyle name="Millares 7 3 6 2" xfId="2574" xr:uid="{38C4C623-5347-4DB2-B53C-A4649BC06C6C}"/>
    <cellStyle name="Millares 7 3 7" xfId="1538" xr:uid="{B439C212-03A8-4BB4-9298-9FFB2BB6F137}"/>
    <cellStyle name="Millares 7 4" xfId="275" xr:uid="{43F53DCF-2449-4A14-A614-C59431A4FEC5}"/>
    <cellStyle name="Millares 7 4 2" xfId="451" xr:uid="{E2AA8AA7-2BCF-4344-8A8D-DD58A8885D10}"/>
    <cellStyle name="Millares 7 4 2 2" xfId="830" xr:uid="{2BDCDFD8-3D33-4C04-BBEB-81CF122C6F52}"/>
    <cellStyle name="Millares 7 4 2 2 2" xfId="2027" xr:uid="{143DA791-C7A8-4E19-8170-1046B8D50840}"/>
    <cellStyle name="Millares 7 4 2 3" xfId="1169" xr:uid="{E975550D-ED9F-426E-B444-01FA6FC8AD8C}"/>
    <cellStyle name="Millares 7 4 2 3 2" xfId="2367" xr:uid="{C1AF524E-01CC-4FBC-B802-C555DDC2BA78}"/>
    <cellStyle name="Millares 7 4 2 4" xfId="1688" xr:uid="{D8020318-98B9-4B46-85E2-C370BEF145F0}"/>
    <cellStyle name="Millares 7 4 3" xfId="719" xr:uid="{1322E6D1-303D-4832-8EFC-99039DA8C454}"/>
    <cellStyle name="Millares 7 4 3 2" xfId="1916" xr:uid="{991881D6-7EA4-4E80-A148-1677BF61D99D}"/>
    <cellStyle name="Millares 7 4 4" xfId="1058" xr:uid="{DCF782F5-7E63-4DC0-9969-1EF1AD41316B}"/>
    <cellStyle name="Millares 7 4 4 2" xfId="2256" xr:uid="{CA530164-EFE5-4042-B801-61353AB84EBE}"/>
    <cellStyle name="Millares 7 4 5" xfId="1413" xr:uid="{3385DB45-CFAE-4BD8-9511-DD01F3619217}"/>
    <cellStyle name="Millares 7 4 5 2" xfId="2613" xr:uid="{5C21C431-B7BE-47F0-9AA1-D67F3A0A49D3}"/>
    <cellStyle name="Millares 7 4 6" xfId="1577" xr:uid="{EE8ECB18-E452-4A1E-A0AE-76C39FCA099E}"/>
    <cellStyle name="Millares 7 5" xfId="390" xr:uid="{AC135079-0EE0-4212-B820-DB812EE907C5}"/>
    <cellStyle name="Millares 7 5 2" xfId="784" xr:uid="{551EE614-AFBE-416D-8DA0-573CEED3F809}"/>
    <cellStyle name="Millares 7 5 2 2" xfId="1981" xr:uid="{01A8375A-259B-4439-BF34-0041822615AC}"/>
    <cellStyle name="Millares 7 5 3" xfId="1123" xr:uid="{4A6C64E6-8333-4C0D-AE01-4A0C0B956BC2}"/>
    <cellStyle name="Millares 7 5 3 2" xfId="2321" xr:uid="{38610AC9-DBD8-4785-BA1B-24E24FCC4F08}"/>
    <cellStyle name="Millares 7 5 4" xfId="1642" xr:uid="{3E0F34D8-3FC9-4D5D-B0EA-1FECB045A74B}"/>
    <cellStyle name="Millares 7 6" xfId="522" xr:uid="{8C2A5317-7700-423C-9C70-12635ABB1C7A}"/>
    <cellStyle name="Millares 7 6 2" xfId="882" xr:uid="{3D8AD98D-FE53-4442-918A-885447AFF9FF}"/>
    <cellStyle name="Millares 7 6 2 2" xfId="2079" xr:uid="{FF622D94-C8C6-42BA-A1EE-8EF07E2E4F3A}"/>
    <cellStyle name="Millares 7 6 3" xfId="1221" xr:uid="{2F8198ED-DB43-4867-9DA1-6D52BE2ECE6D}"/>
    <cellStyle name="Millares 7 6 3 2" xfId="2419" xr:uid="{8B8B97BE-00B7-4253-AE69-3C8673A54E0D}"/>
    <cellStyle name="Millares 7 6 4" xfId="1740" xr:uid="{D0A6969B-C857-4E4F-9FEF-87A1C87EDFAF}"/>
    <cellStyle name="Millares 7 7" xfId="633" xr:uid="{9586C5EC-7210-4D5F-81B5-BD2C0BB77EF6}"/>
    <cellStyle name="Millares 7 7 2" xfId="1830" xr:uid="{CAC445C9-8638-45F4-8BD1-371EFB52E537}"/>
    <cellStyle name="Millares 7 8" xfId="973" xr:uid="{4E8D7C6B-8E9D-46BC-AB91-F54AD137FF77}"/>
    <cellStyle name="Millares 7 8 2" xfId="2170" xr:uid="{F428E9B5-FECD-46AC-B0C7-697B278B8967}"/>
    <cellStyle name="Millares 7 9" xfId="1324" xr:uid="{8BDEE39D-3C44-45C2-8B91-51D94250DDB4}"/>
    <cellStyle name="Millares 7 9 2" xfId="2523" xr:uid="{AE8C8E34-B9E4-4CDA-B1B1-DF2879773289}"/>
    <cellStyle name="Millares 70" xfId="352" xr:uid="{DA7969F5-27E1-4390-8086-1331DEF8FBE2}"/>
    <cellStyle name="Millares 70 2" xfId="494" xr:uid="{2C47E166-E364-41CB-81E4-2660F09B8AB0}"/>
    <cellStyle name="Millares 70 2 2" xfId="860" xr:uid="{3982B5CD-5713-40D1-8022-81BF36AADB79}"/>
    <cellStyle name="Millares 70 2 2 2" xfId="2057" xr:uid="{28F7D330-AE01-4A54-A496-9A91346FAEC5}"/>
    <cellStyle name="Millares 70 2 3" xfId="1199" xr:uid="{CC5934DC-7E11-498F-B5D5-79E5E640FF09}"/>
    <cellStyle name="Millares 70 2 3 2" xfId="2397" xr:uid="{37062A41-070C-4379-9EEE-0123F6392FE1}"/>
    <cellStyle name="Millares 70 2 4" xfId="1718" xr:uid="{A7A1EBC3-DC53-4B9E-B54A-64F990F21EE3}"/>
    <cellStyle name="Millares 70 3" xfId="593" xr:uid="{C491E4C4-7577-4831-AF0F-8735ACF9A964}"/>
    <cellStyle name="Millares 70 3 2" xfId="932" xr:uid="{6E5960BE-D203-4BF5-A930-70FA856A66C1}"/>
    <cellStyle name="Millares 70 3 2 2" xfId="2129" xr:uid="{11EE316B-BFEB-42ED-BF55-19E5EC0A2F1A}"/>
    <cellStyle name="Millares 70 3 3" xfId="1271" xr:uid="{011293FF-BAB6-4CC2-A555-CC0D3D98DFE8}"/>
    <cellStyle name="Millares 70 3 3 2" xfId="2469" xr:uid="{C9AD2F92-8191-4E04-9ED6-AA420C8ED715}"/>
    <cellStyle name="Millares 70 3 4" xfId="1790" xr:uid="{B88B27DC-2EC3-4EE6-AC84-8C160996AAAC}"/>
    <cellStyle name="Millares 70 4" xfId="758" xr:uid="{E5FD7ADF-F2E7-477B-AB2C-831A1470F37B}"/>
    <cellStyle name="Millares 70 4 2" xfId="1955" xr:uid="{B1953D7E-E73D-48D3-A70B-310B05A964D8}"/>
    <cellStyle name="Millares 70 5" xfId="1097" xr:uid="{AF0FB81A-A6AD-4958-AB99-AFAC1A3401B5}"/>
    <cellStyle name="Millares 70 5 2" xfId="2295" xr:uid="{626A0EF6-E426-4967-AE70-9AEA85B627C3}"/>
    <cellStyle name="Millares 70 6" xfId="1452" xr:uid="{F4A20FB6-4A56-4DD9-B1AF-D8B518E62B14}"/>
    <cellStyle name="Millares 70 6 2" xfId="2652" xr:uid="{B30575BC-C236-4B2A-B3A3-978C7E92E52E}"/>
    <cellStyle name="Millares 70 7" xfId="1616" xr:uid="{EA275B37-A4A9-4543-B245-2D62861AEF9E}"/>
    <cellStyle name="Millares 71" xfId="353" xr:uid="{04973FB1-626F-4008-AFA4-803BFA9187CD}"/>
    <cellStyle name="Millares 71 2" xfId="495" xr:uid="{F84EC951-F246-4E21-A64E-FC4AFD0BAB3A}"/>
    <cellStyle name="Millares 71 2 2" xfId="861" xr:uid="{01DB2C34-F091-429D-87E9-A70B4E4311D3}"/>
    <cellStyle name="Millares 71 2 2 2" xfId="2058" xr:uid="{3B27B53D-2166-41DD-9530-9F6577056C87}"/>
    <cellStyle name="Millares 71 2 3" xfId="1200" xr:uid="{288BB047-A6C0-413C-9026-09063B72CD2D}"/>
    <cellStyle name="Millares 71 2 3 2" xfId="2398" xr:uid="{F0B9AD6F-C83D-4C13-A2F1-696A7C7EDC13}"/>
    <cellStyle name="Millares 71 2 4" xfId="1719" xr:uid="{368C032A-C1E4-4015-8167-35EBB92F2B61}"/>
    <cellStyle name="Millares 71 3" xfId="594" xr:uid="{D43825F9-6C92-4B46-9E69-D9FDFF751891}"/>
    <cellStyle name="Millares 71 3 2" xfId="933" xr:uid="{FD209275-C88B-4CFF-867C-26E7FBAC7634}"/>
    <cellStyle name="Millares 71 3 2 2" xfId="2130" xr:uid="{CD52652A-5B3F-4B84-BFE3-B273DBAFBC55}"/>
    <cellStyle name="Millares 71 3 3" xfId="1272" xr:uid="{26CEA52E-399B-4896-AB8F-6C6D61E81FBE}"/>
    <cellStyle name="Millares 71 3 3 2" xfId="2470" xr:uid="{500D062D-23FA-46E7-BEF4-36A9A3AE7265}"/>
    <cellStyle name="Millares 71 3 4" xfId="1791" xr:uid="{3BBF4114-F55D-43BC-B41A-7BFE8035F60B}"/>
    <cellStyle name="Millares 71 4" xfId="759" xr:uid="{3DBB4278-C46F-4795-889B-5D5BFC9027B5}"/>
    <cellStyle name="Millares 71 4 2" xfId="1956" xr:uid="{6277EC27-8D2D-45BC-8180-F2088CA57ED3}"/>
    <cellStyle name="Millares 71 5" xfId="1098" xr:uid="{E8A4070A-9718-4B99-9509-C5D6AD5833DE}"/>
    <cellStyle name="Millares 71 5 2" xfId="2296" xr:uid="{4B872FE2-D50E-4C56-8A27-54367636319C}"/>
    <cellStyle name="Millares 71 6" xfId="1453" xr:uid="{3019F858-E6FC-4C5E-9A1F-F6157239D318}"/>
    <cellStyle name="Millares 71 6 2" xfId="2653" xr:uid="{55B2801A-6B7E-4E1C-BC27-C678C7D9BB27}"/>
    <cellStyle name="Millares 71 7" xfId="1617" xr:uid="{9A1C34AA-48BA-402C-952F-E7848803D532}"/>
    <cellStyle name="Millares 72" xfId="354" xr:uid="{855222C9-63E8-41E8-ABF9-482B25CF5A83}"/>
    <cellStyle name="Millares 72 2" xfId="496" xr:uid="{90F874F7-F4DA-4F67-B673-BB9B01A9A942}"/>
    <cellStyle name="Millares 72 2 2" xfId="862" xr:uid="{4C7F5135-B82E-4514-9487-63D05418D193}"/>
    <cellStyle name="Millares 72 2 2 2" xfId="2059" xr:uid="{72976DBC-2CD2-4419-ABE8-2A545456696A}"/>
    <cellStyle name="Millares 72 2 3" xfId="1201" xr:uid="{77AA16DD-7604-4673-AB84-68E068FDD53E}"/>
    <cellStyle name="Millares 72 2 3 2" xfId="2399" xr:uid="{7F6F1F04-0050-4BA8-BDA4-C52DC6E01928}"/>
    <cellStyle name="Millares 72 2 4" xfId="1720" xr:uid="{583A2FAC-A2FB-4C94-9BBB-448C95757D3D}"/>
    <cellStyle name="Millares 72 3" xfId="595" xr:uid="{CC8A483C-94B5-456A-92BB-E1478CDAAC48}"/>
    <cellStyle name="Millares 72 3 2" xfId="934" xr:uid="{AFA18721-25C1-4034-8FD1-73E9982828AB}"/>
    <cellStyle name="Millares 72 3 2 2" xfId="2131" xr:uid="{68C50B73-5792-456D-9679-754599B5CFDD}"/>
    <cellStyle name="Millares 72 3 3" xfId="1273" xr:uid="{0D36EC68-F5BA-46A4-8C76-E70C6E3109BE}"/>
    <cellStyle name="Millares 72 3 3 2" xfId="2471" xr:uid="{6009ED09-36C1-4C2E-A569-D1A4E81A8D80}"/>
    <cellStyle name="Millares 72 3 4" xfId="1792" xr:uid="{4B90698B-DED3-4F0C-8DB8-B863AAC6BC11}"/>
    <cellStyle name="Millares 72 4" xfId="760" xr:uid="{BE766D25-CE2D-4088-BD85-BCECA0AE35EB}"/>
    <cellStyle name="Millares 72 4 2" xfId="1957" xr:uid="{2865E735-96EF-4CCE-ADD5-CCC8D80A7100}"/>
    <cellStyle name="Millares 72 5" xfId="1099" xr:uid="{82CFA7BF-BE85-4F61-B068-83380DF48B96}"/>
    <cellStyle name="Millares 72 5 2" xfId="2297" xr:uid="{83E80CE8-D2D6-4EA5-9FF7-541243D517C9}"/>
    <cellStyle name="Millares 72 6" xfId="1454" xr:uid="{B3105AD5-E8EC-4D37-B88C-56D4F0F138D5}"/>
    <cellStyle name="Millares 72 6 2" xfId="2654" xr:uid="{87C749CD-A25C-4265-B1A3-CEB8B54333AB}"/>
    <cellStyle name="Millares 72 7" xfId="1618" xr:uid="{4BC6A934-CFCA-48A8-93E5-109D3A7D2D38}"/>
    <cellStyle name="Millares 73" xfId="355" xr:uid="{B184D7B8-A844-4ABB-A146-1E3F2EE8F588}"/>
    <cellStyle name="Millares 73 2" xfId="497" xr:uid="{2B9A5EC3-659B-4362-85D7-B5835B82D6D1}"/>
    <cellStyle name="Millares 73 2 2" xfId="863" xr:uid="{BCFF6158-7B53-470D-9D44-DA3C1D5A71FD}"/>
    <cellStyle name="Millares 73 2 2 2" xfId="2060" xr:uid="{AC35C099-2560-4286-ADFC-3656BC2ED034}"/>
    <cellStyle name="Millares 73 2 3" xfId="1202" xr:uid="{6DCBFB9E-233A-4262-AC17-04749451D75D}"/>
    <cellStyle name="Millares 73 2 3 2" xfId="2400" xr:uid="{4A40A2B3-9CD3-4826-A39C-B20346AE066A}"/>
    <cellStyle name="Millares 73 2 4" xfId="1721" xr:uid="{C3DDC696-F40D-44B0-AE04-71BD9A5A5D98}"/>
    <cellStyle name="Millares 73 3" xfId="596" xr:uid="{0D95C086-AAB7-4496-9C62-B0053BE9BF90}"/>
    <cellStyle name="Millares 73 3 2" xfId="935" xr:uid="{82F2BF04-89AD-4529-9542-96FC6278ABD2}"/>
    <cellStyle name="Millares 73 3 2 2" xfId="2132" xr:uid="{E48FF1AB-7814-42B9-9946-4ACB0C32FFAD}"/>
    <cellStyle name="Millares 73 3 3" xfId="1274" xr:uid="{1F24A5A8-EBB3-4070-B069-74133C535B1C}"/>
    <cellStyle name="Millares 73 3 3 2" xfId="2472" xr:uid="{4EB83BD2-54B0-493D-AC25-0598A6716046}"/>
    <cellStyle name="Millares 73 3 4" xfId="1793" xr:uid="{D85C218E-881E-4429-842B-683B3767BF85}"/>
    <cellStyle name="Millares 73 4" xfId="761" xr:uid="{2CFD2931-152B-48BC-8048-AE72A39BDFA7}"/>
    <cellStyle name="Millares 73 4 2" xfId="1958" xr:uid="{E6838302-470B-4821-A4EA-0F3C9CEB7730}"/>
    <cellStyle name="Millares 73 5" xfId="1100" xr:uid="{B754348D-25C1-4F50-B108-4E633958B2D5}"/>
    <cellStyle name="Millares 73 5 2" xfId="2298" xr:uid="{3C7B1BF2-69E9-440D-BA6E-706E3D98F0AE}"/>
    <cellStyle name="Millares 73 6" xfId="1455" xr:uid="{D8236968-2348-41FC-BECC-5B521302DF78}"/>
    <cellStyle name="Millares 73 6 2" xfId="2655" xr:uid="{1A565281-4045-401B-BBEA-08CC21756C87}"/>
    <cellStyle name="Millares 73 7" xfId="1619" xr:uid="{E38236BF-4A91-499C-81A7-5E981159EB22}"/>
    <cellStyle name="Millares 74" xfId="367" xr:uid="{D6E05A31-64F5-4BF8-938D-24FB365CEE57}"/>
    <cellStyle name="Millares 74 2" xfId="502" xr:uid="{DDF5A9B4-1486-4BF6-B627-0631967D09C5}"/>
    <cellStyle name="Millares 74 2 2" xfId="865" xr:uid="{1531FCFB-6C93-4F3A-826D-08A42106216F}"/>
    <cellStyle name="Millares 74 2 2 2" xfId="2062" xr:uid="{B8EE9270-B102-4604-87EE-39907CF4A7E9}"/>
    <cellStyle name="Millares 74 2 3" xfId="1204" xr:uid="{3189443B-562F-4AB0-AB05-782A09BE7188}"/>
    <cellStyle name="Millares 74 2 3 2" xfId="2402" xr:uid="{C92FFF42-C873-4AD9-A04D-08C353EF4C80}"/>
    <cellStyle name="Millares 74 2 4" xfId="1723" xr:uid="{7A5512B6-1830-4FF1-8E8F-F3C3A67300AA}"/>
    <cellStyle name="Millares 74 3" xfId="598" xr:uid="{9DE41335-6BAE-442B-871B-87268E66797E}"/>
    <cellStyle name="Millares 74 3 2" xfId="937" xr:uid="{762B0695-C64B-4F25-806D-1162B9BDFBA9}"/>
    <cellStyle name="Millares 74 3 2 2" xfId="2134" xr:uid="{730B4524-B36D-4DA8-BC15-6311E707B1F9}"/>
    <cellStyle name="Millares 74 3 3" xfId="1276" xr:uid="{CE91006D-F65E-46F7-89C2-6707D35F7DED}"/>
    <cellStyle name="Millares 74 3 3 2" xfId="2474" xr:uid="{855C4AFA-5698-4985-BB9D-FDEE89CCE5A9}"/>
    <cellStyle name="Millares 74 3 4" xfId="1795" xr:uid="{A51A8E82-428F-4EFC-A47C-5A1A0F7049E3}"/>
    <cellStyle name="Millares 74 4" xfId="764" xr:uid="{82E7E43D-5DC3-4DC7-A213-CA5AAE85895C}"/>
    <cellStyle name="Millares 74 4 2" xfId="1961" xr:uid="{23D98345-AF9F-4976-9C7A-B285327CB33B}"/>
    <cellStyle name="Millares 74 5" xfId="1103" xr:uid="{7AA0E0E9-637B-4212-9FE7-343457B6D614}"/>
    <cellStyle name="Millares 74 5 2" xfId="2301" xr:uid="{27C8513D-7115-44CE-8240-778F7EAA4DE2}"/>
    <cellStyle name="Millares 74 6" xfId="1458" xr:uid="{4F748B15-FA94-4635-88D4-039CB95FF57C}"/>
    <cellStyle name="Millares 74 6 2" xfId="2658" xr:uid="{056E2BF5-FC63-417B-9FEC-418FD62E7F49}"/>
    <cellStyle name="Millares 74 7" xfId="1622" xr:uid="{4BBD0BF5-59D7-4F55-9193-3C62405E5569}"/>
    <cellStyle name="Millares 75" xfId="366" xr:uid="{BC42E9CB-069B-4A08-BDF2-9D517C1A2477}"/>
    <cellStyle name="Millares 75 2" xfId="501" xr:uid="{FC4326C0-A98D-4459-B984-B4F081FD2B68}"/>
    <cellStyle name="Millares 75 2 2" xfId="864" xr:uid="{216637DE-BAEF-41D6-B1F9-AFA2668706DE}"/>
    <cellStyle name="Millares 75 2 2 2" xfId="2061" xr:uid="{0447DC93-4BF2-4BA1-B5E4-5C9F98354A4D}"/>
    <cellStyle name="Millares 75 2 3" xfId="1203" xr:uid="{17167F15-3836-4A68-915C-4728BCBF6447}"/>
    <cellStyle name="Millares 75 2 3 2" xfId="2401" xr:uid="{79B40C8B-D332-48E4-AF86-F3B8091BE7C6}"/>
    <cellStyle name="Millares 75 2 4" xfId="1722" xr:uid="{B7EFBBCD-C147-4C89-B4A7-455714203E5D}"/>
    <cellStyle name="Millares 75 3" xfId="597" xr:uid="{242292C2-7A90-4F12-8E8F-40DE51A4B902}"/>
    <cellStyle name="Millares 75 3 2" xfId="936" xr:uid="{DF8D9F25-C82A-4FC6-97C5-D427DE58DE6E}"/>
    <cellStyle name="Millares 75 3 2 2" xfId="2133" xr:uid="{EE329837-50BC-4941-BCDE-878F1D64BB6A}"/>
    <cellStyle name="Millares 75 3 3" xfId="1275" xr:uid="{5BE31A27-3B78-438D-8FFF-0E5FE8BDCFD4}"/>
    <cellStyle name="Millares 75 3 3 2" xfId="2473" xr:uid="{EE297D64-3B7A-4ABE-A624-E20AE1BCE440}"/>
    <cellStyle name="Millares 75 3 4" xfId="1794" xr:uid="{57B09857-65BC-4547-B3CB-BD756832C443}"/>
    <cellStyle name="Millares 75 4" xfId="763" xr:uid="{96BCF669-C450-41E1-A490-6FA66CC3C0FC}"/>
    <cellStyle name="Millares 75 4 2" xfId="1960" xr:uid="{80D0BBE2-894B-4830-BDCB-14DFC55731BE}"/>
    <cellStyle name="Millares 75 5" xfId="1102" xr:uid="{C3C852A1-041A-4365-86EE-62955A996C03}"/>
    <cellStyle name="Millares 75 5 2" xfId="2300" xr:uid="{6F843830-0460-4B5A-8EAE-14FADEA4CA61}"/>
    <cellStyle name="Millares 75 6" xfId="1457" xr:uid="{B2025276-91AD-4AF4-BC8D-3DD38D6FD931}"/>
    <cellStyle name="Millares 75 6 2" xfId="2657" xr:uid="{8065A317-6813-44FB-8B09-1D85DE8467AE}"/>
    <cellStyle name="Millares 75 7" xfId="1621" xr:uid="{6190362A-5912-4E39-9EA8-541DC22106E3}"/>
    <cellStyle name="Millares 76" xfId="38" xr:uid="{B4D087F4-9EA8-4A03-A014-4B97543EFD41}"/>
    <cellStyle name="Millares 76 2" xfId="376" xr:uid="{D6F3C0AA-ECD3-41CF-A800-8D171B21334B}"/>
    <cellStyle name="Millares 76 2 2" xfId="773" xr:uid="{5FEB45CB-3463-4B2B-B66F-FE4E8AAE2654}"/>
    <cellStyle name="Millares 76 2 2 2" xfId="1970" xr:uid="{069AB59E-B48C-49C1-9AC4-2A5ED49CD695}"/>
    <cellStyle name="Millares 76 2 3" xfId="1112" xr:uid="{66B76421-7BD8-4C03-A00E-3AAF78FAF096}"/>
    <cellStyle name="Millares 76 2 3 2" xfId="2310" xr:uid="{70B684EA-DF93-4728-B224-796AFD9D1B2D}"/>
    <cellStyle name="Millares 76 2 4" xfId="1631" xr:uid="{5BEA61B4-E364-4628-A3C1-27B60616E09F}"/>
    <cellStyle name="Millares 76 3" xfId="621" xr:uid="{2C25E1CC-03F5-4A5F-8321-DEC04E76601D}"/>
    <cellStyle name="Millares 76 3 2" xfId="1818" xr:uid="{5825A705-CD6D-4707-AD3D-6D354D8B59FE}"/>
    <cellStyle name="Millares 76 4" xfId="960" xr:uid="{1F8831E1-4418-474A-8F06-45309C57F6A3}"/>
    <cellStyle name="Millares 76 4 2" xfId="2157" xr:uid="{DCB9C589-C985-4B74-83B6-7DE77D54AC14}"/>
    <cellStyle name="Millares 76 5" xfId="1479" xr:uid="{0ECAD7BF-E829-4EBF-9BC8-B01BBDC51BFB}"/>
    <cellStyle name="Millares 77" xfId="37" xr:uid="{B95C26CE-2E62-4528-AD7B-434281C5DA1C}"/>
    <cellStyle name="Millares 77 2" xfId="375" xr:uid="{EDC34965-956E-46B7-82AD-FDCC0A1F6649}"/>
    <cellStyle name="Millares 77 2 2" xfId="772" xr:uid="{75939ACA-923C-47C6-84F3-67A099A36FCB}"/>
    <cellStyle name="Millares 77 2 2 2" xfId="1969" xr:uid="{8F216832-4DE4-4EF5-8C32-BEA0F39342D8}"/>
    <cellStyle name="Millares 77 2 3" xfId="1111" xr:uid="{42D8A5ED-CC82-4621-B15C-3BDE44F9EB59}"/>
    <cellStyle name="Millares 77 2 3 2" xfId="2309" xr:uid="{6B04E52C-CA44-4258-9ED0-B1011795CA52}"/>
    <cellStyle name="Millares 77 2 4" xfId="1630" xr:uid="{9299041D-6F08-4360-BBC8-1DA47031C02B}"/>
    <cellStyle name="Millares 77 3" xfId="620" xr:uid="{1E59891C-3BCD-485D-BC1C-1F4930330721}"/>
    <cellStyle name="Millares 77 3 2" xfId="1817" xr:uid="{40BB7117-B907-4340-8C88-F2D6F117C858}"/>
    <cellStyle name="Millares 77 4" xfId="959" xr:uid="{3673F683-2C22-4B26-A062-6DBF57C8B0B8}"/>
    <cellStyle name="Millares 77 4 2" xfId="2156" xr:uid="{73A80A47-9A3C-4124-99A8-811B2A80628E}"/>
    <cellStyle name="Millares 77 5" xfId="1478" xr:uid="{BDAADD8B-8F48-4B8F-84D8-7C43B8FB4F56}"/>
    <cellStyle name="Millares 78" xfId="371" xr:uid="{DC9E4E0C-1F78-4865-AE15-5A8EB43F53B6}"/>
    <cellStyle name="Millares 78 2" xfId="505" xr:uid="{02D0EEFB-60D5-4502-BD37-CD1ECC7A9A17}"/>
    <cellStyle name="Millares 78 2 2" xfId="868" xr:uid="{5BE9106E-B478-4A08-85CB-7312FA2D3766}"/>
    <cellStyle name="Millares 78 2 2 2" xfId="2065" xr:uid="{36137FC2-DF28-4708-8A25-B99F40119BB0}"/>
    <cellStyle name="Millares 78 2 3" xfId="1207" xr:uid="{DDDFEDA5-083D-42FD-A173-3F53726E9C6C}"/>
    <cellStyle name="Millares 78 2 3 2" xfId="2405" xr:uid="{83E60903-4009-4E77-9165-14B9693C3DE0}"/>
    <cellStyle name="Millares 78 2 4" xfId="1726" xr:uid="{12B73D1D-2B1F-4DC6-9A56-E0BA346CE8FB}"/>
    <cellStyle name="Millares 78 3" xfId="768" xr:uid="{8999001B-2608-40D7-BD18-2355965E1E06}"/>
    <cellStyle name="Millares 78 3 2" xfId="1965" xr:uid="{4CDFC20B-F38B-4CC7-988C-FC82F1EB781C}"/>
    <cellStyle name="Millares 78 4" xfId="1107" xr:uid="{967AA6F4-24E7-4265-9244-E8A217501B5D}"/>
    <cellStyle name="Millares 78 4 2" xfId="2305" xr:uid="{9B21077E-1540-4827-87D6-2B15F264CFFF}"/>
    <cellStyle name="Millares 78 5" xfId="1626" xr:uid="{A4BC5F98-BC12-4DF6-8BC8-7E14F34633D4}"/>
    <cellStyle name="Millares 79" xfId="372" xr:uid="{AD7E1270-0ED0-4258-8B14-332627059029}"/>
    <cellStyle name="Millares 79 2" xfId="506" xr:uid="{5CBE428C-F3AB-4B2A-9E5D-B251655626A2}"/>
    <cellStyle name="Millares 79 2 2" xfId="869" xr:uid="{DAD740CC-1F1B-4EE9-B9A7-29BE9756D8C4}"/>
    <cellStyle name="Millares 79 2 2 2" xfId="2066" xr:uid="{33EC802F-7B5F-4CD3-8FC7-CAA115E1BF6C}"/>
    <cellStyle name="Millares 79 2 3" xfId="1208" xr:uid="{2AEE73C2-91DC-4A43-A53D-01DCD8CBD9D6}"/>
    <cellStyle name="Millares 79 2 3 2" xfId="2406" xr:uid="{53CA7F5A-0473-4FD8-861C-5FD692423867}"/>
    <cellStyle name="Millares 79 2 4" xfId="1727" xr:uid="{001D4ACA-AC27-4021-B9C6-E9B451F90638}"/>
    <cellStyle name="Millares 79 3" xfId="769" xr:uid="{A2C58EAB-97D8-4A2B-9912-E63075DC1443}"/>
    <cellStyle name="Millares 79 3 2" xfId="1966" xr:uid="{818A000F-E2C1-43E6-9BA4-7D269049AF62}"/>
    <cellStyle name="Millares 79 4" xfId="1108" xr:uid="{DFFDABAB-443C-4E27-8B8F-895EE75F055D}"/>
    <cellStyle name="Millares 79 4 2" xfId="2306" xr:uid="{615CCE02-365C-45DD-9F23-E51019E62266}"/>
    <cellStyle name="Millares 79 5" xfId="1627" xr:uid="{03811F04-94F4-4815-B799-ACEDF19176D7}"/>
    <cellStyle name="Millares 8" xfId="115" xr:uid="{DB94ED8E-E86F-45C4-9D3B-F39A2A370155}"/>
    <cellStyle name="Millares 8 2" xfId="116" xr:uid="{CEA30740-ED47-475D-BD6F-7AA3F317D120}"/>
    <cellStyle name="Millares 8 2 2" xfId="235" xr:uid="{5A00428B-A5B0-4B53-BED3-F343AF1C6162}"/>
    <cellStyle name="Millares 8 2 2 2" xfId="418" xr:uid="{1D055F8E-C8E3-4B8C-8F4F-889926288686}"/>
    <cellStyle name="Millares 8 2 2 2 2" xfId="799" xr:uid="{47F3406C-7EF6-4864-BC48-426CF577C448}"/>
    <cellStyle name="Millares 8 2 2 2 2 2" xfId="1996" xr:uid="{9B559745-7125-4083-8F47-6A3F44F114F1}"/>
    <cellStyle name="Millares 8 2 2 2 3" xfId="1138" xr:uid="{5B13E035-872C-44A6-A008-CC01FFA5B38A}"/>
    <cellStyle name="Millares 8 2 2 2 3 2" xfId="2336" xr:uid="{D80BE235-2329-4D82-AC08-6F004CE4D24F}"/>
    <cellStyle name="Millares 8 2 2 2 4" xfId="1657" xr:uid="{E84A635E-908F-4598-83FC-4180AEB9CAB0}"/>
    <cellStyle name="Millares 8 2 2 3" xfId="552" xr:uid="{D89C3746-4CE1-4D29-900A-B5EB69E5B5A8}"/>
    <cellStyle name="Millares 8 2 2 3 2" xfId="897" xr:uid="{FE7DEE44-84ED-425A-8024-76022E8CE43C}"/>
    <cellStyle name="Millares 8 2 2 3 2 2" xfId="2094" xr:uid="{64C59017-0CB1-4B9E-BB62-D873D0E3F7A0}"/>
    <cellStyle name="Millares 8 2 2 3 3" xfId="1236" xr:uid="{2199254E-5E00-42F7-912A-E934FC00F15D}"/>
    <cellStyle name="Millares 8 2 2 3 3 2" xfId="2434" xr:uid="{84468D7F-0FE8-4466-B2C6-C627FF90C7AC}"/>
    <cellStyle name="Millares 8 2 2 3 4" xfId="1755" xr:uid="{2C648D0A-6856-4763-8AC8-E88B9CC6E915}"/>
    <cellStyle name="Millares 8 2 2 4" xfId="681" xr:uid="{E27ED276-3A35-4AF3-AA80-60F287A7B70E}"/>
    <cellStyle name="Millares 8 2 2 4 2" xfId="1878" xr:uid="{5BFC2A3B-EC17-49D1-B46E-F25FFCEDCA2C}"/>
    <cellStyle name="Millares 8 2 2 5" xfId="1020" xr:uid="{4C680A37-3A29-470D-AB2E-8883C3A96EE4}"/>
    <cellStyle name="Millares 8 2 2 5 2" xfId="2218" xr:uid="{2843F847-F29A-4CB5-97C3-7E9530F3FF0C}"/>
    <cellStyle name="Millares 8 2 2 6" xfId="1375" xr:uid="{CEDD13C3-5124-49C2-87D3-112483BCB94C}"/>
    <cellStyle name="Millares 8 2 2 6 2" xfId="2575" xr:uid="{CF384ADA-7970-40EA-9256-E27B1A35582B}"/>
    <cellStyle name="Millares 8 2 2 7" xfId="1539" xr:uid="{CBA8E851-2F3F-4A67-9462-34BC6B14C039}"/>
    <cellStyle name="Millares 8 2 3" xfId="271" xr:uid="{63FA4C23-865A-46E9-8634-8A9108F78387}"/>
    <cellStyle name="Millares 8 2 3 2" xfId="448" xr:uid="{06AA2173-B27F-4DD6-ACEC-3D1B261AC94C}"/>
    <cellStyle name="Millares 8 2 3 2 2" xfId="827" xr:uid="{F1994417-8806-454B-B032-9D8166B7699F}"/>
    <cellStyle name="Millares 8 2 3 2 2 2" xfId="2024" xr:uid="{83406CE8-B22C-4075-A237-6E6738809FF0}"/>
    <cellStyle name="Millares 8 2 3 2 3" xfId="1166" xr:uid="{251FB304-BCAF-494C-98CA-FF83B866C951}"/>
    <cellStyle name="Millares 8 2 3 2 3 2" xfId="2364" xr:uid="{16B524B7-216E-43E5-8964-7B036FF06785}"/>
    <cellStyle name="Millares 8 2 3 2 4" xfId="1685" xr:uid="{9B3E6493-ED0B-45D7-9B2B-0C7F0FE2E743}"/>
    <cellStyle name="Millares 8 2 3 3" xfId="715" xr:uid="{2AFDFE12-6C11-48BD-B517-ED65E5C485B0}"/>
    <cellStyle name="Millares 8 2 3 3 2" xfId="1912" xr:uid="{EECB2ED5-EB57-45A1-80DC-599716E77235}"/>
    <cellStyle name="Millares 8 2 3 4" xfId="1054" xr:uid="{82514E4E-AF69-4681-8BBF-3FFC302E7538}"/>
    <cellStyle name="Millares 8 2 3 4 2" xfId="2252" xr:uid="{151E752B-45B1-4205-BA8E-D42812E0250A}"/>
    <cellStyle name="Millares 8 2 3 5" xfId="1409" xr:uid="{BCFA3B4E-ADFC-42F5-991E-0DA2F3E5F36E}"/>
    <cellStyle name="Millares 8 2 3 5 2" xfId="2609" xr:uid="{73D97C16-E0BF-4B45-B2E9-D995EDE5751E}"/>
    <cellStyle name="Millares 8 2 3 6" xfId="1573" xr:uid="{0F477180-9B8C-4131-99D2-15BF5EE635C0}"/>
    <cellStyle name="Millares 8 2 4" xfId="391" xr:uid="{9E283101-8B84-47D0-B5C5-35AA19F2C161}"/>
    <cellStyle name="Millares 8 2 4 2" xfId="785" xr:uid="{4D4C1E1C-663B-4220-9C76-EAC94045EAED}"/>
    <cellStyle name="Millares 8 2 4 2 2" xfId="1982" xr:uid="{81722BDC-9AB7-49A2-B834-1EBC366053E7}"/>
    <cellStyle name="Millares 8 2 4 3" xfId="1124" xr:uid="{1B63E92B-D376-4E61-A72E-134CB981E331}"/>
    <cellStyle name="Millares 8 2 4 3 2" xfId="2322" xr:uid="{3DA57698-5165-42C7-A4D0-8A2223EA82B2}"/>
    <cellStyle name="Millares 8 2 4 4" xfId="1643" xr:uid="{2899CAB2-DCF3-4132-938B-FABF0186FC06}"/>
    <cellStyle name="Millares 8 2 5" xfId="523" xr:uid="{8AAF8C11-C6AA-4219-987D-8BC42A0373F7}"/>
    <cellStyle name="Millares 8 2 5 2" xfId="883" xr:uid="{8C10BA68-FF59-46FC-8E30-0C9FFA0D00A0}"/>
    <cellStyle name="Millares 8 2 5 2 2" xfId="2080" xr:uid="{0CBFFEC3-0C50-473A-9BC9-8A4C0B570606}"/>
    <cellStyle name="Millares 8 2 5 3" xfId="1222" xr:uid="{0D80E92D-F7B2-48FD-A326-096C88D8080C}"/>
    <cellStyle name="Millares 8 2 5 3 2" xfId="2420" xr:uid="{666D0581-AAA8-4BEF-B57B-CC490C4E8CCB}"/>
    <cellStyle name="Millares 8 2 5 4" xfId="1741" xr:uid="{1E8C43C2-4FE2-49B6-8DA0-2F36DDAE9F59}"/>
    <cellStyle name="Millares 8 2 6" xfId="634" xr:uid="{D6952657-FB2D-4620-AB36-A4277CFDE60D}"/>
    <cellStyle name="Millares 8 2 6 2" xfId="1831" xr:uid="{27AF6333-B5F0-40FC-B728-A79791180BCC}"/>
    <cellStyle name="Millares 8 2 7" xfId="974" xr:uid="{1508AB13-8864-499B-B258-889A397FA672}"/>
    <cellStyle name="Millares 8 2 7 2" xfId="2171" xr:uid="{B54E188B-0FC4-497B-9878-5F51291F9B24}"/>
    <cellStyle name="Millares 8 2 8" xfId="1325" xr:uid="{CB0402AD-9663-46FB-AA0D-29775173363F}"/>
    <cellStyle name="Millares 8 2 8 2" xfId="2524" xr:uid="{B6F49A5F-1E38-4F23-8D16-F8949E7BC00C}"/>
    <cellStyle name="Millares 8 2 9" xfId="1492" xr:uid="{CC9A1747-382A-4239-8ECE-84C1F734E351}"/>
    <cellStyle name="Millares 80" xfId="370" xr:uid="{B3397329-7994-4356-9B08-DD03A2EF9E06}"/>
    <cellStyle name="Millares 80 2" xfId="504" xr:uid="{83861D90-DB00-4C98-98BA-EAE693EEA241}"/>
    <cellStyle name="Millares 80 2 2" xfId="867" xr:uid="{306981AE-814B-4312-B534-F7C34C75D56C}"/>
    <cellStyle name="Millares 80 2 2 2" xfId="2064" xr:uid="{8CD86C71-509B-4DE9-B81B-D52321FFE961}"/>
    <cellStyle name="Millares 80 2 3" xfId="1206" xr:uid="{271BACCB-B93E-4507-85A7-A8976DFF6D2B}"/>
    <cellStyle name="Millares 80 2 3 2" xfId="2404" xr:uid="{C4EB94DF-9387-44B1-875E-B06DBDAAA9FC}"/>
    <cellStyle name="Millares 80 2 4" xfId="1725" xr:uid="{4F231E7C-1D16-4DAC-B896-2C3B79140E81}"/>
    <cellStyle name="Millares 80 3" xfId="767" xr:uid="{97964146-F43F-46E6-A993-6BCFC645871D}"/>
    <cellStyle name="Millares 80 3 2" xfId="1964" xr:uid="{E9D5363B-1512-4710-86E9-9D2B95A88E22}"/>
    <cellStyle name="Millares 80 4" xfId="1106" xr:uid="{7EA53712-83C1-44C2-A8AA-3541E73FE740}"/>
    <cellStyle name="Millares 80 4 2" xfId="2304" xr:uid="{C9F5535B-459F-456B-A355-4F5DC4B6B34E}"/>
    <cellStyle name="Millares 80 5" xfId="1625" xr:uid="{86157C19-8996-4F76-A87E-3451E7FAED6F}"/>
    <cellStyle name="Millares 81" xfId="369" xr:uid="{F123C156-08C8-475A-8628-2E6507F9F6DA}"/>
    <cellStyle name="Millares 81 2" xfId="503" xr:uid="{D2CF910E-76E1-4731-A741-23F9E10384B1}"/>
    <cellStyle name="Millares 81 2 2" xfId="866" xr:uid="{533A7DF2-CC48-477A-B088-C100F4E98CAE}"/>
    <cellStyle name="Millares 81 2 2 2" xfId="2063" xr:uid="{FA4F4E66-937B-45FF-94EC-34A7C59178AB}"/>
    <cellStyle name="Millares 81 2 3" xfId="1205" xr:uid="{9A4F4B5C-2C88-4A6E-9969-4C3C6F253046}"/>
    <cellStyle name="Millares 81 2 3 2" xfId="2403" xr:uid="{D8EE7A70-D0AD-4AA0-95FE-1D968F31F6AB}"/>
    <cellStyle name="Millares 81 2 4" xfId="1724" xr:uid="{6D879150-9952-41E9-BB0C-53E6934DF563}"/>
    <cellStyle name="Millares 81 3" xfId="766" xr:uid="{3D404AA6-556F-4877-92D5-D8DD7BFB3BE0}"/>
    <cellStyle name="Millares 81 3 2" xfId="1963" xr:uid="{A406EFA2-3783-45F0-AB28-853546CFB700}"/>
    <cellStyle name="Millares 81 4" xfId="1105" xr:uid="{E6AE2D56-1AC2-4DC7-A433-F815F43C458E}"/>
    <cellStyle name="Millares 81 4 2" xfId="2303" xr:uid="{251ACB1E-BFD9-49DF-BE8F-5755A933C5DC}"/>
    <cellStyle name="Millares 81 5" xfId="1624" xr:uid="{EC444ABE-44AB-4983-8106-AC682D781EEE}"/>
    <cellStyle name="Millares 82" xfId="374" xr:uid="{611DA8A6-1F18-492F-8242-65A704050A04}"/>
    <cellStyle name="Millares 82 2" xfId="508" xr:uid="{D9E66DCD-87EB-49B0-8046-465A63CF2FE4}"/>
    <cellStyle name="Millares 82 2 2" xfId="871" xr:uid="{E59E387A-9E83-434B-916F-F3A7E13BA374}"/>
    <cellStyle name="Millares 82 2 2 2" xfId="2068" xr:uid="{35040F84-0F6B-4001-A12B-826D3716ED94}"/>
    <cellStyle name="Millares 82 2 3" xfId="1210" xr:uid="{9DC1A81B-C2C2-4E3D-B416-651196729C5D}"/>
    <cellStyle name="Millares 82 2 3 2" xfId="2408" xr:uid="{0A47AE3A-D353-4938-BF11-33166C8306D0}"/>
    <cellStyle name="Millares 82 2 4" xfId="1729" xr:uid="{4AC2C702-9510-4B35-8E9D-04B512F054A0}"/>
    <cellStyle name="Millares 82 3" xfId="771" xr:uid="{A167262B-BEE0-4548-93B2-428A25E1F04A}"/>
    <cellStyle name="Millares 82 3 2" xfId="1968" xr:uid="{2B893CFF-A4BE-42DE-AD7D-4768510B8351}"/>
    <cellStyle name="Millares 82 4" xfId="1110" xr:uid="{BEF2E0CF-17CE-4578-8CC7-1A228F18A268}"/>
    <cellStyle name="Millares 82 4 2" xfId="2308" xr:uid="{E719B309-D4BE-4341-9116-3910C3E8BF0D}"/>
    <cellStyle name="Millares 82 5" xfId="1629" xr:uid="{9CD8C89E-4DCE-424F-A8F4-44EBA7F06DAA}"/>
    <cellStyle name="Millares 83" xfId="373" xr:uid="{86F36F60-BE1A-4CCE-AB79-AE2CC47314A6}"/>
    <cellStyle name="Millares 83 2" xfId="507" xr:uid="{8972FCAF-9D4C-40AD-9768-BD3024612DC5}"/>
    <cellStyle name="Millares 83 2 2" xfId="870" xr:uid="{F1579AD7-1110-433B-B2EA-FD7234C9C26F}"/>
    <cellStyle name="Millares 83 2 2 2" xfId="2067" xr:uid="{D246B774-3FD6-418B-8CC3-F51A9BED0A35}"/>
    <cellStyle name="Millares 83 2 3" xfId="1209" xr:uid="{1E8CEA43-B2E0-4CC2-8FD6-84051AF6885E}"/>
    <cellStyle name="Millares 83 2 3 2" xfId="2407" xr:uid="{D4072BFC-5249-4D03-89BA-5321AA4C5104}"/>
    <cellStyle name="Millares 83 2 4" xfId="1728" xr:uid="{73D4A164-AFE2-4075-9151-D4CFF48D9B26}"/>
    <cellStyle name="Millares 83 3" xfId="770" xr:uid="{17DE5C65-E492-4EA1-94A4-B4B3F4737C95}"/>
    <cellStyle name="Millares 83 3 2" xfId="1967" xr:uid="{69115159-F08D-47F9-B0EE-C4AACE5C37F7}"/>
    <cellStyle name="Millares 83 4" xfId="1109" xr:uid="{D3A9C5A8-2A0B-4E69-80DC-C469B671FF6C}"/>
    <cellStyle name="Millares 83 4 2" xfId="2307" xr:uid="{A6D1D51A-FD2D-48A4-B759-90A38C68CEB4}"/>
    <cellStyle name="Millares 83 5" xfId="1628" xr:uid="{AB6937E9-1645-4FD1-AC87-1EE13335C1D8}"/>
    <cellStyle name="Millares 84" xfId="527" xr:uid="{7B14D817-BCC1-470B-B461-CCB71883D542}"/>
    <cellStyle name="Millares 85" xfId="601" xr:uid="{1A62DA49-FF52-4DF0-ADE9-424734BAB3AB}"/>
    <cellStyle name="Millares 85 2" xfId="940" xr:uid="{5ECF8B5F-ADB1-4F1B-BA7A-690234AC7907}"/>
    <cellStyle name="Millares 85 2 2" xfId="2137" xr:uid="{5BEC334B-8794-4D0D-BE30-13B55947555D}"/>
    <cellStyle name="Millares 85 3" xfId="1279" xr:uid="{4D6A245D-41FC-437B-BCDF-6A8C3298A5A0}"/>
    <cellStyle name="Millares 85 3 2" xfId="2477" xr:uid="{4AE67B67-3280-4504-ABCC-E3DBE1EC9ED1}"/>
    <cellStyle name="Millares 85 4" xfId="1798" xr:uid="{EE695FB9-0EC4-4DD3-88FD-585C91CFE7EB}"/>
    <cellStyle name="Millares 86" xfId="602" xr:uid="{C4FE31A2-4B6B-4DE2-922F-800543E42207}"/>
    <cellStyle name="Millares 86 2" xfId="941" xr:uid="{E163A84E-5DBD-431D-BA32-6C0F32C208CD}"/>
    <cellStyle name="Millares 86 2 2" xfId="2138" xr:uid="{FB1A0044-77C0-480E-AB23-D37CF53B7A10}"/>
    <cellStyle name="Millares 86 3" xfId="1280" xr:uid="{B93D6305-BE1C-46B7-A0A1-9E67D64C1732}"/>
    <cellStyle name="Millares 86 3 2" xfId="2478" xr:uid="{0F554B81-2487-4AE7-8E87-9F5A6659C9C5}"/>
    <cellStyle name="Millares 86 4" xfId="1799" xr:uid="{EF850A41-91EB-42D0-8C05-AAC1BB0C0E0A}"/>
    <cellStyle name="Millares 87" xfId="605" xr:uid="{5E641B7B-8BCF-4692-AA89-E07D86BF9D7D}"/>
    <cellStyle name="Millares 87 2" xfId="944" xr:uid="{68242A81-0EA9-4399-B49F-F71B849A0DBF}"/>
    <cellStyle name="Millares 87 2 2" xfId="2141" xr:uid="{F37A51B1-CB71-462A-907E-D5AC08808DC4}"/>
    <cellStyle name="Millares 87 3" xfId="1283" xr:uid="{5FB3B3F3-A367-487F-9938-946C1C27383F}"/>
    <cellStyle name="Millares 87 3 2" xfId="2481" xr:uid="{6EFD20AA-7B0C-4CB2-8CDC-E6FAA08E504A}"/>
    <cellStyle name="Millares 87 4" xfId="1802" xr:uid="{83EE1886-4CD9-44B1-94B4-BADD7CD308C4}"/>
    <cellStyle name="Millares 88" xfId="607" xr:uid="{C2E1984A-A475-4075-BC9C-BB2FBEF6968D}"/>
    <cellStyle name="Millares 88 2" xfId="946" xr:uid="{3814AB18-771A-4297-A1EB-CE5D26A82277}"/>
    <cellStyle name="Millares 88 2 2" xfId="2143" xr:uid="{10CFBB2A-A479-43B7-AE95-E224AE1D936F}"/>
    <cellStyle name="Millares 88 3" xfId="1285" xr:uid="{4641067F-1BBF-429D-87E3-F49FF738ED38}"/>
    <cellStyle name="Millares 88 3 2" xfId="2483" xr:uid="{4A3F0541-04A1-4F5F-BD20-C05FB8B09940}"/>
    <cellStyle name="Millares 88 4" xfId="1804" xr:uid="{6336F16D-63EB-43E1-871B-0072A3D2BED6}"/>
    <cellStyle name="Millares 89" xfId="606" xr:uid="{29A5ECA8-5192-4C1E-8D0D-8EB52F4D07BD}"/>
    <cellStyle name="Millares 89 2" xfId="945" xr:uid="{D090AAE5-ECD2-4207-8435-B4520992D1AB}"/>
    <cellStyle name="Millares 89 2 2" xfId="2142" xr:uid="{C87F4604-58C9-4C1F-8F38-C00A0E8C9CBB}"/>
    <cellStyle name="Millares 89 3" xfId="1284" xr:uid="{DF1448F8-85F3-4394-8F34-4E13BBF63222}"/>
    <cellStyle name="Millares 89 3 2" xfId="2482" xr:uid="{832B4288-99C1-4D3D-807D-9FBAEAB81EE5}"/>
    <cellStyle name="Millares 89 4" xfId="1803" xr:uid="{6F4EE9C6-F33C-441F-8EB8-4C575273E267}"/>
    <cellStyle name="Millares 9" xfId="117" xr:uid="{36D42C19-6BE9-4CCF-BF1A-20D44BEE2E1B}"/>
    <cellStyle name="Millares 9 2" xfId="236" xr:uid="{3753688B-6B12-42B8-A07D-8EED50A078D0}"/>
    <cellStyle name="Millares 9 2 2" xfId="419" xr:uid="{BAEDF981-8BC0-4CAE-9F10-2256BA1E008D}"/>
    <cellStyle name="Millares 9 2 2 2" xfId="800" xr:uid="{B013F32D-11D3-4389-B3C7-44C288BEE45B}"/>
    <cellStyle name="Millares 9 2 2 2 2" xfId="1997" xr:uid="{907C3E40-04FE-4CB9-8F74-434226DD6D9B}"/>
    <cellStyle name="Millares 9 2 2 3" xfId="1139" xr:uid="{7C4EE4F1-3BEB-4B22-9501-EE4C5160F1DD}"/>
    <cellStyle name="Millares 9 2 2 3 2" xfId="2337" xr:uid="{63A455D2-72C3-4E82-862C-B6E65AB440DC}"/>
    <cellStyle name="Millares 9 2 2 4" xfId="1658" xr:uid="{811A3EBA-0518-4927-ABC8-87DAFA9F0BFC}"/>
    <cellStyle name="Millares 9 2 3" xfId="553" xr:uid="{73495498-AE7D-40DF-BFF6-1088D14BCBE7}"/>
    <cellStyle name="Millares 9 2 3 2" xfId="898" xr:uid="{34C3E451-D22D-461A-943E-ABD962254E5F}"/>
    <cellStyle name="Millares 9 2 3 2 2" xfId="2095" xr:uid="{635BFD72-E0E0-472B-8721-8554918D84BD}"/>
    <cellStyle name="Millares 9 2 3 3" xfId="1237" xr:uid="{39B80963-1EA0-48D2-9D4E-EE724A5C8071}"/>
    <cellStyle name="Millares 9 2 3 3 2" xfId="2435" xr:uid="{71EA5EF6-2CA6-4A96-89E8-E18AAA627B5C}"/>
    <cellStyle name="Millares 9 2 3 4" xfId="1756" xr:uid="{D1173B22-3EDF-4431-98EC-F4774E6F42FE}"/>
    <cellStyle name="Millares 9 2 4" xfId="682" xr:uid="{06137454-0E19-4817-99CC-91583B1E1AEA}"/>
    <cellStyle name="Millares 9 2 4 2" xfId="1879" xr:uid="{939A81AE-787F-480B-94FA-43947FD1C94B}"/>
    <cellStyle name="Millares 9 2 5" xfId="1021" xr:uid="{3B2B2D11-AC1C-4AF5-A99A-C1376554756D}"/>
    <cellStyle name="Millares 9 2 5 2" xfId="2219" xr:uid="{F888AE83-80E5-4388-A615-110387D63572}"/>
    <cellStyle name="Millares 9 2 6" xfId="1376" xr:uid="{593B0CAB-E243-4AB0-831B-D7B5C3F241DF}"/>
    <cellStyle name="Millares 9 2 6 2" xfId="2576" xr:uid="{B9133322-EB96-4F09-8C1C-48C6B7ADD5D8}"/>
    <cellStyle name="Millares 9 2 7" xfId="1540" xr:uid="{2EAF2A3C-F81A-4F13-963E-FD4A5ED4E9DA}"/>
    <cellStyle name="Millares 9 3" xfId="255" xr:uid="{49EFA4DB-ED41-4277-B2F3-266AB30D457E}"/>
    <cellStyle name="Millares 9 3 2" xfId="435" xr:uid="{94D74DAE-3E0B-469B-97A9-9695F4FFAA19}"/>
    <cellStyle name="Millares 9 3 2 2" xfId="815" xr:uid="{2F4810D0-E4C8-4E3B-A784-04EE7C830CAD}"/>
    <cellStyle name="Millares 9 3 2 2 2" xfId="2012" xr:uid="{34DBC64E-32CC-4C49-BA1E-073AD124F5CC}"/>
    <cellStyle name="Millares 9 3 2 3" xfId="1154" xr:uid="{770C8864-8A49-45A1-80B9-68F7CB144373}"/>
    <cellStyle name="Millares 9 3 2 3 2" xfId="2352" xr:uid="{A92E664E-3DC9-4A83-B4F7-AB3DD8FEB36A}"/>
    <cellStyle name="Millares 9 3 2 4" xfId="1673" xr:uid="{843CEDE6-E6F3-4089-8514-29B604B68099}"/>
    <cellStyle name="Millares 9 3 3" xfId="700" xr:uid="{C313D1C7-5228-4198-848A-A0A18C15B77C}"/>
    <cellStyle name="Millares 9 3 3 2" xfId="1897" xr:uid="{2F5CCF3F-27EF-4101-905C-91C565C1DD5E}"/>
    <cellStyle name="Millares 9 3 4" xfId="1039" xr:uid="{C971168B-4CC6-4C55-9558-6205ED31E335}"/>
    <cellStyle name="Millares 9 3 4 2" xfId="2237" xr:uid="{09076384-4A4A-4520-B71C-4F6FA1F001E4}"/>
    <cellStyle name="Millares 9 3 5" xfId="1394" xr:uid="{765CD9D3-A558-4FD5-B962-260C2AAB8827}"/>
    <cellStyle name="Millares 9 3 5 2" xfId="2594" xr:uid="{1743C36D-E59F-4FB1-83A7-F4E5BF575035}"/>
    <cellStyle name="Millares 9 3 6" xfId="1558" xr:uid="{66563F99-F5F0-4C67-95CA-186012ABA0A5}"/>
    <cellStyle name="Millares 9 4" xfId="392" xr:uid="{396CAABB-DA91-4679-8D70-7F28891AD8F0}"/>
    <cellStyle name="Millares 9 4 2" xfId="786" xr:uid="{1E257B44-8C57-47D6-BB74-6FFDAEA760C8}"/>
    <cellStyle name="Millares 9 4 2 2" xfId="1983" xr:uid="{1155071D-0114-4BA5-BA92-3146D334505F}"/>
    <cellStyle name="Millares 9 4 3" xfId="1125" xr:uid="{F81CE38B-AF9C-4534-99E3-14DD842CB3F1}"/>
    <cellStyle name="Millares 9 4 3 2" xfId="2323" xr:uid="{7838B8B0-80AD-45FC-A830-D10FA2B379E6}"/>
    <cellStyle name="Millares 9 4 4" xfId="1644" xr:uid="{4731BF45-3484-41C0-A7B3-9190A3EFD383}"/>
    <cellStyle name="Millares 9 5" xfId="524" xr:uid="{7F996022-AD2B-4C31-A086-DD7B241D8DF1}"/>
    <cellStyle name="Millares 9 5 2" xfId="884" xr:uid="{B2FBDC58-BA3E-4648-8271-C500E896DDCC}"/>
    <cellStyle name="Millares 9 5 2 2" xfId="2081" xr:uid="{8F28224F-2254-47F6-A6AD-3A152659C1EF}"/>
    <cellStyle name="Millares 9 5 3" xfId="1223" xr:uid="{204CE146-457D-4CC6-8B2B-6096E838EA19}"/>
    <cellStyle name="Millares 9 5 3 2" xfId="2421" xr:uid="{87549028-56E6-4F87-A465-69665BB1FD06}"/>
    <cellStyle name="Millares 9 5 4" xfId="1742" xr:uid="{8D56746C-F307-48EE-9AAE-0FE6DEFE97FE}"/>
    <cellStyle name="Millares 9 6" xfId="635" xr:uid="{EA3133C2-DA43-4CD2-A0BA-85D3358D0D45}"/>
    <cellStyle name="Millares 9 6 2" xfId="1832" xr:uid="{3A8083B5-D3DB-40AE-A0A4-910532BDE1CF}"/>
    <cellStyle name="Millares 9 7" xfId="975" xr:uid="{692A1881-8723-4FBD-862B-F6F29751329E}"/>
    <cellStyle name="Millares 9 7 2" xfId="2172" xr:uid="{DDE570F2-E783-47D0-AA1C-D52E03A36D98}"/>
    <cellStyle name="Millares 9 8" xfId="1326" xr:uid="{18BC19DB-2E3F-4DF1-B61E-896DA617F8DD}"/>
    <cellStyle name="Millares 9 8 2" xfId="2525" xr:uid="{AD851BE4-DEBF-45A0-B8BC-686B340B89E8}"/>
    <cellStyle name="Millares 9 9" xfId="1493" xr:uid="{7D288743-9528-4C1F-8D90-B229790B0008}"/>
    <cellStyle name="Millares 90" xfId="608" xr:uid="{E4DEBDD0-298D-44C7-82AA-074A72E363FA}"/>
    <cellStyle name="Millares 90 2" xfId="947" xr:uid="{B4146E65-527F-4B25-B3AB-CD63DC31989A}"/>
    <cellStyle name="Millares 90 2 2" xfId="2144" xr:uid="{948A2E61-84BD-493F-AA2A-DD6FDE3AEB72}"/>
    <cellStyle name="Millares 90 3" xfId="1286" xr:uid="{84FE1F40-BD6E-4879-AE3B-B64217A5D936}"/>
    <cellStyle name="Millares 90 3 2" xfId="2484" xr:uid="{5C070ED5-162A-4CC0-A890-7610C13B4422}"/>
    <cellStyle name="Millares 90 4" xfId="1805" xr:uid="{FB364FD9-8EFC-4712-8416-0824EACBD2BE}"/>
    <cellStyle name="Millares 91" xfId="609" xr:uid="{649D95F5-176E-4497-AF60-FA6545E6B0B5}"/>
    <cellStyle name="Millares 91 2" xfId="948" xr:uid="{61D8F5F4-5919-4411-A992-91F15D3FCDCA}"/>
    <cellStyle name="Millares 91 2 2" xfId="2145" xr:uid="{9E39D6AC-7448-4B9D-AF1C-72C069042ADE}"/>
    <cellStyle name="Millares 91 3" xfId="1287" xr:uid="{74970939-4843-47A1-A4A3-46BDD90BA89D}"/>
    <cellStyle name="Millares 91 3 2" xfId="2485" xr:uid="{FF2D9D48-10B5-4D83-A183-273AF95BB59F}"/>
    <cellStyle name="Millares 91 4" xfId="1806" xr:uid="{0D56216C-D38B-44A3-AA12-1420A7E4F771}"/>
    <cellStyle name="Millares 92" xfId="610" xr:uid="{E702C878-5733-4DBB-A1A1-6E1E11CF0046}"/>
    <cellStyle name="Millares 92 2" xfId="949" xr:uid="{CCCEC8AC-2A90-477B-814F-9DE50F9DC8CD}"/>
    <cellStyle name="Millares 92 2 2" xfId="2146" xr:uid="{CC99FD70-298B-44DC-802D-A217A5EC2F0E}"/>
    <cellStyle name="Millares 92 3" xfId="1288" xr:uid="{6F4A0136-B295-468D-B125-FB262336CB4F}"/>
    <cellStyle name="Millares 92 3 2" xfId="2486" xr:uid="{96A6DFA3-5213-44D0-8865-9CF7A7A8BFC5}"/>
    <cellStyle name="Millares 92 4" xfId="1807" xr:uid="{D0D31955-AE9A-4EC8-B8B7-691A237FC85C}"/>
    <cellStyle name="Millares 93" xfId="611" xr:uid="{91F576A4-80F2-46B2-9777-326FCDE2FB81}"/>
    <cellStyle name="Millares 93 2" xfId="950" xr:uid="{D1D3E93E-C666-4489-AD76-C8921586194B}"/>
    <cellStyle name="Millares 93 2 2" xfId="2147" xr:uid="{CAFD7232-49CB-4F67-8703-284DAA728B81}"/>
    <cellStyle name="Millares 93 3" xfId="1289" xr:uid="{6A05D27C-65F0-4217-A8BF-D5C2D3B4B220}"/>
    <cellStyle name="Millares 93 3 2" xfId="2487" xr:uid="{A2BCB96C-74B5-46A9-8864-A9AFDD1A53A3}"/>
    <cellStyle name="Millares 93 4" xfId="1808" xr:uid="{A865267A-E206-414F-8927-8CB44E23C75A}"/>
    <cellStyle name="Millares 94" xfId="612" xr:uid="{8FD8368B-54C0-41C7-8BE0-F69943B4F4DF}"/>
    <cellStyle name="Millares 94 2" xfId="951" xr:uid="{8DE56D78-FA3A-4403-8038-7AF86A145627}"/>
    <cellStyle name="Millares 94 2 2" xfId="2148" xr:uid="{43EDAC51-1D13-49E0-9C28-C783047D655B}"/>
    <cellStyle name="Millares 94 3" xfId="1290" xr:uid="{480A06F6-5201-435C-9D9E-E6F1E75F181E}"/>
    <cellStyle name="Millares 94 3 2" xfId="2488" xr:uid="{9778AD81-4BAC-4274-A12C-CA42C01F49C2}"/>
    <cellStyle name="Millares 94 4" xfId="1809" xr:uid="{B0951B7E-076F-4AFF-88E2-EE3884D72648}"/>
    <cellStyle name="Millares 95" xfId="613" xr:uid="{78B8C67D-333F-4EC0-AFA0-21E52ABDB177}"/>
    <cellStyle name="Millares 95 2" xfId="952" xr:uid="{04EF97BA-43BD-45F2-8F70-C2346EFBAE19}"/>
    <cellStyle name="Millares 95 2 2" xfId="2149" xr:uid="{5D11101D-10F5-4C62-BC4E-C360BCBA5DE9}"/>
    <cellStyle name="Millares 95 3" xfId="1291" xr:uid="{768021C7-A45D-4E33-8B9D-5CBB0B420447}"/>
    <cellStyle name="Millares 95 3 2" xfId="2489" xr:uid="{FBF3695C-9C81-46CC-87D5-23BAB914A450}"/>
    <cellStyle name="Millares 95 4" xfId="1810" xr:uid="{47B51D90-6592-448A-878B-E8FF463737DB}"/>
    <cellStyle name="Millares 96" xfId="614" xr:uid="{45B209F9-8AFA-496E-B3EA-BC7D284E0FE5}"/>
    <cellStyle name="Millares 96 2" xfId="953" xr:uid="{543C3DCB-6A75-4B69-9896-7E79BC20AA36}"/>
    <cellStyle name="Millares 96 2 2" xfId="2150" xr:uid="{6B8B585B-1728-46D2-A86D-DD5C45383665}"/>
    <cellStyle name="Millares 96 3" xfId="1292" xr:uid="{BAD86364-C437-432B-B16E-A69D3ABABE35}"/>
    <cellStyle name="Millares 96 3 2" xfId="2490" xr:uid="{063C3B35-6A3D-4167-984F-4FA7796A0D58}"/>
    <cellStyle name="Millares 96 4" xfId="1811" xr:uid="{F0FAB677-E1F7-4F3C-93C6-7C819B43B90A}"/>
    <cellStyle name="Millares 97" xfId="615" xr:uid="{289FF7C7-6ADC-44D4-BC89-F827C116AD0C}"/>
    <cellStyle name="Millares 97 2" xfId="954" xr:uid="{2736CF4F-E0C8-4E0D-8D9B-C43CEDE3DEC1}"/>
    <cellStyle name="Millares 97 2 2" xfId="2151" xr:uid="{F6D83410-6BEF-43C4-98E6-E02B9C15EC91}"/>
    <cellStyle name="Millares 97 3" xfId="1293" xr:uid="{130E7527-9DAC-43CC-847C-A9C03408007E}"/>
    <cellStyle name="Millares 97 3 2" xfId="2491" xr:uid="{ABE2D816-5F9A-43A2-8672-C43E9CB60533}"/>
    <cellStyle name="Millares 97 4" xfId="1812" xr:uid="{D79DEC98-E781-43AB-8E9C-80A769C3B8BC}"/>
    <cellStyle name="Millares 98" xfId="616" xr:uid="{0BC0C28D-5970-4796-812D-297EDFEAF04B}"/>
    <cellStyle name="Millares 98 2" xfId="955" xr:uid="{0E4694FC-F3FE-4692-9A5B-09DB742BE298}"/>
    <cellStyle name="Millares 98 2 2" xfId="2152" xr:uid="{7065A9AA-58C6-4714-82A6-09B6AC9EEAB3}"/>
    <cellStyle name="Millares 98 3" xfId="1294" xr:uid="{A7741C82-CB20-4324-9573-5674285CE27E}"/>
    <cellStyle name="Millares 98 3 2" xfId="2492" xr:uid="{1F603595-B5CB-49A8-85A2-8663695813C7}"/>
    <cellStyle name="Millares 98 4" xfId="1813" xr:uid="{3D9FB7A8-F75E-45BE-9568-94D7A030AAE3}"/>
    <cellStyle name="Millares 99" xfId="617" xr:uid="{3DAF5726-F24A-4F72-A53F-799F57324056}"/>
    <cellStyle name="Millares 99 2" xfId="956" xr:uid="{24FA46C0-414A-49A4-9385-CE3FB0625114}"/>
    <cellStyle name="Millares 99 2 2" xfId="2153" xr:uid="{CC070F8B-B6CD-4849-8553-338DE9E3B13C}"/>
    <cellStyle name="Millares 99 3" xfId="1295" xr:uid="{BFAC746A-2511-49AA-BA7F-480BCBAF0A00}"/>
    <cellStyle name="Millares 99 3 2" xfId="2493" xr:uid="{BE418D6B-B795-4164-9E96-058413E2BFC7}"/>
    <cellStyle name="Millares 99 4" xfId="1814" xr:uid="{A68CC963-B4EF-43EE-8EAB-10AAA7A448A1}"/>
    <cellStyle name="Moneda" xfId="8" builtinId="4"/>
    <cellStyle name="Moneda [0] 2" xfId="6" xr:uid="{B2B66AFE-7FC0-4877-8373-476C18F9B471}"/>
    <cellStyle name="Moneda [0] 2 10" xfId="1328" xr:uid="{80E58282-628C-49B2-8D23-B4A713DBBC73}"/>
    <cellStyle name="Moneda [0] 2 10 2" xfId="2527" xr:uid="{07E69BA6-E487-4338-8154-BDC1322D1C66}"/>
    <cellStyle name="Moneda [0] 2 11" xfId="1495" xr:uid="{61A1D565-9103-4DB2-B804-83E38B41B072}"/>
    <cellStyle name="Moneda [0] 2 12" xfId="119" xr:uid="{72601D72-21B4-419B-8435-614DB7538BD3}"/>
    <cellStyle name="Moneda [0] 2 2" xfId="187" xr:uid="{DB26500C-9A27-44F2-9AF8-12EE846C3459}"/>
    <cellStyle name="Moneda [0] 2 3" xfId="188" xr:uid="{10115706-FED3-4B74-ABC7-008F10A43E28}"/>
    <cellStyle name="Moneda [0] 2 4" xfId="237" xr:uid="{5488D43E-1DE2-48AC-8649-DF820109702F}"/>
    <cellStyle name="Moneda [0] 2 4 2" xfId="420" xr:uid="{1F6A18C2-0BF0-49C7-BF59-F6F052485094}"/>
    <cellStyle name="Moneda [0] 2 4 2 2" xfId="801" xr:uid="{839E7EF7-CE39-41B9-8318-E0F7FDCC639F}"/>
    <cellStyle name="Moneda [0] 2 4 2 2 2" xfId="1998" xr:uid="{335A1122-BC63-4707-A829-D75CF72EFCE1}"/>
    <cellStyle name="Moneda [0] 2 4 2 3" xfId="1140" xr:uid="{1E132B1A-43AF-474E-A0E2-8185E720A141}"/>
    <cellStyle name="Moneda [0] 2 4 2 3 2" xfId="2338" xr:uid="{0F432DCA-867A-4A37-AD71-211CED1A0FF5}"/>
    <cellStyle name="Moneda [0] 2 4 2 4" xfId="1659" xr:uid="{1D1ACCB7-66E4-44C7-80DE-03DF980F32E4}"/>
    <cellStyle name="Moneda [0] 2 4 3" xfId="554" xr:uid="{07B2E051-FE0B-47A3-811A-D54A70C6F6C0}"/>
    <cellStyle name="Moneda [0] 2 4 3 2" xfId="899" xr:uid="{C43BBC52-5827-4D45-94A4-0F8B08C1A33C}"/>
    <cellStyle name="Moneda [0] 2 4 3 2 2" xfId="2096" xr:uid="{38C57FDA-1BA5-4CC3-A9D1-60078B1B1998}"/>
    <cellStyle name="Moneda [0] 2 4 3 3" xfId="1238" xr:uid="{6DF2C112-8FB2-4AF8-9004-50EB1FE59923}"/>
    <cellStyle name="Moneda [0] 2 4 3 3 2" xfId="2436" xr:uid="{4626808F-FF46-431C-8B3C-B194E7A0C19E}"/>
    <cellStyle name="Moneda [0] 2 4 3 4" xfId="1757" xr:uid="{275C3D5C-5749-4E1C-A8C3-7C17D18DF786}"/>
    <cellStyle name="Moneda [0] 2 4 4" xfId="683" xr:uid="{8152B953-4D9E-468F-BB78-D370A9223B42}"/>
    <cellStyle name="Moneda [0] 2 4 4 2" xfId="1880" xr:uid="{16D5B11A-3088-4F6E-8AF7-CB7D6B61BBBF}"/>
    <cellStyle name="Moneda [0] 2 4 5" xfId="1022" xr:uid="{6645E222-2249-4A8E-87EF-2E1F0D198171}"/>
    <cellStyle name="Moneda [0] 2 4 5 2" xfId="2220" xr:uid="{32562F10-65C9-4D63-9048-423A35EACB68}"/>
    <cellStyle name="Moneda [0] 2 4 6" xfId="1377" xr:uid="{B24A69F9-EBE0-438E-B25A-827F52C508EA}"/>
    <cellStyle name="Moneda [0] 2 4 6 2" xfId="2577" xr:uid="{A862AFB5-EC2E-4645-A914-CEBB99CC034B}"/>
    <cellStyle name="Moneda [0] 2 4 7" xfId="1541" xr:uid="{A0E6E139-C100-435B-970A-0E8D8848F33A}"/>
    <cellStyle name="Moneda [0] 2 5" xfId="393" xr:uid="{7754D90A-D173-46F7-8C77-384E571285BA}"/>
    <cellStyle name="Moneda [0] 2 5 2" xfId="787" xr:uid="{310AB4A4-5668-4E41-82BC-8E9F80BD0A43}"/>
    <cellStyle name="Moneda [0] 2 5 2 2" xfId="1984" xr:uid="{7689FEAF-D7BE-4A1E-8502-C0C7866D3022}"/>
    <cellStyle name="Moneda [0] 2 5 3" xfId="1126" xr:uid="{E5F86224-D675-482F-8D92-78FA4FA62626}"/>
    <cellStyle name="Moneda [0] 2 5 3 2" xfId="2324" xr:uid="{FB0321BE-BF24-47C4-AB71-88EF6591B339}"/>
    <cellStyle name="Moneda [0] 2 5 4" xfId="1645" xr:uid="{DD33A717-4787-4F06-A218-2A61890C246D}"/>
    <cellStyle name="Moneda [0] 2 6" xfId="525" xr:uid="{30BEBD1F-FD97-476B-B475-DCD1471FF16D}"/>
    <cellStyle name="Moneda [0] 2 6 2" xfId="885" xr:uid="{8EE58C12-0330-43EB-BB61-CA4888629662}"/>
    <cellStyle name="Moneda [0] 2 6 2 2" xfId="2082" xr:uid="{BA91D931-7CEC-4684-929D-515EB10B8D6F}"/>
    <cellStyle name="Moneda [0] 2 6 3" xfId="1224" xr:uid="{75F452E8-EE50-4DA1-BAE8-72CDFB94E2D3}"/>
    <cellStyle name="Moneda [0] 2 6 3 2" xfId="2422" xr:uid="{2DBA4AA2-2308-4623-BFE2-8B746A77C5D9}"/>
    <cellStyle name="Moneda [0] 2 6 4" xfId="1743" xr:uid="{6314BADB-165D-4DA6-81D2-54AF0372C45C}"/>
    <cellStyle name="Moneda [0] 2 7" xfId="637" xr:uid="{E3DA7D81-14EA-4A1E-8D55-046125E84148}"/>
    <cellStyle name="Moneda [0] 2 7 2" xfId="1834" xr:uid="{B03F35C9-F316-4A29-986B-0790AFF4DF31}"/>
    <cellStyle name="Moneda [0] 2 8" xfId="977" xr:uid="{8DABB1A0-127E-48A7-BA27-4A7D86A3E0B4}"/>
    <cellStyle name="Moneda [0] 2 8 2" xfId="2174" xr:uid="{847798C6-C318-4FE7-B3C0-36B7EB51E687}"/>
    <cellStyle name="Moneda [0] 2 9" xfId="1308" xr:uid="{3ADC12EA-DAE1-4447-A0BE-7803AC080D3D}"/>
    <cellStyle name="Moneda [0] 2 9 2" xfId="2506" xr:uid="{143471FE-F992-4A00-8428-02B098252C59}"/>
    <cellStyle name="Moneda [0] 3" xfId="33" xr:uid="{4E7DAF16-503F-4C06-9A04-1CB6B2427622}"/>
    <cellStyle name="Moneda [0] 3 2" xfId="120" xr:uid="{C25C0955-89F7-453F-BB2E-FA8E32E60FF4}"/>
    <cellStyle name="Moneda [0] 3 2 2" xfId="1496" xr:uid="{D48B5BF9-15B6-4F43-9869-2DE089426136}"/>
    <cellStyle name="Moneda [0] 3 3" xfId="2" xr:uid="{26BC581D-89EF-4985-9434-6F71A7F0985A}"/>
    <cellStyle name="Moneda [0] 3 3 2" xfId="1835" xr:uid="{A1E189C6-647A-4D20-AA78-6A0A2F53EA2F}"/>
    <cellStyle name="Moneda [0] 3 3 3" xfId="638" xr:uid="{678DD3B2-2816-420C-8F5B-F2B33864DBA0}"/>
    <cellStyle name="Moneda [0] 3 4" xfId="978" xr:uid="{91B9C25C-EF88-4124-BA72-B22D7B346718}"/>
    <cellStyle name="Moneda [0] 3 4 2" xfId="2175" xr:uid="{66B6D904-26D5-434D-9839-E5408304D75E}"/>
    <cellStyle name="Moneda [0] 3 5" xfId="1329" xr:uid="{721F8F7D-8F53-4065-9631-07298202EE48}"/>
    <cellStyle name="Moneda [0] 3 5 2" xfId="2528" xr:uid="{7FD73923-A426-4336-9388-92E215168246}"/>
    <cellStyle name="Moneda [0] 4" xfId="121" xr:uid="{5C062C6B-70CA-41A0-BE07-522966E4EA6E}"/>
    <cellStyle name="Moneda [0] 5" xfId="244" xr:uid="{2435EFD2-422C-4AA7-B82B-951541D1A73E}"/>
    <cellStyle name="Moneda [0] 5 2" xfId="689" xr:uid="{C0AF79D2-2ED1-4AAA-9CE9-294E6ED2FF84}"/>
    <cellStyle name="Moneda [0] 5 2 2" xfId="1886" xr:uid="{7360A94F-FC65-45BF-B583-391D5DE2EA87}"/>
    <cellStyle name="Moneda [0] 5 3" xfId="1028" xr:uid="{C11E4C5C-426D-49D9-806E-2C57FF9E17D0}"/>
    <cellStyle name="Moneda [0] 5 3 2" xfId="2226" xr:uid="{CE9BA79A-C1E6-43CE-867A-0ED3308B9EA9}"/>
    <cellStyle name="Moneda [0] 5 4" xfId="1547" xr:uid="{BE4500EF-7A7C-47EF-B302-130F15428F8B}"/>
    <cellStyle name="Moneda [0] 6" xfId="1383" xr:uid="{53890C54-0A1A-417A-9227-44AAD905C0B5}"/>
    <cellStyle name="Moneda [0] 6 2" xfId="2583" xr:uid="{7DD905E3-AD28-4FEF-95D8-196D3E254BED}"/>
    <cellStyle name="Moneda [0] 7" xfId="26" xr:uid="{6B8CB19D-6B4F-47AE-9D01-1856B1ADB5CF}"/>
    <cellStyle name="Moneda [0] 8" xfId="11" xr:uid="{B50EF13D-00A7-44A8-ABCA-77D2BAAA6FD4}"/>
    <cellStyle name="Moneda 10" xfId="122" xr:uid="{4060B411-15EB-427E-9910-EF349880A42D}"/>
    <cellStyle name="Moneda 10 2" xfId="317" xr:uid="{2E03A580-791A-4DEE-B6D6-FD553DE27A3F}"/>
    <cellStyle name="Moneda 10 3" xfId="316" xr:uid="{096541F5-7D52-406F-A590-E9A90D5A0C7D}"/>
    <cellStyle name="Moneda 10 4" xfId="639" xr:uid="{46F713D9-90FD-427C-BE6B-91A58E5B131E}"/>
    <cellStyle name="Moneda 10 4 2" xfId="1836" xr:uid="{2922F0AD-3B0A-489D-B317-2F81E919DA1A}"/>
    <cellStyle name="Moneda 10 5" xfId="979" xr:uid="{B6212CC1-0E5E-48A0-9A3D-010B93CCDCC3}"/>
    <cellStyle name="Moneda 10 5 2" xfId="2176" xr:uid="{5E3D22A7-B4B9-44FD-B58D-C60E50D3C020}"/>
    <cellStyle name="Moneda 10 6" xfId="1330" xr:uid="{D7AF782B-DC41-429E-8060-EF019D927160}"/>
    <cellStyle name="Moneda 10 6 2" xfId="2529" xr:uid="{AA59D69B-7CBF-4E85-B2E8-FD71619E7E3F}"/>
    <cellStyle name="Moneda 10 7" xfId="1497" xr:uid="{D2D4B5D4-BD7E-4A73-A7FE-C2A1F78065EB}"/>
    <cellStyle name="Moneda 11" xfId="123" xr:uid="{0427101D-09A2-4871-8427-9CBFC544227F}"/>
    <cellStyle name="Moneda 11 2" xfId="640" xr:uid="{28B610C2-A7AD-46CF-B3E3-BE7F16DB57B1}"/>
    <cellStyle name="Moneda 11 2 2" xfId="1837" xr:uid="{F095965E-B0A6-4C53-890A-EA71232D81AB}"/>
    <cellStyle name="Moneda 11 3" xfId="980" xr:uid="{24F9BB96-3DAD-441C-81C3-9BE8BCCDDC18}"/>
    <cellStyle name="Moneda 11 3 2" xfId="2177" xr:uid="{53917508-6DEF-49A1-BA4E-1CBFC6D7DD6F}"/>
    <cellStyle name="Moneda 11 4" xfId="1331" xr:uid="{DF99539A-662C-4BC9-8126-4716D70EE1F8}"/>
    <cellStyle name="Moneda 11 4 2" xfId="2530" xr:uid="{ECFB2CFE-D056-4851-9C49-9A104138AB1C}"/>
    <cellStyle name="Moneda 11 5" xfId="1498" xr:uid="{4FAC5EC2-036E-4612-8DB7-8D836A0F86C1}"/>
    <cellStyle name="Moneda 12" xfId="124" xr:uid="{04E7819C-2822-45C5-AF1A-1D222F7AFAC1}"/>
    <cellStyle name="Moneda 12 2" xfId="641" xr:uid="{E5E47BDB-6412-4E6B-8954-63E165732FF5}"/>
    <cellStyle name="Moneda 12 2 2" xfId="1838" xr:uid="{1C95FCC4-EC89-4A0E-9173-680152CAD59A}"/>
    <cellStyle name="Moneda 12 3" xfId="981" xr:uid="{A8540CB9-78FD-46D7-AE1C-42E44E5DE765}"/>
    <cellStyle name="Moneda 12 3 2" xfId="2178" xr:uid="{E1DDB61C-8D71-4E7F-A896-E8025030CA4A}"/>
    <cellStyle name="Moneda 12 4" xfId="1332" xr:uid="{E3940C89-E049-42AD-8FEB-74C54E8EC530}"/>
    <cellStyle name="Moneda 12 4 2" xfId="2531" xr:uid="{37FBD7D1-7764-4E1E-89E7-B2717F4F3389}"/>
    <cellStyle name="Moneda 12 5" xfId="1499" xr:uid="{0F825C28-91BC-40CB-89D8-6F3D65A2E269}"/>
    <cellStyle name="Moneda 13" xfId="125" xr:uid="{7E4F11B0-AD6E-4342-94D6-AB6D81033E80}"/>
    <cellStyle name="Moneda 13 2" xfId="642" xr:uid="{D2983413-6648-42E1-9DA3-51198F7697D3}"/>
    <cellStyle name="Moneda 13 2 2" xfId="1839" xr:uid="{A02F3952-80B8-4123-B601-518515FE9D98}"/>
    <cellStyle name="Moneda 13 3" xfId="982" xr:uid="{BCFD5BFC-4898-4376-A75B-F7E689E87B8E}"/>
    <cellStyle name="Moneda 13 3 2" xfId="2179" xr:uid="{5C327C07-CCB9-4D13-AB4A-658955AEA250}"/>
    <cellStyle name="Moneda 13 4" xfId="1333" xr:uid="{166BA408-D0C6-42D4-BCB1-C264CAF11EE4}"/>
    <cellStyle name="Moneda 13 4 2" xfId="2532" xr:uid="{20E40D02-838F-4845-8DFE-A84FCBDF40CA}"/>
    <cellStyle name="Moneda 13 5" xfId="1500" xr:uid="{0C75E67C-8E2F-4ABD-9E98-A2220B65A356}"/>
    <cellStyle name="Moneda 14" xfId="126" xr:uid="{C04A6C9C-56A1-46E9-BD0A-1A02F9D5CC6D}"/>
    <cellStyle name="Moneda 14 2" xfId="643" xr:uid="{FE81F715-0A53-403C-BC9E-4DC17339E3C6}"/>
    <cellStyle name="Moneda 14 2 2" xfId="1840" xr:uid="{BCF5FFAB-4661-4D88-BD4D-AAE92ABE7E5A}"/>
    <cellStyle name="Moneda 14 3" xfId="983" xr:uid="{782A15D6-1150-4485-8E0C-CF4FC74AAB85}"/>
    <cellStyle name="Moneda 14 3 2" xfId="2180" xr:uid="{CE629494-7F5E-4155-8B4A-F89C1F5CB88D}"/>
    <cellStyle name="Moneda 14 4" xfId="1334" xr:uid="{DD597FB7-CCB0-424F-BB25-D3EA2DD0D7B3}"/>
    <cellStyle name="Moneda 14 4 2" xfId="2533" xr:uid="{A9D895CE-E7CE-463B-A1F3-7BBBCA7E284B}"/>
    <cellStyle name="Moneda 14 5" xfId="1501" xr:uid="{A42BD419-FBAA-4B26-B9A6-4FED65F44A80}"/>
    <cellStyle name="Moneda 15" xfId="127" xr:uid="{4DA7560F-FB67-4F24-B767-11FF7B5D073C}"/>
    <cellStyle name="Moneda 16" xfId="128" xr:uid="{F94754D5-C2B4-47C5-9862-522FD3E23632}"/>
    <cellStyle name="Moneda 17" xfId="240" xr:uid="{172AFEA4-4837-4E71-B793-957D5A9D9052}"/>
    <cellStyle name="Moneda 17 2" xfId="265" xr:uid="{EB5F0634-9F1E-4251-B903-B810D2ECEF77}"/>
    <cellStyle name="Moneda 17 2 2" xfId="710" xr:uid="{C9A5C357-37DB-4853-A086-53DC59378830}"/>
    <cellStyle name="Moneda 17 2 2 2" xfId="1907" xr:uid="{C575FCC9-2869-475F-9948-050B8B4BE25A}"/>
    <cellStyle name="Moneda 17 2 3" xfId="1049" xr:uid="{468CD024-4717-451D-87CB-17F32847A9A8}"/>
    <cellStyle name="Moneda 17 2 3 2" xfId="2247" xr:uid="{EDA2EE6C-92BC-47E8-8DFF-0C30002C931A}"/>
    <cellStyle name="Moneda 17 2 4" xfId="1404" xr:uid="{13A0C1C1-5458-4BF1-92F8-CBFE8AE31647}"/>
    <cellStyle name="Moneda 17 2 4 2" xfId="2604" xr:uid="{651C4B69-BEC7-4581-8704-9B79FF3E8966}"/>
    <cellStyle name="Moneda 17 2 5" xfId="1568" xr:uid="{EC4140E2-1317-4010-889E-3EED80334444}"/>
    <cellStyle name="Moneda 17 3" xfId="423" xr:uid="{34D03E49-1FFA-406B-8B27-38FF314EE28E}"/>
    <cellStyle name="Moneda 17 3 2" xfId="803" xr:uid="{3BCE1844-64E3-439E-9F02-DE5633A17957}"/>
    <cellStyle name="Moneda 17 3 2 2" xfId="2000" xr:uid="{7E7A97DD-8454-409E-AC5F-24F6023E4E90}"/>
    <cellStyle name="Moneda 17 3 3" xfId="1142" xr:uid="{A5E0D69F-82F1-4969-9EF4-10585C3CB572}"/>
    <cellStyle name="Moneda 17 3 3 2" xfId="2340" xr:uid="{660842B1-EFE8-4723-B9AD-E830B8BFC3E1}"/>
    <cellStyle name="Moneda 17 3 4" xfId="1661" xr:uid="{EE58AA30-8A65-4525-897B-9118B616BAAA}"/>
    <cellStyle name="Moneda 17 4" xfId="557" xr:uid="{27E88955-8E44-40F2-83BF-A048741A56C6}"/>
    <cellStyle name="Moneda 17 4 2" xfId="901" xr:uid="{548447F1-0531-49AB-AA54-0951C1A296D8}"/>
    <cellStyle name="Moneda 17 4 2 2" xfId="2098" xr:uid="{9E72C2C8-9F9E-44DC-BA85-225DCC42802E}"/>
    <cellStyle name="Moneda 17 4 3" xfId="1240" xr:uid="{33F5DB2F-2398-4F20-89BE-17EAE2011009}"/>
    <cellStyle name="Moneda 17 4 3 2" xfId="2438" xr:uid="{9C384938-3D22-4664-975B-FFF3EE7A22B2}"/>
    <cellStyle name="Moneda 17 4 4" xfId="1759" xr:uid="{290250CE-C040-4D45-A4F7-7AA26548A9C7}"/>
    <cellStyle name="Moneda 17 5" xfId="685" xr:uid="{5E223F50-07D1-4EA2-9291-004E93473ECE}"/>
    <cellStyle name="Moneda 17 5 2" xfId="1882" xr:uid="{65535E07-8AEE-4FF4-A205-698B4F5AA1BB}"/>
    <cellStyle name="Moneda 17 6" xfId="1024" xr:uid="{C835363D-0C35-4900-AFC6-4A5C83FE6AD5}"/>
    <cellStyle name="Moneda 17 6 2" xfId="2222" xr:uid="{63ABFAFE-9C80-44F7-A07B-8070CB7C17A2}"/>
    <cellStyle name="Moneda 17 7" xfId="1379" xr:uid="{6966862C-C7CE-42AF-A6CE-DC865D630D5D}"/>
    <cellStyle name="Moneda 17 7 2" xfId="2579" xr:uid="{9D20CA22-BCAC-4A4A-8B2D-21978BEC4628}"/>
    <cellStyle name="Moneda 17 8" xfId="1543" xr:uid="{072E8CBC-A88C-4878-B99D-987416FA6128}"/>
    <cellStyle name="Moneda 18" xfId="118" xr:uid="{28BD9C18-F5C7-4E75-BA75-5CDD63A40D86}"/>
    <cellStyle name="Moneda 18 2" xfId="636" xr:uid="{BE7CE6E0-AC3D-464D-BFD7-8BE7349B84B5}"/>
    <cellStyle name="Moneda 18 2 2" xfId="1833" xr:uid="{2833423F-4775-4AA4-B146-11F7344CAB57}"/>
    <cellStyle name="Moneda 18 3" xfId="976" xr:uid="{E7D5DF67-DE81-4A4C-9B50-2614F464FFBB}"/>
    <cellStyle name="Moneda 18 3 2" xfId="2173" xr:uid="{58BA0AC8-B1FD-4E9A-ACA3-03CE2BD9F667}"/>
    <cellStyle name="Moneda 18 4" xfId="1327" xr:uid="{E32A85A9-6BE4-486A-A383-952C963981F1}"/>
    <cellStyle name="Moneda 18 4 2" xfId="2526" xr:uid="{F8944DBB-7A31-4050-A448-C9D789A88A12}"/>
    <cellStyle name="Moneda 18 5" xfId="1494" xr:uid="{7082B56A-3823-4260-B4D6-98DDC2031E60}"/>
    <cellStyle name="Moneda 19" xfId="243" xr:uid="{50E940EA-8FB0-497C-9029-D1F64CE123E3}"/>
    <cellStyle name="Moneda 19 2" xfId="688" xr:uid="{7A54BD0A-5E53-4D61-BDD7-BA4458CD5503}"/>
    <cellStyle name="Moneda 19 2 2" xfId="1885" xr:uid="{47CEDB15-B71D-4193-A4E4-47C0E3974673}"/>
    <cellStyle name="Moneda 19 3" xfId="1027" xr:uid="{988F94D9-1AAB-42C9-8AE2-F44F9F441A16}"/>
    <cellStyle name="Moneda 19 3 2" xfId="2225" xr:uid="{3CCE0A59-AA95-4111-8CAE-F37967395CC1}"/>
    <cellStyle name="Moneda 19 4" xfId="1382" xr:uid="{B39E7C72-D258-4CBA-BABD-5E6F388DCDA9}"/>
    <cellStyle name="Moneda 19 4 2" xfId="2582" xr:uid="{9176AB0B-1154-41F8-8911-28EF03E5157D}"/>
    <cellStyle name="Moneda 19 5" xfId="1546" xr:uid="{F789D48E-C18A-4344-BFC0-30033129B091}"/>
    <cellStyle name="Moneda 2" xfId="40" xr:uid="{514C1604-7B6B-4563-8B33-AFEA1DF0F624}"/>
    <cellStyle name="Moneda 2 10" xfId="1312" xr:uid="{410C0791-A147-44B3-A3F8-9011F50DC7DF}"/>
    <cellStyle name="Moneda 2 10 2" xfId="2510" xr:uid="{BC9DEF25-8B46-41BB-B726-D9E471BD5266}"/>
    <cellStyle name="Moneda 2 11" xfId="319" xr:uid="{A856DA1D-A410-4277-BA34-16447EAEA7B7}"/>
    <cellStyle name="Moneda 2 12" xfId="1481" xr:uid="{446E807B-5962-41AD-8653-079AD3B58FB3}"/>
    <cellStyle name="Moneda 2 2" xfId="130" xr:uid="{8D6EBC9D-E270-4BFE-80B4-338E64862526}"/>
    <cellStyle name="Moneda 2 2 2" xfId="131" xr:uid="{C66B8BB9-50BD-4341-BD5F-70ADD6C61EFF}"/>
    <cellStyle name="Moneda 2 3" xfId="132" xr:uid="{B3FD68CA-4C16-47D9-A2A1-89F4B4179E90}"/>
    <cellStyle name="Moneda 2 3 2" xfId="238" xr:uid="{029829A4-3C93-4400-A38F-A5EBC7FAA991}"/>
    <cellStyle name="Moneda 2 3 2 2" xfId="421" xr:uid="{FA3171D4-667C-4D63-BC3E-9EA3FAAE0841}"/>
    <cellStyle name="Moneda 2 3 2 3" xfId="555" xr:uid="{943FE5AB-76D2-4AED-A28F-BF2988B9A88B}"/>
    <cellStyle name="Moneda 2 3 3" xfId="292" xr:uid="{6B99319C-A285-409D-B6C6-0A8E394853EA}"/>
    <cellStyle name="Moneda 2 3 3 2" xfId="460" xr:uid="{ABA32D26-4107-4AAD-B92E-83A04B012CF9}"/>
    <cellStyle name="Moneda 2 3 4" xfId="394" xr:uid="{D2E13BFD-A30A-4C5B-8EA6-C65D4B1A1BCD}"/>
    <cellStyle name="Moneda 2 3 5" xfId="526" xr:uid="{F3E2EBA7-9CB2-4F35-86A6-318C4D63FD1F}"/>
    <cellStyle name="Moneda 2 4" xfId="129" xr:uid="{7F0B56E5-AE61-4C46-BE5A-AA6DC35EBFE8}"/>
    <cellStyle name="Moneda 2 4 2" xfId="644" xr:uid="{1810E4DC-9D50-456A-BB21-97F44A801348}"/>
    <cellStyle name="Moneda 2 4 2 2" xfId="1841" xr:uid="{AFFA30CD-9E11-410B-B6BE-9BA9861232AF}"/>
    <cellStyle name="Moneda 2 4 3" xfId="984" xr:uid="{75ECF8D8-FA5B-4485-BFD5-85A6DB0ACD4C}"/>
    <cellStyle name="Moneda 2 4 3 2" xfId="2181" xr:uid="{33273A6F-ECCF-471F-809C-6E27E5C0EEAE}"/>
    <cellStyle name="Moneda 2 4 4" xfId="1335" xr:uid="{067053BC-9116-4AFB-A470-FE6D549A5CB3}"/>
    <cellStyle name="Moneda 2 4 4 2" xfId="2534" xr:uid="{C44C0E1B-A264-4B9C-B1C1-0DDE0D0F3DE1}"/>
    <cellStyle name="Moneda 2 4 5" xfId="1502" xr:uid="{DD0F14C9-B6F1-4EA6-A55E-50A35DD5CD95}"/>
    <cellStyle name="Moneda 2 5" xfId="318" xr:uid="{93F75CF6-48B3-487D-B78A-E6E68251491A}"/>
    <cellStyle name="Moneda 2 6" xfId="378" xr:uid="{9895B8D8-0A51-4B76-A4FD-10DB62C90828}"/>
    <cellStyle name="Moneda 2 6 2" xfId="775" xr:uid="{4874169E-223E-4742-9AF9-EB294F31C28C}"/>
    <cellStyle name="Moneda 2 6 2 2" xfId="1972" xr:uid="{4590230F-D3D8-46BC-9BE0-B08A3666D1D0}"/>
    <cellStyle name="Moneda 2 6 3" xfId="1114" xr:uid="{D8E30A6E-76BE-4BFE-B835-9E353D9C6C01}"/>
    <cellStyle name="Moneda 2 6 3 2" xfId="2312" xr:uid="{C8DDECB0-D480-4805-AEBD-1019BB74B47D}"/>
    <cellStyle name="Moneda 2 6 4" xfId="1633" xr:uid="{308ADB66-27AA-4488-B0EA-25360AF4EB36}"/>
    <cellStyle name="Moneda 2 7" xfId="510" xr:uid="{152C1716-6616-4ACE-AF7C-0D877367491B}"/>
    <cellStyle name="Moneda 2 7 2" xfId="873" xr:uid="{694C954A-615B-4AE4-A28D-CA73C3532764}"/>
    <cellStyle name="Moneda 2 7 2 2" xfId="2070" xr:uid="{5CEF8B1B-CB43-414E-8E7F-1E56F8FD0280}"/>
    <cellStyle name="Moneda 2 7 3" xfId="1212" xr:uid="{1788481D-5375-49F7-8A42-61C4DE1062E2}"/>
    <cellStyle name="Moneda 2 7 3 2" xfId="2410" xr:uid="{1EF65238-0C3F-4826-9AFA-0B6E2D1DEC2F}"/>
    <cellStyle name="Moneda 2 7 4" xfId="1731" xr:uid="{FF67A76F-C357-439D-81A8-2E6F8A01ECF9}"/>
    <cellStyle name="Moneda 2 8" xfId="623" xr:uid="{274B6782-A5F5-4D3F-919E-358E59BB9FA3}"/>
    <cellStyle name="Moneda 2 8 2" xfId="1820" xr:uid="{65EB1A8C-F745-4383-93B4-8DB4DE7A92AF}"/>
    <cellStyle name="Moneda 2 9" xfId="962" xr:uid="{7F525F92-F4F7-4425-8D79-2744BD0F3D71}"/>
    <cellStyle name="Moneda 2 9 2" xfId="2159" xr:uid="{830EFEBA-ADD4-49F7-B6B2-1CCE2537FA08}"/>
    <cellStyle name="Moneda 20" xfId="19" xr:uid="{808BE0B6-CECC-48E7-A641-7AF7538B6C87}"/>
    <cellStyle name="Moneda 20 2" xfId="266" xr:uid="{57E3FFBA-7683-4306-BBA4-AFA4ECD0A5ED}"/>
    <cellStyle name="Moneda 20 2 2" xfId="711" xr:uid="{ECF75D39-9FB7-4F3B-BDE8-1160329BC0EA}"/>
    <cellStyle name="Moneda 20 2 2 2" xfId="1908" xr:uid="{259083C4-CB61-4719-AFE1-8B04AC77BC5B}"/>
    <cellStyle name="Moneda 20 2 3" xfId="1050" xr:uid="{A7C9DD86-1F98-4305-931C-5347FEA448B7}"/>
    <cellStyle name="Moneda 20 2 3 2" xfId="2248" xr:uid="{AE1A2F0D-690B-4D30-B9B8-15296957FC50}"/>
    <cellStyle name="Moneda 20 2 4" xfId="1405" xr:uid="{70B112F2-4A31-4754-90D7-4FDFB2C96599}"/>
    <cellStyle name="Moneda 20 2 4 2" xfId="2605" xr:uid="{54FEA8E1-D5D8-4312-8981-8ADF47610156}"/>
    <cellStyle name="Moneda 20 2 5" xfId="1569" xr:uid="{A6E072FD-9CE5-4377-8E01-BDB816D5AD2B}"/>
    <cellStyle name="Moneda 20 3" xfId="427" xr:uid="{44CB066A-FE50-4738-AC03-4E6F56208969}"/>
    <cellStyle name="Moneda 20 3 2" xfId="807" xr:uid="{12EFE57C-FD02-4D80-A386-C6E2CCF09165}"/>
    <cellStyle name="Moneda 20 3 2 2" xfId="2004" xr:uid="{2CDF76D6-9C39-451C-9FF6-3AF4CC9E799A}"/>
    <cellStyle name="Moneda 20 3 3" xfId="1146" xr:uid="{76D6C34B-AAAC-43B2-A6B0-92BEB4FD39BC}"/>
    <cellStyle name="Moneda 20 3 3 2" xfId="2344" xr:uid="{14EEE401-845A-4F9E-8916-8CF9F5A98E43}"/>
    <cellStyle name="Moneda 20 3 4" xfId="1665" xr:uid="{8E9A545A-2740-421C-AC7A-A7385A32F2EF}"/>
    <cellStyle name="Moneda 20 4" xfId="561" xr:uid="{8C92FB24-123B-4345-87E4-73647BC04FED}"/>
    <cellStyle name="Moneda 20 4 2" xfId="905" xr:uid="{B20BC95D-C173-49A8-897D-D5FECA6F2584}"/>
    <cellStyle name="Moneda 20 4 2 2" xfId="2102" xr:uid="{23D10A7E-C17B-4575-BDDF-A4043A29D1E8}"/>
    <cellStyle name="Moneda 20 4 3" xfId="1244" xr:uid="{023C0425-85A9-4110-A090-26CE8EF9796A}"/>
    <cellStyle name="Moneda 20 4 3 2" xfId="2442" xr:uid="{3CD520BB-59F8-46CC-B22A-8519E0C84F3D}"/>
    <cellStyle name="Moneda 20 4 4" xfId="1763" xr:uid="{0B85E855-7EC8-45F7-A31C-1B9AF55E101B}"/>
    <cellStyle name="Moneda 20 5" xfId="692" xr:uid="{581D63D5-0AD6-40C8-BEFC-96B5D1096D87}"/>
    <cellStyle name="Moneda 20 5 2" xfId="1889" xr:uid="{7B513CA4-E6A2-490A-A7A5-8895F389DA8C}"/>
    <cellStyle name="Moneda 20 6" xfId="1031" xr:uid="{BFA055E0-4574-4F96-AEDC-7A3DF12507F9}"/>
    <cellStyle name="Moneda 20 6 2" xfId="2229" xr:uid="{0B45C93A-A6F9-4029-BA2E-37EF3C84C619}"/>
    <cellStyle name="Moneda 20 7" xfId="1386" xr:uid="{D106E9AA-DF73-4279-A6C8-365D1A4FE12C}"/>
    <cellStyle name="Moneda 20 7 2" xfId="2586" xr:uid="{8366F5C7-D892-40A9-930B-C601C394EF4D}"/>
    <cellStyle name="Moneda 20 8" xfId="1550" xr:uid="{DAD8A7F0-71C4-46F4-8D04-AA4773DB4BFE}"/>
    <cellStyle name="Moneda 20 9" xfId="247" xr:uid="{A13B658E-7679-4A26-BD98-6B60965B66D0}"/>
    <cellStyle name="Moneda 21" xfId="249" xr:uid="{C1496264-1A0E-44BA-B7AD-0D5280A41152}"/>
    <cellStyle name="Moneda 21 2" xfId="276" xr:uid="{18805A6A-00B0-47CB-AFB4-E0825E67848A}"/>
    <cellStyle name="Moneda 21 2 2" xfId="720" xr:uid="{7B23C8E6-3C38-486E-99C8-6271EA331B21}"/>
    <cellStyle name="Moneda 21 2 2 2" xfId="1917" xr:uid="{1662B583-5B45-4333-860E-D77B99B27F5E}"/>
    <cellStyle name="Moneda 21 2 3" xfId="1059" xr:uid="{40BDBBD1-532D-4D4F-8E34-DA553786527B}"/>
    <cellStyle name="Moneda 21 2 3 2" xfId="2257" xr:uid="{36DE03A5-8431-4C85-9C8B-71B0E169AF49}"/>
    <cellStyle name="Moneda 21 2 4" xfId="1414" xr:uid="{0E753AEB-514E-485A-B9D4-3634192E83E9}"/>
    <cellStyle name="Moneda 21 2 4 2" xfId="2614" xr:uid="{C9AC2086-BC67-4E46-BEED-5C5EBFFCE04A}"/>
    <cellStyle name="Moneda 21 2 5" xfId="1578" xr:uid="{2952C737-14B7-4628-8F41-84A1703EA0E1}"/>
    <cellStyle name="Moneda 21 3" xfId="429" xr:uid="{E09E3744-1A66-4BC1-8398-CBD07DA6C6BE}"/>
    <cellStyle name="Moneda 21 3 2" xfId="809" xr:uid="{1EB98BD6-9016-4E0E-A77C-C4522744E40B}"/>
    <cellStyle name="Moneda 21 3 2 2" xfId="2006" xr:uid="{27878F47-4874-4E2C-9240-B49A86C1DA62}"/>
    <cellStyle name="Moneda 21 3 3" xfId="1148" xr:uid="{C91035AF-CC65-4FC5-8B65-257CAFE2ACAE}"/>
    <cellStyle name="Moneda 21 3 3 2" xfId="2346" xr:uid="{BA3D876C-80AC-497D-8347-87A51C3B3714}"/>
    <cellStyle name="Moneda 21 3 4" xfId="1667" xr:uid="{D6FDC57C-ECF5-45BA-93AD-9D3E47EDEE72}"/>
    <cellStyle name="Moneda 21 4" xfId="563" xr:uid="{5C9AE691-868C-4944-A1BC-F52D326B9412}"/>
    <cellStyle name="Moneda 21 4 2" xfId="907" xr:uid="{4B7C0661-C84E-46B3-B682-D5D578CD9B1F}"/>
    <cellStyle name="Moneda 21 4 2 2" xfId="2104" xr:uid="{89D6106E-418A-4067-B7A6-506A1A2EC506}"/>
    <cellStyle name="Moneda 21 4 3" xfId="1246" xr:uid="{80231C0B-A5B7-43F9-9152-9C60EB92F599}"/>
    <cellStyle name="Moneda 21 4 3 2" xfId="2444" xr:uid="{40D5975D-9430-4CFC-B772-1991FCD7C746}"/>
    <cellStyle name="Moneda 21 4 4" xfId="1765" xr:uid="{348DAEDB-D8BB-4068-BE66-EB8081F8D7C5}"/>
    <cellStyle name="Moneda 21 5" xfId="694" xr:uid="{6E0E25CA-3043-4E5A-BC4F-73F6FDD65C36}"/>
    <cellStyle name="Moneda 21 5 2" xfId="1891" xr:uid="{4EFA0C93-1DC6-4B75-AE4C-1AD6C8EA0655}"/>
    <cellStyle name="Moneda 21 6" xfId="1033" xr:uid="{F21EDD6F-2A70-41CD-892F-ED9C093D97FB}"/>
    <cellStyle name="Moneda 21 6 2" xfId="2231" xr:uid="{2A46D066-CBD5-4309-AC95-ED1322BD6FCD}"/>
    <cellStyle name="Moneda 21 7" xfId="1388" xr:uid="{96F56799-DC7B-4DCA-8969-5ED6CF4C3DF8}"/>
    <cellStyle name="Moneda 21 7 2" xfId="2588" xr:uid="{CB4A2E93-7C9F-4F10-BB24-0D6ACD07415E}"/>
    <cellStyle name="Moneda 21 8" xfId="1552" xr:uid="{2B604890-5148-42DB-BEA4-A575B4CD0A54}"/>
    <cellStyle name="Moneda 22" xfId="252" xr:uid="{59FEA28C-8E1C-41E8-8D1B-C96010653D03}"/>
    <cellStyle name="Moneda 22 2" xfId="272" xr:uid="{55CDC71E-CE4F-45CE-90B3-2893C05E05C8}"/>
    <cellStyle name="Moneda 22 2 2" xfId="716" xr:uid="{DDE087A6-D451-4061-A725-5C1409C41423}"/>
    <cellStyle name="Moneda 22 2 2 2" xfId="1913" xr:uid="{1EDA2B99-E997-403B-BBF8-2C167D83F3CF}"/>
    <cellStyle name="Moneda 22 2 3" xfId="1055" xr:uid="{5599D2DA-1C5A-4B07-8BB9-EA05792F8A3C}"/>
    <cellStyle name="Moneda 22 2 3 2" xfId="2253" xr:uid="{4A4B450D-D58A-41C2-AA08-345F08EB99D8}"/>
    <cellStyle name="Moneda 22 2 4" xfId="1410" xr:uid="{D9C123BB-7E29-4608-80F4-094B90D327DD}"/>
    <cellStyle name="Moneda 22 2 4 2" xfId="2610" xr:uid="{A14529EE-388B-41AB-9FF1-8897A0282643}"/>
    <cellStyle name="Moneda 22 2 5" xfId="1574" xr:uid="{BB452BF3-A713-4A66-8E69-AD24D7755182}"/>
    <cellStyle name="Moneda 22 3" xfId="432" xr:uid="{86454686-2EDA-48C5-85FD-AE579389F72E}"/>
    <cellStyle name="Moneda 22 3 2" xfId="812" xr:uid="{BFCFAD6A-8829-4C00-9186-C863E6FC1B46}"/>
    <cellStyle name="Moneda 22 3 2 2" xfId="2009" xr:uid="{99CB2F28-7719-4284-97B2-65AC15EDD44A}"/>
    <cellStyle name="Moneda 22 3 3" xfId="1151" xr:uid="{CBB13F76-799B-4AB9-9DCB-E60A36FBDB63}"/>
    <cellStyle name="Moneda 22 3 3 2" xfId="2349" xr:uid="{8C1CBB9C-4019-42EA-BB30-6ED935326410}"/>
    <cellStyle name="Moneda 22 3 4" xfId="1670" xr:uid="{1090F36A-514B-41A2-84D3-41885B360834}"/>
    <cellStyle name="Moneda 22 4" xfId="566" xr:uid="{55BD2973-96F9-4663-AA95-3C1F88465CA7}"/>
    <cellStyle name="Moneda 22 4 2" xfId="910" xr:uid="{C525AF17-B7ED-48EC-86E9-37B7D5D41C22}"/>
    <cellStyle name="Moneda 22 4 2 2" xfId="2107" xr:uid="{DE38C5ED-16EB-43D4-8716-753765427EA5}"/>
    <cellStyle name="Moneda 22 4 3" xfId="1249" xr:uid="{3176817E-170D-4C12-9C74-91A9F8C2E173}"/>
    <cellStyle name="Moneda 22 4 3 2" xfId="2447" xr:uid="{7765E48E-68C9-43DE-86E3-EFB167CFE4D3}"/>
    <cellStyle name="Moneda 22 4 4" xfId="1768" xr:uid="{814B17D9-79D1-40EC-8B07-EB267A09C705}"/>
    <cellStyle name="Moneda 22 5" xfId="697" xr:uid="{F5FBEB36-729C-4FCA-BE6C-96BD634B9F38}"/>
    <cellStyle name="Moneda 22 5 2" xfId="1894" xr:uid="{CC434B98-F2AE-43F1-9770-1A7777D6DE9D}"/>
    <cellStyle name="Moneda 22 6" xfId="1036" xr:uid="{253EB8DC-132F-46BB-985A-9566202CBA83}"/>
    <cellStyle name="Moneda 22 6 2" xfId="2234" xr:uid="{874B06D8-AFEF-4355-B5D8-27EF16638D15}"/>
    <cellStyle name="Moneda 22 7" xfId="1391" xr:uid="{2B4950A0-042C-48E3-99B1-AA3DE614B77E}"/>
    <cellStyle name="Moneda 22 7 2" xfId="2591" xr:uid="{58239CD1-939E-42AB-8ABB-121A5479BA5E}"/>
    <cellStyle name="Moneda 22 8" xfId="1555" xr:uid="{71A68EC1-738F-4D0A-A6C4-C40509BC78C5}"/>
    <cellStyle name="Moneda 23" xfId="253" xr:uid="{B23441B6-3B30-4D8D-B7A5-30ED4478C59F}"/>
    <cellStyle name="Moneda 23 2" xfId="290" xr:uid="{980C28C1-F70A-47E8-8026-E0206A1D66E3}"/>
    <cellStyle name="Moneda 23 2 2" xfId="732" xr:uid="{3A8AF617-EC86-4816-851B-2447E4B206B2}"/>
    <cellStyle name="Moneda 23 2 2 2" xfId="1929" xr:uid="{BD78E9D6-8AF7-4E26-8A6F-7EF99AA05164}"/>
    <cellStyle name="Moneda 23 2 3" xfId="1071" xr:uid="{7056E347-0C18-4ABD-9763-BA1D5B46EC5A}"/>
    <cellStyle name="Moneda 23 2 3 2" xfId="2269" xr:uid="{77785573-3F27-4425-9784-2878148A4552}"/>
    <cellStyle name="Moneda 23 2 4" xfId="1426" xr:uid="{D8D214CA-84A6-496E-A144-9A7F842CB853}"/>
    <cellStyle name="Moneda 23 2 4 2" xfId="2626" xr:uid="{1EBF6697-FFF9-4ABD-8F40-711DA8A02D7D}"/>
    <cellStyle name="Moneda 23 2 5" xfId="1590" xr:uid="{8A96E016-819C-42CA-8AB2-8CA880DA4168}"/>
    <cellStyle name="Moneda 23 3" xfId="433" xr:uid="{6CD8BD2F-3E7B-4A23-B42B-25AD940DF3AB}"/>
    <cellStyle name="Moneda 23 3 2" xfId="813" xr:uid="{A95C2A33-BC76-4684-ABAD-3AA0A728B362}"/>
    <cellStyle name="Moneda 23 3 2 2" xfId="2010" xr:uid="{849F83D6-C61C-407A-8BE9-28901183D7FB}"/>
    <cellStyle name="Moneda 23 3 3" xfId="1152" xr:uid="{E4E30009-CE40-455C-B6FF-220EA2AF38D5}"/>
    <cellStyle name="Moneda 23 3 3 2" xfId="2350" xr:uid="{A7866D2C-A8C6-4DD2-A03B-03D1AAC7A510}"/>
    <cellStyle name="Moneda 23 3 4" xfId="1671" xr:uid="{64BC16CE-24D9-49EC-ACEE-0FD6424E166E}"/>
    <cellStyle name="Moneda 23 4" xfId="567" xr:uid="{C2E7F3BD-80E9-4BEF-AC42-1F37A387D7BD}"/>
    <cellStyle name="Moneda 23 4 2" xfId="911" xr:uid="{803795AB-F82B-4927-AF84-ADCF591112B0}"/>
    <cellStyle name="Moneda 23 4 2 2" xfId="2108" xr:uid="{C21D3209-8E0C-4BBA-93CA-694792C378CE}"/>
    <cellStyle name="Moneda 23 4 3" xfId="1250" xr:uid="{321168B6-113D-4044-899C-A4A8D5BFB723}"/>
    <cellStyle name="Moneda 23 4 3 2" xfId="2448" xr:uid="{ADD68967-EB2F-486E-B548-2A1C54F67372}"/>
    <cellStyle name="Moneda 23 4 4" xfId="1769" xr:uid="{330B88C6-B4EB-4E95-BA07-CF4E6910E18A}"/>
    <cellStyle name="Moneda 23 5" xfId="698" xr:uid="{98CE91B2-7388-4484-9666-42637D592EF3}"/>
    <cellStyle name="Moneda 23 5 2" xfId="1895" xr:uid="{0F5BB3FE-0A64-4191-B28F-8F602CED1ADA}"/>
    <cellStyle name="Moneda 23 6" xfId="1037" xr:uid="{0CE9D613-B0A2-477F-818E-D5F6FB1CF3A6}"/>
    <cellStyle name="Moneda 23 6 2" xfId="2235" xr:uid="{1AC75C3E-0EAD-4A30-9A36-15E2C9BC5AC5}"/>
    <cellStyle name="Moneda 23 7" xfId="1392" xr:uid="{24298C5A-BA83-4F6C-B22B-96A704BC0723}"/>
    <cellStyle name="Moneda 23 7 2" xfId="2592" xr:uid="{5DBB4B0B-F4E5-4FD9-AB5E-EDE4931220BF}"/>
    <cellStyle name="Moneda 23 8" xfId="1556" xr:uid="{9D7D516F-B219-4F64-BC33-64E0E66600C7}"/>
    <cellStyle name="Moneda 24" xfId="284" xr:uid="{989478D5-B84A-410C-A37E-FFE13D4BECA2}"/>
    <cellStyle name="Moneda 24 2" xfId="727" xr:uid="{2A98A71F-5C38-43AE-B5D4-BD3F55E03AC1}"/>
    <cellStyle name="Moneda 24 2 2" xfId="1924" xr:uid="{4110BE08-B14C-41BD-9F26-024B4E3E56EC}"/>
    <cellStyle name="Moneda 24 3" xfId="1066" xr:uid="{1BD7ED56-A204-4D64-A97A-BEC39450C68B}"/>
    <cellStyle name="Moneda 24 3 2" xfId="2264" xr:uid="{7F6D8B69-5D97-4B97-81CD-0A80C91DB730}"/>
    <cellStyle name="Moneda 24 4" xfId="1421" xr:uid="{2F540550-32B6-4E99-ADEF-1480BF5FC1AC}"/>
    <cellStyle name="Moneda 24 4 2" xfId="2621" xr:uid="{985C77D3-0438-44D0-BD17-45FC5B0A8C30}"/>
    <cellStyle name="Moneda 24 5" xfId="1585" xr:uid="{3A0A8A77-CD42-45CA-906E-2310759293A5}"/>
    <cellStyle name="Moneda 25" xfId="277" xr:uid="{8CE4B418-9BA1-4B2B-8BF5-A6BC7ECAB66A}"/>
    <cellStyle name="Moneda 25 2" xfId="721" xr:uid="{0D233D9A-9F2E-491E-82B9-C03585892BB0}"/>
    <cellStyle name="Moneda 25 2 2" xfId="1918" xr:uid="{AD5632D3-3758-48CD-910B-0EC0462ABA37}"/>
    <cellStyle name="Moneda 25 3" xfId="1060" xr:uid="{67BF1801-5681-4D4E-B575-C8520BBF950E}"/>
    <cellStyle name="Moneda 25 3 2" xfId="2258" xr:uid="{89BA023D-F7B6-4A54-AD35-9AE6D0DD7CD9}"/>
    <cellStyle name="Moneda 25 4" xfId="1415" xr:uid="{6DA73986-48F7-4D0F-A3F6-F753F26C1FF0}"/>
    <cellStyle name="Moneda 25 4 2" xfId="2615" xr:uid="{9A0F9C69-5050-40B9-A45D-2792E68978A7}"/>
    <cellStyle name="Moneda 25 5" xfId="1579" xr:uid="{81B5DD5C-6C78-4360-931C-0918D311AB14}"/>
    <cellStyle name="Moneda 26" xfId="289" xr:uid="{2E2F1A2E-A4A8-4889-8051-F82D724003B3}"/>
    <cellStyle name="Moneda 26 2" xfId="731" xr:uid="{F961E121-051A-4220-B4E1-60C30B27C3E2}"/>
    <cellStyle name="Moneda 26 2 2" xfId="1928" xr:uid="{112335B4-F5E0-4FF4-BB9C-BF1698D921B7}"/>
    <cellStyle name="Moneda 26 3" xfId="1070" xr:uid="{2043CBB0-FC30-4E9A-A907-F0A9B2440B9D}"/>
    <cellStyle name="Moneda 26 3 2" xfId="2268" xr:uid="{6D0A4C94-8B81-40BB-BD27-64E84F270314}"/>
    <cellStyle name="Moneda 26 4" xfId="1425" xr:uid="{D075E26B-856F-4F3B-B6D3-1E5A0AC6DE18}"/>
    <cellStyle name="Moneda 26 4 2" xfId="2625" xr:uid="{64EC4ED8-1748-4E7B-8F97-2F92E5DF7C4C}"/>
    <cellStyle name="Moneda 26 5" xfId="1589" xr:uid="{9D8CDE91-7EBF-44D8-86F9-81639C66FF72}"/>
    <cellStyle name="Moneda 27" xfId="270" xr:uid="{3D8933BC-5A2D-43C9-87E8-D14C715080A8}"/>
    <cellStyle name="Moneda 27 2" xfId="714" xr:uid="{2D198F40-3E40-4408-8679-C915D20DFBD0}"/>
    <cellStyle name="Moneda 27 2 2" xfId="1911" xr:uid="{C0D7A5F7-FBBE-410D-B70F-58FB916351CD}"/>
    <cellStyle name="Moneda 27 3" xfId="1053" xr:uid="{90158572-C239-4DF5-9034-EE9F32E7225F}"/>
    <cellStyle name="Moneda 27 3 2" xfId="2251" xr:uid="{11B7EB16-1670-4F21-94EB-4C6F3BF16F01}"/>
    <cellStyle name="Moneda 27 4" xfId="1408" xr:uid="{60F15998-A804-4F49-A70A-2C20551107D5}"/>
    <cellStyle name="Moneda 27 4 2" xfId="2608" xr:uid="{71C97343-2898-4F20-9817-04064133C2BA}"/>
    <cellStyle name="Moneda 27 5" xfId="1572" xr:uid="{ABA78C00-5318-4DB9-96ED-3A00F8C6A7A1}"/>
    <cellStyle name="Moneda 28" xfId="291" xr:uid="{B31F880B-C00C-4EDC-9FDD-18B9E4934A20}"/>
    <cellStyle name="Moneda 28 2" xfId="733" xr:uid="{AD7F2E3E-67F9-4F8E-B5D4-4D4663C36BC7}"/>
    <cellStyle name="Moneda 28 2 2" xfId="1930" xr:uid="{8A3CE890-B042-4C87-AAC5-7883B3F60D6B}"/>
    <cellStyle name="Moneda 28 3" xfId="1072" xr:uid="{EDF7162F-5E2D-4B26-A96C-D1F6E4EF65F3}"/>
    <cellStyle name="Moneda 28 3 2" xfId="2270" xr:uid="{E0EFD3BE-4C78-4A21-85B1-BDD98E15979A}"/>
    <cellStyle name="Moneda 28 4" xfId="1427" xr:uid="{711FB74C-F1AD-4DF2-9C72-A93244A3AD3E}"/>
    <cellStyle name="Moneda 28 4 2" xfId="2627" xr:uid="{8F027C6C-6A86-4B55-A564-C3E96B20D07C}"/>
    <cellStyle name="Moneda 28 5" xfId="1591" xr:uid="{169A70B6-9A19-43B1-927F-B909B3161B78}"/>
    <cellStyle name="Moneda 29" xfId="282" xr:uid="{6866E19C-EF32-4D36-9B1B-67030C589003}"/>
    <cellStyle name="Moneda 29 2" xfId="725" xr:uid="{B2934C09-CAF7-4173-924C-51C0FC963EC6}"/>
    <cellStyle name="Moneda 29 2 2" xfId="1922" xr:uid="{C5D532BE-88DE-47F7-92CF-DDB04294BA04}"/>
    <cellStyle name="Moneda 29 3" xfId="1064" xr:uid="{1924DC48-0400-48F8-9FF1-C81B279D69D2}"/>
    <cellStyle name="Moneda 29 3 2" xfId="2262" xr:uid="{FFF7CAB8-D577-44C7-9AB2-34AFE13AFC93}"/>
    <cellStyle name="Moneda 29 4" xfId="1419" xr:uid="{655DD52B-4950-4C4F-BFF2-21D6DB2C474E}"/>
    <cellStyle name="Moneda 29 4 2" xfId="2619" xr:uid="{B410D644-B835-4D0B-B19D-C0533BE1D512}"/>
    <cellStyle name="Moneda 29 5" xfId="1583" xr:uid="{DF7B494A-9E37-4830-91A2-8DF952E8E99F}"/>
    <cellStyle name="Moneda 3" xfId="133" xr:uid="{5E465FC9-79AF-4EEF-883D-D0EA591167F8}"/>
    <cellStyle name="Moneda 3 2" xfId="134" xr:uid="{486159F7-4D5B-4820-BCE0-917CF9CE2280}"/>
    <cellStyle name="Moneda 3 2 2" xfId="320" xr:uid="{EDBB73CE-00AF-492D-B018-043153686A12}"/>
    <cellStyle name="Moneda 3 2 3" xfId="645" xr:uid="{B477F85D-07FB-4C0C-83E9-74CB16CD61C7}"/>
    <cellStyle name="Moneda 3 2 3 2" xfId="1842" xr:uid="{11AAD944-86EA-4359-8EEE-A90DDC84EF86}"/>
    <cellStyle name="Moneda 3 2 4" xfId="985" xr:uid="{ADA22D65-FE7A-4C6A-9F71-7A3F2456AFBD}"/>
    <cellStyle name="Moneda 3 2 4 2" xfId="2182" xr:uid="{90E703C0-7D03-4132-8119-7ABAC87A0E60}"/>
    <cellStyle name="Moneda 3 2 5" xfId="1336" xr:uid="{DEAD8B9B-3504-413C-84C8-8B9E0511F389}"/>
    <cellStyle name="Moneda 3 2 5 2" xfId="2535" xr:uid="{56ADA908-008A-4447-84BA-F4053A6CBEEB}"/>
    <cellStyle name="Moneda 3 2 6" xfId="1503" xr:uid="{AE8B0337-6C18-4C64-9B52-974E98D062AC}"/>
    <cellStyle name="Moneda 3 3" xfId="135" xr:uid="{BCBCC133-DB7A-4FA6-857A-8D32C008EC4C}"/>
    <cellStyle name="Moneda 3 3 2" xfId="189" xr:uid="{B4361736-D9D5-41ED-A1EF-EC56B76C0CDA}"/>
    <cellStyle name="Moneda 3 3 3" xfId="646" xr:uid="{0C117D7B-0E76-455C-B6FA-C3E445B6BE3E}"/>
    <cellStyle name="Moneda 3 3 3 2" xfId="1843" xr:uid="{340FFDD5-F36F-4FE8-838A-63705D55A4B6}"/>
    <cellStyle name="Moneda 3 3 4" xfId="986" xr:uid="{CC29D3EA-5725-4BD7-9C91-F3A95DFFD159}"/>
    <cellStyle name="Moneda 3 3 4 2" xfId="2183" xr:uid="{7B9B9096-73A0-442D-96B6-6CF47F72F795}"/>
    <cellStyle name="Moneda 3 3 5" xfId="1337" xr:uid="{CAE12190-6193-4BC2-8C66-9679C104D73C}"/>
    <cellStyle name="Moneda 3 3 5 2" xfId="2536" xr:uid="{1EA39AEE-7A6A-49F3-8410-01863DCA60AC}"/>
    <cellStyle name="Moneda 3 3 6" xfId="1504" xr:uid="{0915E203-CA77-4A88-88A7-C00A0EE4DB89}"/>
    <cellStyle name="Moneda 30" xfId="279" xr:uid="{23BB833C-217D-46F9-B379-FF039D0CEDCD}"/>
    <cellStyle name="Moneda 30 2" xfId="723" xr:uid="{761A0077-2A39-4207-8E82-50D047954291}"/>
    <cellStyle name="Moneda 30 2 2" xfId="1920" xr:uid="{CA7EB40F-1160-40E1-ADD7-01621EF7E442}"/>
    <cellStyle name="Moneda 30 3" xfId="1062" xr:uid="{58FECA36-F25C-4A9B-9909-C132D2CCA093}"/>
    <cellStyle name="Moneda 30 3 2" xfId="2260" xr:uid="{1BD31094-BB28-4148-BE65-83DDA971E765}"/>
    <cellStyle name="Moneda 30 4" xfId="1417" xr:uid="{6DE43DE5-62A9-4536-8C54-5979F9AB62BD}"/>
    <cellStyle name="Moneda 30 4 2" xfId="2617" xr:uid="{33295EFF-6576-4D5D-AB2F-BA260096F3BD}"/>
    <cellStyle name="Moneda 30 5" xfId="1581" xr:uid="{261A31E7-1096-4A1E-ADF5-FEFB3A1F586F}"/>
    <cellStyle name="Moneda 31" xfId="315" xr:uid="{C0AF419B-488F-4198-B293-4F5DB873648C}"/>
    <cellStyle name="Moneda 32" xfId="359" xr:uid="{67DC487D-9B82-465D-A0C1-D6072C900B64}"/>
    <cellStyle name="Moneda 32 2" xfId="762" xr:uid="{B9F23E97-F0F2-4924-95A6-FB3E7420B32C}"/>
    <cellStyle name="Moneda 32 2 2" xfId="1959" xr:uid="{13E9FF23-DF90-4420-8EEC-099C7EB865D2}"/>
    <cellStyle name="Moneda 32 3" xfId="1101" xr:uid="{BE72D6D7-CD87-4AE3-B6F7-BC03B7A1B7B9}"/>
    <cellStyle name="Moneda 32 3 2" xfId="2299" xr:uid="{6308BE49-5B5E-4D2F-A157-8BD326671B94}"/>
    <cellStyle name="Moneda 32 4" xfId="1456" xr:uid="{92049252-FCDE-4441-994B-909EADC4AEA5}"/>
    <cellStyle name="Moneda 32 4 2" xfId="2656" xr:uid="{AD021A2B-DE5D-40DB-91C4-DEEC32E6FB33}"/>
    <cellStyle name="Moneda 32 5" xfId="1620" xr:uid="{89F1623E-4CEA-4E7D-9B43-720C132B5856}"/>
    <cellStyle name="Moneda 33" xfId="368" xr:uid="{255C9B22-8BF7-4829-BEBC-10529909B883}"/>
    <cellStyle name="Moneda 33 2" xfId="765" xr:uid="{382E30AE-DFD3-4DAD-9BE8-ED0B3190B756}"/>
    <cellStyle name="Moneda 33 2 2" xfId="1962" xr:uid="{0966A558-E667-45AA-84E1-C4C311DD6967}"/>
    <cellStyle name="Moneda 33 3" xfId="1104" xr:uid="{719CC860-95D2-49B2-93FF-CB55A31F3AEB}"/>
    <cellStyle name="Moneda 33 3 2" xfId="2302" xr:uid="{8EE81660-0D43-478C-88BB-86F46FD095A3}"/>
    <cellStyle name="Moneda 33 4" xfId="1459" xr:uid="{B0779DC7-37DC-42A2-8ACF-48CC61B12C07}"/>
    <cellStyle name="Moneda 33 4 2" xfId="2659" xr:uid="{6480712C-02C3-4E0C-98B3-7B4676F0F82D}"/>
    <cellStyle name="Moneda 33 5" xfId="1623" xr:uid="{44CAF261-19C8-4026-B60D-AEEA08C6EF05}"/>
    <cellStyle name="Moneda 34" xfId="603" xr:uid="{D7585576-7B96-43AB-B6A1-C0184FED31C3}"/>
    <cellStyle name="Moneda 34 2" xfId="942" xr:uid="{1E415CB8-7986-44EF-9491-97707A7CD020}"/>
    <cellStyle name="Moneda 34 2 2" xfId="2139" xr:uid="{B056085C-BCB2-4729-AF67-948D070F06BE}"/>
    <cellStyle name="Moneda 34 3" xfId="1281" xr:uid="{C08D1C52-36E4-4A94-83C6-429247C5E7D2}"/>
    <cellStyle name="Moneda 34 3 2" xfId="2479" xr:uid="{3CA62C44-2E46-452E-9B1F-A7ECF6041A35}"/>
    <cellStyle name="Moneda 34 4" xfId="1800" xr:uid="{8536BF5A-865F-4E6C-9C2A-EEFB04AA35CC}"/>
    <cellStyle name="Moneda 35" xfId="604" xr:uid="{0B5F14C3-4F34-47FD-92B2-A21A60C2CB84}"/>
    <cellStyle name="Moneda 35 2" xfId="943" xr:uid="{96E23A07-5CD5-4907-AFDC-D77A8F8791A8}"/>
    <cellStyle name="Moneda 35 2 2" xfId="2140" xr:uid="{35906410-1FC2-4C63-8EA8-F50D52CAAC1F}"/>
    <cellStyle name="Moneda 35 3" xfId="1282" xr:uid="{998688AB-5AAC-421D-A5D5-26F24A0E4945}"/>
    <cellStyle name="Moneda 35 3 2" xfId="2480" xr:uid="{D63F99FC-4EBC-4A70-BD45-458D9EBF8443}"/>
    <cellStyle name="Moneda 35 4" xfId="1801" xr:uid="{61015989-A097-4273-9B19-45C675200421}"/>
    <cellStyle name="Moneda 36" xfId="599" xr:uid="{45845A43-AF40-46C5-9B25-B4A4CF6C1CEF}"/>
    <cellStyle name="Moneda 36 2" xfId="1796" xr:uid="{F5F76542-81B2-4B64-9831-748724BA2065}"/>
    <cellStyle name="Moneda 37" xfId="938" xr:uid="{63EAEF20-6FDF-49B3-8A3F-35325C5E0C03}"/>
    <cellStyle name="Moneda 37 2" xfId="2135" xr:uid="{5E5D9973-ADFA-4F03-B744-C7F554A1A608}"/>
    <cellStyle name="Moneda 38" xfId="1277" xr:uid="{F3D213BC-8269-49E2-BA6D-5FFB40DB7F78}"/>
    <cellStyle name="Moneda 38 2" xfId="2475" xr:uid="{769DB1F8-CCC8-4345-9069-04806A7F6554}"/>
    <cellStyle name="Moneda 39" xfId="1297" xr:uid="{9C485D32-A662-42E0-ADB3-8144EEBD195F}"/>
    <cellStyle name="Moneda 39 2" xfId="2495" xr:uid="{CF661F6A-0682-4372-8E0D-A31FC67C21C2}"/>
    <cellStyle name="Moneda 4" xfId="44" xr:uid="{2471F384-30FF-43D8-A555-2D1CA9A01F50}"/>
    <cellStyle name="Moneda 4 2" xfId="136" xr:uid="{3B1C46E4-43E6-4DCD-9951-BA88A67984E5}"/>
    <cellStyle name="Moneda 40" xfId="1298" xr:uid="{7B093B77-7641-4E4C-83EA-7300DFADF6D1}"/>
    <cellStyle name="Moneda 40 2" xfId="2496" xr:uid="{5CA90D1E-0C0E-4644-93F6-1CE829FB3B1B}"/>
    <cellStyle name="Moneda 41" xfId="964" xr:uid="{8E22455C-EE30-4B93-963E-AD8632EF9979}"/>
    <cellStyle name="Moneda 41 2" xfId="2161" xr:uid="{8DD4D17D-3B8D-4214-8F47-562C84B7E4C8}"/>
    <cellStyle name="Moneda 42" xfId="1299" xr:uid="{5D44937E-2E8F-4019-B7A5-3E2C4D70B705}"/>
    <cellStyle name="Moneda 42 2" xfId="2497" xr:uid="{7781579F-3C02-4F67-9D01-1C159FB4D6A4}"/>
    <cellStyle name="Moneda 43" xfId="1301" xr:uid="{4DF02563-3CCA-4173-81B2-70830F181CBE}"/>
    <cellStyle name="Moneda 43 2" xfId="2499" xr:uid="{5CBFBAB5-64EC-4CFB-A380-44DFE8DFE502}"/>
    <cellStyle name="Moneda 44" xfId="1302" xr:uid="{D4D77C9E-9CA8-4EAF-B876-25A35B4B2413}"/>
    <cellStyle name="Moneda 44 2" xfId="2500" xr:uid="{ED907FAD-22CD-4FED-8533-88F4301E78EC}"/>
    <cellStyle name="Moneda 45" xfId="1300" xr:uid="{51C4C0A0-03C6-4379-907F-565EEF814003}"/>
    <cellStyle name="Moneda 45 2" xfId="2498" xr:uid="{DC452008-7678-45BB-B391-4F9D16FFD8FE}"/>
    <cellStyle name="Moneda 46" xfId="1306" xr:uid="{40B7D16A-FA06-47E7-BDAD-DED2AA086B31}"/>
    <cellStyle name="Moneda 46 2" xfId="2504" xr:uid="{F8D0BAE4-68E6-4942-98F1-072A44FB7805}"/>
    <cellStyle name="Moneda 47" xfId="17" xr:uid="{2CDEA44D-5E0D-4B03-BCA0-B85AABFA9DF7}"/>
    <cellStyle name="Moneda 47 2" xfId="2511" xr:uid="{74BF76C0-B856-4603-82B5-02CF6DA0B5C6}"/>
    <cellStyle name="Moneda 48" xfId="1361" xr:uid="{F86E8442-BCEB-42CF-8225-1BA55C5EA4AE}"/>
    <cellStyle name="Moneda 48 2" xfId="2561" xr:uid="{4DE2BAD1-0C82-4140-A27F-848F4A400498}"/>
    <cellStyle name="Moneda 49" xfId="1322" xr:uid="{8D66241C-E69F-4FE2-AFA6-0F33540A1EBB}"/>
    <cellStyle name="Moneda 49 2" xfId="2521" xr:uid="{92A4ACE6-5520-4A40-9D89-F9A33FBB38D2}"/>
    <cellStyle name="Moneda 5" xfId="137" xr:uid="{491CC36B-A8DC-496F-9B45-43DA0A8B1466}"/>
    <cellStyle name="Moneda 5 2" xfId="190" xr:uid="{ED1E5F72-4E80-40A4-8265-5E966FA544DA}"/>
    <cellStyle name="Moneda 5 3" xfId="647" xr:uid="{963D40E0-D46C-464C-A254-1EA1128F064E}"/>
    <cellStyle name="Moneda 5 3 2" xfId="1844" xr:uid="{A5839B88-DC11-4B2D-B51A-73826372FE6C}"/>
    <cellStyle name="Moneda 5 4" xfId="987" xr:uid="{FCC23201-77F9-47A0-81FA-5E3FCF32A54D}"/>
    <cellStyle name="Moneda 5 4 2" xfId="2184" xr:uid="{6EF7BA9C-9AB7-41D9-8F2F-2361EDD0E39A}"/>
    <cellStyle name="Moneda 5 5" xfId="1338" xr:uid="{15721DE4-5646-4184-8429-4936E5818CA8}"/>
    <cellStyle name="Moneda 5 5 2" xfId="2537" xr:uid="{921C332D-F3D1-47F2-A2F2-3E8200C9A59F}"/>
    <cellStyle name="Moneda 5 6" xfId="1505" xr:uid="{50E5D73F-2D67-44DA-AB8B-F8F9C52D5380}"/>
    <cellStyle name="Moneda 50" xfId="1471" xr:uid="{DC2B0B63-978E-4C1A-9DBE-898E6D54297B}"/>
    <cellStyle name="Moneda 50 2" xfId="2664" xr:uid="{FC5B1F1F-D510-446B-99D8-94A8AC03F9E4}"/>
    <cellStyle name="Moneda 51" xfId="13" xr:uid="{92AFFFF7-F7E2-49D4-B6AF-90D1208DF972}"/>
    <cellStyle name="Moneda 51 2" xfId="2661" xr:uid="{8B7E51A5-73EB-4FAE-BECA-4BF7B3929E54}"/>
    <cellStyle name="Moneda 52" xfId="1469" xr:uid="{0E70184C-9E1A-45F4-82F7-04C1B31CEA33}"/>
    <cellStyle name="Moneda 52 2" xfId="2662" xr:uid="{54F0245C-0942-493E-96E3-DF700D5BB39F}"/>
    <cellStyle name="Moneda 53" xfId="1468" xr:uid="{E107F56A-83C6-46E2-AAEF-48A78AC6E812}"/>
    <cellStyle name="Moneda 53 2" xfId="2660" xr:uid="{D02D732B-FD22-4CF0-A8E7-B105570DBBCA}"/>
    <cellStyle name="Moneda 54" xfId="25" xr:uid="{E5419197-1319-408B-981A-133A5C6AAE9D}"/>
    <cellStyle name="Moneda 55" xfId="45" xr:uid="{AF9CDDB0-AEE8-4409-B5BC-FE34D0872C33}"/>
    <cellStyle name="Moneda 56" xfId="2669" xr:uid="{86C057D7-A56B-4941-828C-D9DAD8A9A153}"/>
    <cellStyle name="Moneda 57" xfId="2677" xr:uid="{73C36995-DF30-4117-A8A6-E60CE119B601}"/>
    <cellStyle name="Moneda 58" xfId="2679" xr:uid="{81D80FC2-18F5-4A6A-AAA3-0BB2FD495204}"/>
    <cellStyle name="Moneda 59" xfId="2672" xr:uid="{0368FF0B-F93B-436F-9D96-D84E8FEF175D}"/>
    <cellStyle name="Moneda 6" xfId="34" xr:uid="{5443D8C0-402B-4463-B823-255D0C7894A4}"/>
    <cellStyle name="Moneda 6 2" xfId="191" xr:uid="{B09D770F-342A-422B-9DF5-E2BBF88C8214}"/>
    <cellStyle name="Moneda 6 3" xfId="138" xr:uid="{5764E348-5F98-46DC-8A10-6363B1969BBC}"/>
    <cellStyle name="Moneda 6 3 2" xfId="1506" xr:uid="{A705E8DC-22EA-4DB2-8697-E2526B26B478}"/>
    <cellStyle name="Moneda 6 4" xfId="648" xr:uid="{CF9D422F-D17E-4D6D-BEB7-BC65B2BFEC82}"/>
    <cellStyle name="Moneda 6 4 2" xfId="1845" xr:uid="{9470CF19-650B-4EDA-9D3A-90374935E8BA}"/>
    <cellStyle name="Moneda 6 5" xfId="988" xr:uid="{8EAEA0D7-A7E6-46CA-99AE-3FEDC8D9340D}"/>
    <cellStyle name="Moneda 6 5 2" xfId="2185" xr:uid="{477AF844-F6E0-4656-8E89-7C137B174D8A}"/>
    <cellStyle name="Moneda 6 6" xfId="1339" xr:uid="{3247E169-D127-4031-AC2F-2464E26D3377}"/>
    <cellStyle name="Moneda 6 6 2" xfId="2538" xr:uid="{2928316C-5E2A-47DA-8BC6-EF143D2727E1}"/>
    <cellStyle name="Moneda 60" xfId="10" xr:uid="{2BF8ABE0-DFBA-4985-B071-95BB9603DDCF}"/>
    <cellStyle name="Moneda 7" xfId="139" xr:uid="{882F851B-FF49-4531-811B-67F6F30E3DAE}"/>
    <cellStyle name="Moneda 7 2" xfId="649" xr:uid="{E5588746-43A6-4024-A960-994FCF0CC09D}"/>
    <cellStyle name="Moneda 7 2 2" xfId="1846" xr:uid="{D315E0DF-5E32-4D85-A550-4273FD6BD97A}"/>
    <cellStyle name="Moneda 7 3" xfId="989" xr:uid="{C6C1CC7E-A36A-4C55-A11C-ABDB2A96CDEE}"/>
    <cellStyle name="Moneda 7 3 2" xfId="2186" xr:uid="{CCB7701E-CFFF-4F21-9E33-38626630CFCA}"/>
    <cellStyle name="Moneda 7 4" xfId="1340" xr:uid="{A0B34698-52C0-4CF1-8764-1ED7FDC30901}"/>
    <cellStyle name="Moneda 7 4 2" xfId="2539" xr:uid="{E0350140-F129-4681-845B-B930EDA5D833}"/>
    <cellStyle name="Moneda 7 5" xfId="1507" xr:uid="{417BD3AC-37F4-45F6-844F-AC3436C59054}"/>
    <cellStyle name="Moneda 8" xfId="140" xr:uid="{E2AF04FA-6D5E-4D58-BA90-661E1CAA5584}"/>
    <cellStyle name="Moneda 8 2" xfId="321" xr:uid="{98201667-B4CC-48B5-9B03-AF72F757BD82}"/>
    <cellStyle name="Moneda 8 3" xfId="650" xr:uid="{987A1620-C7E5-4448-ACDF-5AA683D950D7}"/>
    <cellStyle name="Moneda 8 3 2" xfId="1847" xr:uid="{FA32C449-31F8-4C92-9E86-128F9DA4C972}"/>
    <cellStyle name="Moneda 8 4" xfId="990" xr:uid="{E2DBF0B6-9879-4353-9E22-064A89C87293}"/>
    <cellStyle name="Moneda 8 4 2" xfId="2187" xr:uid="{A967BC7E-F2D7-424D-987C-BD6C34BEBBF8}"/>
    <cellStyle name="Moneda 8 5" xfId="1341" xr:uid="{92A72978-7125-4AF7-ACCA-374523B5E634}"/>
    <cellStyle name="Moneda 8 5 2" xfId="2540" xr:uid="{F23BC90A-D9E1-4E41-8FEC-2DBA343183EF}"/>
    <cellStyle name="Moneda 8 6" xfId="1508" xr:uid="{7F0F701A-4304-4441-95E1-897642FEFCC3}"/>
    <cellStyle name="Moneda 9" xfId="141" xr:uid="{8560DC93-B9C7-4FCF-AE5B-FC1E59C28C3B}"/>
    <cellStyle name="Moneda 9 2" xfId="651" xr:uid="{FC444B29-9423-4AE9-B6A8-6E51E0C441A8}"/>
    <cellStyle name="Moneda 9 2 2" xfId="1848" xr:uid="{A4276A2A-2A69-40CD-88A3-C7CDA118D914}"/>
    <cellStyle name="Moneda 9 3" xfId="991" xr:uid="{933DD6BD-7F08-46D9-BDE2-697AF218F6C5}"/>
    <cellStyle name="Moneda 9 3 2" xfId="2188" xr:uid="{99EB8401-55EE-4B63-9F21-6753F59F9E95}"/>
    <cellStyle name="Moneda 9 4" xfId="1342" xr:uid="{0FBBB541-944B-4595-A5C0-23AA7B7F9213}"/>
    <cellStyle name="Moneda 9 4 2" xfId="2541" xr:uid="{786FB22C-5C66-4B29-A643-43F0F72284BF}"/>
    <cellStyle name="Moneda 9 5" xfId="1509" xr:uid="{DE8FA827-59ED-4A85-9F88-9D1CF7C424FE}"/>
    <cellStyle name="Normal" xfId="0" builtinId="0"/>
    <cellStyle name="Normal 10" xfId="142" xr:uid="{D786B8C2-F49F-4740-9865-3090B352BDB6}"/>
    <cellStyle name="Normal 11" xfId="192" xr:uid="{57276B42-A4FF-4B09-BC0A-3C970439DB3B}"/>
    <cellStyle name="Normal 12" xfId="193" xr:uid="{BED895E2-DFCF-4C7C-BD64-0102147EDB5C}"/>
    <cellStyle name="Normal 13" xfId="194" xr:uid="{C63055F8-B319-4A11-A351-07CB1A8D2782}"/>
    <cellStyle name="Normal 14" xfId="195" xr:uid="{CEC69B6A-B275-4A4D-90BD-5309D75C6F07}"/>
    <cellStyle name="Normal 15" xfId="196" xr:uid="{A3A87180-13F7-4E2A-B5DA-2FE288D972C8}"/>
    <cellStyle name="Normal 16" xfId="197" xr:uid="{A07E9BDE-8CC0-4931-A6B8-3F5E5F97B885}"/>
    <cellStyle name="Normal 17" xfId="198" xr:uid="{177FAAA7-B5FF-47A5-A031-02F37F20F562}"/>
    <cellStyle name="Normal 18" xfId="199" xr:uid="{D7F0F620-FB86-4716-BDC5-D132178EE599}"/>
    <cellStyle name="Normal 19" xfId="200" xr:uid="{CF2F6EE7-353D-464A-8998-C8C31AC4B5AA}"/>
    <cellStyle name="Normal 19 2" xfId="201" xr:uid="{76B4ED69-1D1C-4B1B-9B60-9F92742148FB}"/>
    <cellStyle name="Normal 19 2 2" xfId="323" xr:uid="{8D27BA66-C04F-40DC-9949-0F0EEB0DA1E5}"/>
    <cellStyle name="Normal 19 2 3" xfId="662" xr:uid="{5EC13357-784A-4F74-A7AB-ED215C286A47}"/>
    <cellStyle name="Normal 19 2 3 2" xfId="1859" xr:uid="{CF71EB72-FF89-41B7-8BBA-F3060CB7575A}"/>
    <cellStyle name="Normal 19 2 4" xfId="18" xr:uid="{4E94049D-2BCD-4FC5-99E5-8A4B959847D6}"/>
    <cellStyle name="Normal 19 2 4 2" xfId="2199" xr:uid="{E1CCF723-266C-41E3-B927-2B78DF894E15}"/>
    <cellStyle name="Normal 19 2 5" xfId="12" xr:uid="{201ADF53-0BB7-44A1-AAC1-4D8462C8B10A}"/>
    <cellStyle name="Normal 19 2 5 2" xfId="2553" xr:uid="{C0CD2863-A3D5-43E3-AA22-3ABA46F10D87}"/>
    <cellStyle name="Normal 19 2 6" xfId="1520" xr:uid="{8F09A9CD-A0A5-477E-8758-3FDAA953DE41}"/>
    <cellStyle name="Normal 19 3" xfId="322" xr:uid="{0BC31996-F154-444B-9F40-A28529D050AE}"/>
    <cellStyle name="Normal 19 4" xfId="661" xr:uid="{1C08FC72-C8A2-4882-96BC-C3C7CB2A9E9F}"/>
    <cellStyle name="Normal 19 4 2" xfId="1858" xr:uid="{259CC0BA-D676-4004-BAB5-031A66F5DA90}"/>
    <cellStyle name="Normal 19 5" xfId="1001" xr:uid="{50725325-BEAF-4FC9-86AD-14A313B47913}"/>
    <cellStyle name="Normal 19 5 2" xfId="2198" xr:uid="{B8BA14E9-8AC0-46AF-AC79-C2533D7E3BF0}"/>
    <cellStyle name="Normal 19 6" xfId="1353" xr:uid="{D5EEABB1-7500-49ED-B9E9-DD6C09DE439D}"/>
    <cellStyle name="Normal 19 6 2" xfId="2552" xr:uid="{2D7F11AB-B169-495F-A0CA-DC70A303148D}"/>
    <cellStyle name="Normal 19 7" xfId="1519" xr:uid="{A2472F16-1815-41C0-8604-19BCE8094592}"/>
    <cellStyle name="Normal 2" xfId="5" xr:uid="{EC5A7675-4611-431B-9D59-647658135594}"/>
    <cellStyle name="Normal 2 10 2 2" xfId="4" xr:uid="{60E83FCC-E013-4838-8373-ED75123C6965}"/>
    <cellStyle name="Normal 2 2" xfId="41" xr:uid="{E1486BA2-5F94-425E-AF23-0991B8B85AF4}"/>
    <cellStyle name="Normal 2 2 2" xfId="143" xr:uid="{85DB12F7-530C-456C-B695-24668FE3F5C6}"/>
    <cellStyle name="Normal 2 2 2 2" xfId="30" xr:uid="{C1D162E6-079D-4BF9-B2E6-9F0947E16054}"/>
    <cellStyle name="Normal 2 2 2 2 2" xfId="324" xr:uid="{23DEAF30-4AFC-4AC3-B493-6A7489847864}"/>
    <cellStyle name="Normal 2 2 3" xfId="169" xr:uid="{09B45CA7-C822-4C4B-B87A-28DE1C5A1FFD}"/>
    <cellStyle name="Normal 2 3" xfId="144" xr:uid="{F98D76DF-9DB9-4742-A018-0146166FDE06}"/>
    <cellStyle name="Normal 2 3 2" xfId="202" xr:uid="{8D905E10-4F87-497D-8CAB-356AD86050F7}"/>
    <cellStyle name="Normal 2 3 2 2" xfId="663" xr:uid="{C573BD47-EEFD-4EC5-B999-F46BA4F1F301}"/>
    <cellStyle name="Normal 2 3 2 2 2" xfId="1860" xr:uid="{BFFA1FC3-0025-4585-BC8E-0D9125F6360D}"/>
    <cellStyle name="Normal 2 3 2 3" xfId="1002" xr:uid="{9139D4FC-B5D2-4780-95FA-2F93AC57E1D7}"/>
    <cellStyle name="Normal 2 3 2 3 2" xfId="2200" xr:uid="{6DD69D21-0DED-4D85-A4EB-D6099E965892}"/>
    <cellStyle name="Normal 2 3 2 4" xfId="1354" xr:uid="{CDFCB749-9A33-43CF-A47F-00E85A5312B2}"/>
    <cellStyle name="Normal 2 3 2 4 2" xfId="2554" xr:uid="{E8A7B472-663A-4AB5-AB45-537E37CE0DA3}"/>
    <cellStyle name="Normal 2 3 2 5" xfId="1521" xr:uid="{4843A463-7EA9-45F9-9378-B5CC57C57CEA}"/>
    <cellStyle name="Normal 2 3 3" xfId="652" xr:uid="{64D85236-DAFD-40A8-A7B3-6D153AAA0B1B}"/>
    <cellStyle name="Normal 2 3 3 2" xfId="1849" xr:uid="{D78B527C-871A-4652-8773-E5F375144DE7}"/>
    <cellStyle name="Normal 2 3 4" xfId="992" xr:uid="{1EC6AFAF-8ED9-4241-99D8-BD2A2AE8547E}"/>
    <cellStyle name="Normal 2 3 4 2" xfId="2189" xr:uid="{D587EB58-24BD-4433-90E4-FD9ADD61D78A}"/>
    <cellStyle name="Normal 2 3 5" xfId="1343" xr:uid="{E8377B5D-A51F-46D2-8081-0BA0A791EA82}"/>
    <cellStyle name="Normal 2 3 5 2" xfId="2542" xr:uid="{3A326488-7433-4C8B-812F-2165C48DB953}"/>
    <cellStyle name="Normal 2 3 6" xfId="29" xr:uid="{B9E9E688-6224-45A8-BE6E-1362851B6F87}"/>
    <cellStyle name="Normal 2 3 7" xfId="1510" xr:uid="{8AEE1E1C-F17E-46EB-9B0A-DA58CACC745A}"/>
    <cellStyle name="Normal 2 4" xfId="145" xr:uid="{75533DDD-3C9D-4422-8544-46D9651B3F61}"/>
    <cellStyle name="Normal 2 5" xfId="146" xr:uid="{FC44AAFB-8679-4DA4-9FA0-EFFED8B72B58}"/>
    <cellStyle name="Normal 2 6" xfId="147" xr:uid="{359E63F8-8606-4843-9529-A85198FAE84A}"/>
    <cellStyle name="Normal 2_correccion APUS 1 2" xfId="203" xr:uid="{AE2790AA-9CFE-4805-9E2F-BA2B2E3A3A6D}"/>
    <cellStyle name="Normal 20" xfId="204" xr:uid="{9751889B-1937-4ED3-8DC8-B9E7E7FBEAF8}"/>
    <cellStyle name="Normal 20 2" xfId="664" xr:uid="{936F5ED0-A418-4639-B033-F0E03FDF6F74}"/>
    <cellStyle name="Normal 20 2 2" xfId="1861" xr:uid="{549FADF2-9B5B-486E-B587-60366587D4A5}"/>
    <cellStyle name="Normal 20 3" xfId="1003" xr:uid="{C6F355A6-080B-487E-942E-23E2E17353D0}"/>
    <cellStyle name="Normal 20 3 2" xfId="2201" xr:uid="{19343FDF-7972-4FD0-BEB6-B20C9CD9ECF8}"/>
    <cellStyle name="Normal 20 4" xfId="1355" xr:uid="{16891836-68D4-4D92-924A-7254595B7DB3}"/>
    <cellStyle name="Normal 20 4 2" xfId="2555" xr:uid="{D0012CCD-3BF7-49EB-894D-AF26F011F41C}"/>
    <cellStyle name="Normal 20 5" xfId="1522" xr:uid="{28E71CFF-9405-49CF-B0CB-DD494B331002}"/>
    <cellStyle name="Normal 21" xfId="205" xr:uid="{30A8BFC5-3CC8-45CE-B23A-C985F3604302}"/>
    <cellStyle name="Normal 21 2" xfId="206" xr:uid="{5F350224-C592-465D-B9F0-313BE9A4AFC4}"/>
    <cellStyle name="Normal 21 2 2" xfId="666" xr:uid="{DAA89805-FD67-4BEB-9EAB-F316A59D0E58}"/>
    <cellStyle name="Normal 21 2 2 2" xfId="1863" xr:uid="{94FE58FB-CD4E-4B6A-81C0-AC146488DC70}"/>
    <cellStyle name="Normal 21 2 3" xfId="1005" xr:uid="{3D31EC17-535B-444A-9E0D-41C7EE916A9F}"/>
    <cellStyle name="Normal 21 2 3 2" xfId="2203" xr:uid="{E2F77234-12FD-4E5F-B705-7ABBDEE5BFFA}"/>
    <cellStyle name="Normal 21 2 4" xfId="1357" xr:uid="{28B42295-990C-4ACF-B454-AA753F260B3C}"/>
    <cellStyle name="Normal 21 2 4 2" xfId="2557" xr:uid="{D1C63B96-BC09-4C80-AC4A-664B87BDAEAE}"/>
    <cellStyle name="Normal 21 2 5" xfId="1524" xr:uid="{90560434-57CB-4276-A9F0-BF1059FA8D0C}"/>
    <cellStyle name="Normal 21 3" xfId="665" xr:uid="{24A9E589-AB1F-4268-8091-D189889E0D2E}"/>
    <cellStyle name="Normal 21 3 2" xfId="1862" xr:uid="{A0F948B7-CFF5-4B97-A0F9-8E15354F10B5}"/>
    <cellStyle name="Normal 21 4" xfId="1004" xr:uid="{6BBBEB75-302C-4C65-9A8A-961A2DEA348D}"/>
    <cellStyle name="Normal 21 4 2" xfId="2202" xr:uid="{21A2E583-3038-4F60-84F5-5AFAA553B72C}"/>
    <cellStyle name="Normal 21 5" xfId="1356" xr:uid="{979F378B-D738-45FC-9D61-4B3E5172DF03}"/>
    <cellStyle name="Normal 21 5 2" xfId="2556" xr:uid="{69195BE4-A4D3-44F5-AA70-4ECCCDF9CC74}"/>
    <cellStyle name="Normal 21 6" xfId="1523" xr:uid="{9CF0CAEC-3A02-4415-A3DF-5887E5075CF4}"/>
    <cellStyle name="Normal 22" xfId="360" xr:uid="{E0770285-3D51-405B-8257-6C4220F9F241}"/>
    <cellStyle name="Normal 22 2" xfId="1460" xr:uid="{8D1275FE-AE1C-4509-8298-F8A5A75C8BA2}"/>
    <cellStyle name="Normal 23" xfId="361" xr:uid="{71C9E31C-C4A8-458D-9DFD-9615EBD963B1}"/>
    <cellStyle name="Normal 23 2" xfId="1461" xr:uid="{0B3B0C1A-5C6D-427F-AECF-16408FA0AF62}"/>
    <cellStyle name="Normal 24" xfId="362" xr:uid="{3763578B-801B-4525-95B9-16082099D1A8}"/>
    <cellStyle name="Normal 24 2" xfId="1462" xr:uid="{74173A0D-AC16-43A3-872C-9E76E436EDFD}"/>
    <cellStyle name="Normal 25" xfId="363" xr:uid="{5DF28D3A-6DA2-4D48-8040-782FBDC31B01}"/>
    <cellStyle name="Normal 25 2" xfId="1463" xr:uid="{EB15D81C-F396-45E5-8714-10FCA9927D37}"/>
    <cellStyle name="Normal 26" xfId="364" xr:uid="{95DBCD88-D325-4EE7-B8BF-400EB93A8FFB}"/>
    <cellStyle name="Normal 26 2" xfId="1464" xr:uid="{0D4A3B47-6676-4A86-B3BE-6645EEA9C097}"/>
    <cellStyle name="Normal 27" xfId="365" xr:uid="{6441E481-6F29-41F0-8D73-17E61C6443B3}"/>
    <cellStyle name="Normal 27 2" xfId="1465" xr:uid="{72D6615E-4C45-4965-8233-26E73F43DCBA}"/>
    <cellStyle name="Normal 28" xfId="538" xr:uid="{3ACCD870-A54F-446F-BDC3-7C1BA70EC582}"/>
    <cellStyle name="Normal 28 2" xfId="1467" xr:uid="{CC8DD2C3-7B6C-4D18-AE2D-88DEAE0732E5}"/>
    <cellStyle name="Normal 28 3" xfId="1466" xr:uid="{693256F7-0A57-4318-AF07-4DDC7DBE6FE5}"/>
    <cellStyle name="Normal 29" xfId="36" xr:uid="{4CBDEE51-DF36-4C97-BF29-B9DD2E186ADB}"/>
    <cellStyle name="Normal 29 2" xfId="1477" xr:uid="{87963E5C-0425-4AA9-A9DD-03AAA177F15D}"/>
    <cellStyle name="Normal 3" xfId="9" xr:uid="{17F5BC1D-9DB4-458C-A9C3-1A023369B34C}"/>
    <cellStyle name="Normal 3 10" xfId="207" xr:uid="{04F4E1EA-A971-4829-8078-008A31F51B08}"/>
    <cellStyle name="Normal 3 2" xfId="31" xr:uid="{7C61DEC0-0878-431F-80FE-E00C585A4132}"/>
    <cellStyle name="Normal 3 2 2" xfId="149" xr:uid="{0471F4FE-5CFD-4554-AEFE-71D9B3F4C990}"/>
    <cellStyle name="Normal 3 3" xfId="208" xr:uid="{BB7A8E02-2ABE-464F-BA54-20834733DE36}"/>
    <cellStyle name="Normal 3 3 2" xfId="221" xr:uid="{2B553642-F207-4C72-8842-F677980F0668}"/>
    <cellStyle name="Normal 3 4" xfId="241" xr:uid="{1BA9941E-7EA2-4FBC-A42E-85DCA56B2157}"/>
    <cellStyle name="Normal 3 4 2" xfId="209" xr:uid="{695663BA-1AEE-42C0-BBC9-CB87E3B5EB00}"/>
    <cellStyle name="Normal 3 4 3" xfId="686" xr:uid="{3E8783F2-5121-47FA-8F81-32D2A041214A}"/>
    <cellStyle name="Normal 3 4 3 2" xfId="1883" xr:uid="{CC4B1AA6-2232-4152-BF6D-685E544A47C0}"/>
    <cellStyle name="Normal 3 4 4" xfId="1025" xr:uid="{44524646-86A5-4C64-9D8A-D5CC36841A4E}"/>
    <cellStyle name="Normal 3 4 4 2" xfId="2223" xr:uid="{9C7BB534-09BE-4405-8C1C-88BB30D7BB14}"/>
    <cellStyle name="Normal 3 4 5" xfId="1380" xr:uid="{62FFD93D-900C-464C-A8F6-5154FDC92C1B}"/>
    <cellStyle name="Normal 3 4 5 2" xfId="2580" xr:uid="{AAB43133-605E-48D9-81B7-5F3198029D20}"/>
    <cellStyle name="Normal 3 4 6" xfId="1544" xr:uid="{0F0832B5-8F49-49D1-9301-70C1E3C23833}"/>
    <cellStyle name="Normal 3 5" xfId="148" xr:uid="{6F8C6DD3-D95C-4FDB-A7BF-F167B3497BA9}"/>
    <cellStyle name="Normal 3 6" xfId="1476" xr:uid="{AAD36430-CC0A-4F47-9E8C-FAA34CD39BAE}"/>
    <cellStyle name="Normal 3 7" xfId="35" xr:uid="{A573EBB3-4CE6-4ED5-800E-24D55FC80BF0}"/>
    <cellStyle name="Normal 30" xfId="619" xr:uid="{7EA85AA5-6F70-4F6E-A47A-457303643599}"/>
    <cellStyle name="Normal 30 2" xfId="1816" xr:uid="{4F177A54-D929-4FDD-89EB-949011E043F3}"/>
    <cellStyle name="Normal 31" xfId="958" xr:uid="{C16D9F0E-637F-4409-969E-C473EABB395D}"/>
    <cellStyle name="Normal 31 2" xfId="2155" xr:uid="{BE3D78F1-3226-4ABB-A3FF-B3232764CB43}"/>
    <cellStyle name="Normal 32" xfId="1303" xr:uid="{591EA7E9-1979-4D0D-BAEB-7717D6198CEE}"/>
    <cellStyle name="Normal 32 2" xfId="2501" xr:uid="{8F4B9D7F-0B54-45E5-A595-31E5710F99BE}"/>
    <cellStyle name="Normal 33" xfId="16" xr:uid="{389391AB-658B-4098-9E67-EB7B4D892E4C}"/>
    <cellStyle name="Normal 33 2" xfId="2507" xr:uid="{3E0F38F1-F5C8-473B-B193-FB16C158D3CE}"/>
    <cellStyle name="Normal 34" xfId="1473" xr:uid="{64BA5E96-B600-4C4A-8CC4-774A4D355AA2}"/>
    <cellStyle name="Normal 34 2" xfId="2666" xr:uid="{206738CF-A7FF-4FB5-9590-B21E5A11B94C}"/>
    <cellStyle name="Normal 35" xfId="24" xr:uid="{38B7F53A-69E1-4A93-9828-FCDDD5211D0A}"/>
    <cellStyle name="Normal 36" xfId="1362" xr:uid="{C21F371A-5F6B-4A8A-8374-C55985CA3994}"/>
    <cellStyle name="Normal 37" xfId="2670" xr:uid="{30DF5626-C015-4070-B1F6-2EEC07D8B6EF}"/>
    <cellStyle name="Normal 38" xfId="2680" xr:uid="{030ABC13-26C2-445E-BD1B-721CA3924BD1}"/>
    <cellStyle name="Normal 39" xfId="2675" xr:uid="{907CE978-F3EA-4214-AA32-A2244E90E8E2}"/>
    <cellStyle name="Normal 4" xfId="1" xr:uid="{A3E8F049-03E4-47A6-9C9A-711312D2D9F0}"/>
    <cellStyle name="Normal 4 2" xfId="151" xr:uid="{F2456BCC-DB6B-4D0A-A8FA-54A6E59AD295}"/>
    <cellStyle name="Normal 4 2 2" xfId="220" xr:uid="{6F37F12B-6AAB-41C2-B804-D4F5B4E04AD0}"/>
    <cellStyle name="Normal 4 2 2 2" xfId="327" xr:uid="{DB7122F5-A07E-4577-9C50-EB7621EBBE54}"/>
    <cellStyle name="Normal 4 2 2 2 2" xfId="738" xr:uid="{D1DF6EA5-910E-4245-9F1D-D7650672F0EA}"/>
    <cellStyle name="Normal 4 2 2 2 2 2" xfId="1935" xr:uid="{2517835A-B760-4D5C-BF5F-AE404B34899E}"/>
    <cellStyle name="Normal 4 2 2 2 3" xfId="1077" xr:uid="{4FBD1F37-0C35-4292-A058-80A8C6BB8EAD}"/>
    <cellStyle name="Normal 4 2 2 2 3 2" xfId="2275" xr:uid="{E40DF870-E20A-45C2-8072-ECBF9AEF2F8E}"/>
    <cellStyle name="Normal 4 2 2 2 4" xfId="1432" xr:uid="{4021AB58-13C9-40B0-A810-E422FF54BEF3}"/>
    <cellStyle name="Normal 4 2 2 2 4 2" xfId="2632" xr:uid="{D12AF0D1-2BC4-445F-8B82-AA892E783375}"/>
    <cellStyle name="Normal 4 2 2 2 5" xfId="1596" xr:uid="{14C1F1BB-D710-46CC-8DF3-E4A731D3B28A}"/>
    <cellStyle name="Normal 4 2 3" xfId="326" xr:uid="{1470455F-D7CF-47BD-9D5D-D5A69C00D3B3}"/>
    <cellStyle name="Normal 4 2 4" xfId="653" xr:uid="{652F7E13-0659-4653-9279-D4C3806C36D9}"/>
    <cellStyle name="Normal 4 2 4 2" xfId="1850" xr:uid="{4C353DD8-605E-40C9-9E7D-209E50295C25}"/>
    <cellStyle name="Normal 4 2 5" xfId="993" xr:uid="{C5F153E3-C540-4F8A-ACFA-5C64F53A558D}"/>
    <cellStyle name="Normal 4 2 5 2" xfId="2190" xr:uid="{B4204D9F-2A49-4DE8-BB2E-0759AC6F6E12}"/>
    <cellStyle name="Normal 4 2 6" xfId="1344" xr:uid="{DB2B99B8-E78E-4B41-A317-7AFF04481E3B}"/>
    <cellStyle name="Normal 4 2 6 2" xfId="2543" xr:uid="{B0C55367-9E24-44BA-B9BF-346B2A85A31B}"/>
    <cellStyle name="Normal 4 2 7" xfId="1511" xr:uid="{91CA232D-19BC-42B8-851F-467E2F4A2FFC}"/>
    <cellStyle name="Normal 4 3" xfId="325" xr:uid="{9E56DF74-3EAF-44B7-B91E-EE73809CFF45}"/>
    <cellStyle name="Normal 4 4" xfId="150" xr:uid="{7290C8F8-1799-4D31-A781-D7012FC26029}"/>
    <cellStyle name="Normal 40" xfId="210" xr:uid="{6A9027CB-FB27-4658-A380-6976F064F81B}"/>
    <cellStyle name="Normal 40 2" xfId="211" xr:uid="{F8784898-6AFA-49EC-99EF-8FAABFE5FAAD}"/>
    <cellStyle name="Normal 40 2 2" xfId="668" xr:uid="{1189288A-F167-4F3A-9B1E-A112CD7E872F}"/>
    <cellStyle name="Normal 40 2 2 2" xfId="1865" xr:uid="{976D19B4-62BC-4DF5-BDAA-963610E51AE9}"/>
    <cellStyle name="Normal 40 2 3" xfId="1007" xr:uid="{B4BF56F8-382C-4E3E-B6A5-FF5331B28836}"/>
    <cellStyle name="Normal 40 2 3 2" xfId="2205" xr:uid="{15984B8C-636A-412B-8D5D-95231F833EF0}"/>
    <cellStyle name="Normal 40 2 4" xfId="1360" xr:uid="{B9FDB133-7357-4D15-98BF-7CDDD51AE7DD}"/>
    <cellStyle name="Normal 40 2 4 2" xfId="2560" xr:uid="{09A85999-92AC-4099-BFF9-2E260FFBA812}"/>
    <cellStyle name="Normal 40 2 5" xfId="1526" xr:uid="{32AE495E-D941-42E1-9D9F-528F6B3E89BD}"/>
    <cellStyle name="Normal 40 3" xfId="667" xr:uid="{1749114A-6ACE-448B-BB36-D33B46EB7806}"/>
    <cellStyle name="Normal 40 3 2" xfId="1864" xr:uid="{5A915202-5D69-46CB-B83E-E42E25482978}"/>
    <cellStyle name="Normal 40 4" xfId="1006" xr:uid="{F7D64A07-FC98-49C9-B147-0A78EADC5E27}"/>
    <cellStyle name="Normal 40 4 2" xfId="2204" xr:uid="{02B3CB6B-139D-4D5B-9793-5A08C5013E57}"/>
    <cellStyle name="Normal 40 5" xfId="1359" xr:uid="{81E45D57-F58A-4EBB-A83F-FC0050A4CDEC}"/>
    <cellStyle name="Normal 40 5 2" xfId="2559" xr:uid="{8E420571-D497-495C-A050-6020A1183732}"/>
    <cellStyle name="Normal 40 6" xfId="1525" xr:uid="{1FF34837-30C1-4B3D-A175-60BE950AB762}"/>
    <cellStyle name="Normal 41" xfId="2681" xr:uid="{FEDB8D0E-C0B2-46F3-BAB1-1ADADC212791}"/>
    <cellStyle name="Normal 5" xfId="152" xr:uid="{A629C8A2-E4F8-46CB-8E76-0D216AB30D21}"/>
    <cellStyle name="Normal 5 2" xfId="153" xr:uid="{7388795F-A87D-463F-89F3-BBA2B25E9175}"/>
    <cellStyle name="Normal 5 2 2" xfId="329" xr:uid="{16ABCC72-8208-4CD4-8D5E-C9C07F966099}"/>
    <cellStyle name="Normal 5 3" xfId="154" xr:uid="{CF78924A-AB41-4FCF-8B52-672EBBD1FA17}"/>
    <cellStyle name="Normal 5 3 2" xfId="330" xr:uid="{848C9E7B-EFCF-485B-A8DF-06BCCB213BF7}"/>
    <cellStyle name="Normal 5 4" xfId="328" xr:uid="{C18338C9-A7FF-457E-950C-163258DFF4B6}"/>
    <cellStyle name="Normal 5 5" xfId="654" xr:uid="{356394E0-1DC7-4669-9375-065C2EDEAB9D}"/>
    <cellStyle name="Normal 5 5 2" xfId="1851" xr:uid="{E608023B-6CE2-4DE0-A77C-2A5113482F05}"/>
    <cellStyle name="Normal 5 6" xfId="994" xr:uid="{9698063A-9F65-4726-8DF4-81C338FC8577}"/>
    <cellStyle name="Normal 5 6 2" xfId="2191" xr:uid="{43060D77-8D92-4A6F-B2F3-1ADC83B2EE23}"/>
    <cellStyle name="Normal 5 7" xfId="1345" xr:uid="{080D4145-8562-439B-B5CB-0EEDC4AE3C22}"/>
    <cellStyle name="Normal 5 7 2" xfId="2544" xr:uid="{2F129817-E7B9-4B19-B564-DD159B05D247}"/>
    <cellStyle name="Normal 5 8" xfId="1512" xr:uid="{423E4E16-AD22-4DFB-A9CC-64EAA43335FF}"/>
    <cellStyle name="Normal 6" xfId="28" xr:uid="{FCCDF858-AEEE-4F59-94EA-82AA5E4150CB}"/>
    <cellStyle name="Normal 6 2" xfId="212" xr:uid="{45651A86-EF1B-4E70-97EF-1CA1E26AF898}"/>
    <cellStyle name="Normal 6 3" xfId="331" xr:uid="{265BB1C5-EA76-45EA-9816-778BB81ABFF2}"/>
    <cellStyle name="Normal 6 4" xfId="155" xr:uid="{400B1E47-2E21-42C1-860F-21B241D09819}"/>
    <cellStyle name="Normal 6 4 2" xfId="1513" xr:uid="{1EFBAAF1-4E8A-49E2-ADEF-C835CD054126}"/>
    <cellStyle name="Normal 6 5" xfId="655" xr:uid="{12D5D0E1-E4CD-4108-803D-58CAD6B7E39B}"/>
    <cellStyle name="Normal 6 5 2" xfId="1852" xr:uid="{3E86943E-8359-43D4-99A9-1B94D3CF3824}"/>
    <cellStyle name="Normal 6 6" xfId="995" xr:uid="{287CD37A-F74C-498F-91A1-8F709E937E8A}"/>
    <cellStyle name="Normal 6 6 2" xfId="2192" xr:uid="{0A763EA4-073B-4B0F-A72D-B8741D6EB68E}"/>
    <cellStyle name="Normal 6 7" xfId="1346" xr:uid="{0E7FDEDA-A30F-4F3D-B265-EEEB592C9C2B}"/>
    <cellStyle name="Normal 6 7 2" xfId="2545" xr:uid="{56C139A2-44DC-4DA5-9368-EE2DB9705ABD}"/>
    <cellStyle name="Normal 6 8" xfId="1475" xr:uid="{4783A91D-FA96-495F-B9AC-D5927DE8E10F}"/>
    <cellStyle name="Normal 7" xfId="156" xr:uid="{92487D7C-9EDF-4BED-9F5D-9BD9966C96D8}"/>
    <cellStyle name="Normal 7 2" xfId="23" xr:uid="{4353337B-6B71-4290-8170-D18D9862936F}"/>
    <cellStyle name="Normal 7 3" xfId="656" xr:uid="{C6C0367F-B6C7-4113-87D5-AC0B239CC463}"/>
    <cellStyle name="Normal 7 3 2" xfId="1853" xr:uid="{703E0E38-8294-4023-B5A6-0A64949AAB21}"/>
    <cellStyle name="Normal 7 4" xfId="996" xr:uid="{801046F3-BEF1-4009-BA6A-C8EB33ED381B}"/>
    <cellStyle name="Normal 7 4 2" xfId="2193" xr:uid="{68FD21C8-0C58-4BAA-B3D4-73D46311C722}"/>
    <cellStyle name="Normal 7 5" xfId="1307" xr:uid="{71B8DFA2-38C4-433C-9E8B-71AA3A5C1A7B}"/>
    <cellStyle name="Normal 7 5 2" xfId="2505" xr:uid="{C0F9DDDB-5F43-45B9-8A85-268A376D0C5E}"/>
    <cellStyle name="Normal 7 6" xfId="1347" xr:uid="{77496BA0-AC65-4094-8F38-CF2D8C862C60}"/>
    <cellStyle name="Normal 7 6 2" xfId="2546" xr:uid="{DDB543D5-6C0F-4B50-8F02-F348B1A6D612}"/>
    <cellStyle name="Normal 7 7" xfId="1514" xr:uid="{78F49793-CF4C-411B-B53C-84A7472120F6}"/>
    <cellStyle name="Normal 8" xfId="157" xr:uid="{0AC6EC37-6C16-47A4-B5F2-3E7381C37849}"/>
    <cellStyle name="Normal 8 2" xfId="158" xr:uid="{1C70E68B-E80A-4738-8E52-B13368A90173}"/>
    <cellStyle name="Normal 8 2 2" xfId="658" xr:uid="{5E9D917A-4108-4B44-8729-9443A3F4FB0D}"/>
    <cellStyle name="Normal 8 2 2 2" xfId="1855" xr:uid="{6AEA4A7C-94AC-4A89-B1BA-25586EF039FB}"/>
    <cellStyle name="Normal 8 2 3" xfId="998" xr:uid="{973D7865-FB28-46B4-B618-E2F37946E6CA}"/>
    <cellStyle name="Normal 8 2 3 2" xfId="2195" xr:uid="{8FE3C7BA-C25D-4EC6-8BC5-A4C431816924}"/>
    <cellStyle name="Normal 8 2 4" xfId="1349" xr:uid="{35B6623F-F57E-402A-B910-BE19704641A1}"/>
    <cellStyle name="Normal 8 2 4 2" xfId="2548" xr:uid="{B5F1BED8-9724-4A6B-A784-8344A6EC6307}"/>
    <cellStyle name="Normal 8 2 5" xfId="1516" xr:uid="{9CD5A3BE-B4B8-4F55-B812-3D5CF0AAA78A}"/>
    <cellStyle name="Normal 8 3" xfId="657" xr:uid="{4B86D5E8-77A3-4B4F-ACC0-B06684A1F044}"/>
    <cellStyle name="Normal 8 3 2" xfId="1854" xr:uid="{83E0A463-907B-4A5F-ADF0-F6C3F1CDBAF4}"/>
    <cellStyle name="Normal 8 4" xfId="997" xr:uid="{9CF24669-212D-4575-BD06-8357C96E1BE8}"/>
    <cellStyle name="Normal 8 4 2" xfId="2194" xr:uid="{878ABB02-3EC5-4872-A519-B6634BABA772}"/>
    <cellStyle name="Normal 8 5" xfId="1348" xr:uid="{4AF2C600-47E1-401D-AEA8-30216CBE964F}"/>
    <cellStyle name="Normal 8 5 2" xfId="2547" xr:uid="{4D777B04-E604-4B2D-A73F-4EE7B0D1123B}"/>
    <cellStyle name="Normal 8 6" xfId="1515" xr:uid="{95FFAD3B-84A2-4AB2-84C5-7A9B9C218571}"/>
    <cellStyle name="Normal 9" xfId="159" xr:uid="{7E6169C0-040B-4D0C-8CED-FF44D1B3F7A6}"/>
    <cellStyle name="Normal 9 2" xfId="160" xr:uid="{112FA1E8-A32B-4530-A037-A0E207118AEE}"/>
    <cellStyle name="Normal 9 2 2" xfId="332" xr:uid="{59C47F51-C751-4919-9C33-BBB160274C4E}"/>
    <cellStyle name="Normal 9 2 3" xfId="659" xr:uid="{5D00DC6F-6712-46DF-97C1-7BA66B5EB00A}"/>
    <cellStyle name="Normal 9 2 3 2" xfId="1856" xr:uid="{1ECC3C7D-C349-4EE2-8515-3A7B614E23F0}"/>
    <cellStyle name="Normal 9 2 4" xfId="999" xr:uid="{117E133F-3BBF-40ED-ADEA-EBB27302DEC5}"/>
    <cellStyle name="Normal 9 2 4 2" xfId="2196" xr:uid="{26C16032-63E8-413A-9D6B-D6948CCE2DE0}"/>
    <cellStyle name="Normal 9 2 5" xfId="1350" xr:uid="{F45AE1E2-56FD-4CF5-859D-05FE793370E0}"/>
    <cellStyle name="Normal 9 2 5 2" xfId="2549" xr:uid="{C04CDC0B-9DC0-49B2-906F-7AA28EB4664B}"/>
    <cellStyle name="Normal 9 2 6" xfId="1517" xr:uid="{F6E1C0AF-EBE7-4504-A605-097C5C41D060}"/>
    <cellStyle name="Porcentaje 10" xfId="27" xr:uid="{BFEF21BC-6F12-4609-9A97-A8807299E033}"/>
    <cellStyle name="Porcentaje 2" xfId="3" xr:uid="{EE722D6C-15B8-4409-A748-928AB48B2450}"/>
    <cellStyle name="Porcentaje 2 2" xfId="162" xr:uid="{301A05DA-08A3-4656-B94C-73EA362C272C}"/>
    <cellStyle name="Porcentaje 2 2 2" xfId="222" xr:uid="{3F91483F-F272-4ABC-A703-CD1A13FB8150}"/>
    <cellStyle name="Porcentaje 2 3" xfId="213" xr:uid="{14FE83D3-0D86-4600-B9B2-7CC09BE4EA8D}"/>
    <cellStyle name="Porcentaje 2 3 2" xfId="214" xr:uid="{09CC9A4B-81E1-45EC-B08B-9340235C982E}"/>
    <cellStyle name="Porcentaje 2 4" xfId="161" xr:uid="{054A6374-B116-46B7-A5CA-FA3A68A5F174}"/>
    <cellStyle name="Porcentaje 3" xfId="7" xr:uid="{C42522D8-E0D1-4253-8157-6C2ADD162594}"/>
    <cellStyle name="Porcentaje 3 2" xfId="215" xr:uid="{1F50877F-57FE-47B7-83CB-49E9E78D1E3F}"/>
    <cellStyle name="Porcentaje 3 2 2" xfId="669" xr:uid="{A0ABE807-BB51-48D4-A776-F961BA9C8B20}"/>
    <cellStyle name="Porcentaje 3 2 2 2" xfId="1866" xr:uid="{EE1E5BD6-DD19-4B56-B064-8A44BC604185}"/>
    <cellStyle name="Porcentaje 3 2 3" xfId="1008" xr:uid="{4E16B247-2162-4BD8-B2C1-D2979EA35F56}"/>
    <cellStyle name="Porcentaje 3 2 3 2" xfId="2206" xr:uid="{4E07CA5F-409D-4882-950B-6680AF611FD6}"/>
    <cellStyle name="Porcentaje 3 2 4" xfId="15" xr:uid="{7915F6E3-0985-4C1C-9B78-5B6909CCF8BF}"/>
    <cellStyle name="Porcentaje 3 2 4 2" xfId="2562" xr:uid="{38F95F8B-DC46-4662-A14A-937EFD9CC601}"/>
    <cellStyle name="Porcentaje 3 2 5" xfId="1527" xr:uid="{B73B033B-1BDB-407D-A1A2-5743D4688D40}"/>
    <cellStyle name="Porcentaje 3 3" xfId="43" xr:uid="{A64031AB-B0DF-439D-BC71-43F590E6AF1F}"/>
    <cellStyle name="Porcentaje 4" xfId="163" xr:uid="{470B5EBA-97D7-4AF2-8D8A-5447BFF3646A}"/>
    <cellStyle name="Porcentaje 4 2" xfId="164" xr:uid="{BEE3ADA2-CD45-4D9A-BA8D-D3F09973EAD2}"/>
    <cellStyle name="Porcentaje 5" xfId="600" xr:uid="{CFCE54E3-090B-45F0-8C02-4E36A843D2A6}"/>
    <cellStyle name="Porcentaje 5 2" xfId="1797" xr:uid="{D9A7F00F-BBF6-4BEB-9F3C-D9E1A0BF9701}"/>
    <cellStyle name="Porcentaje 6" xfId="939" xr:uid="{9D45B8EA-B8F5-4072-9830-8D1083588EA3}"/>
    <cellStyle name="Porcentaje 6 2" xfId="2136" xr:uid="{8B4CC368-0FD7-41C8-8F06-DF05B8CE77D2}"/>
    <cellStyle name="Porcentaje 7" xfId="1278" xr:uid="{9D76B4B8-4E9D-4654-A4EA-CE3155001DBC}"/>
    <cellStyle name="Porcentaje 7 2" xfId="2476" xr:uid="{D8D471AB-8F5E-4806-99DA-A17DC607398A}"/>
    <cellStyle name="Porcentaje 8" xfId="1305" xr:uid="{466B515D-7BF0-416A-9A37-331ED6F0113B}"/>
    <cellStyle name="Porcentaje 8 2" xfId="2503" xr:uid="{4D93E445-179D-4914-B604-8F0AD64870DE}"/>
    <cellStyle name="Porcentaje 9" xfId="1313" xr:uid="{8B512B07-12E3-4486-B829-BB81D9B18E1B}"/>
    <cellStyle name="Porcentaje 9 2" xfId="2512" xr:uid="{1AB0156E-0BCF-40F5-9AED-7F1F8DE6D098}"/>
    <cellStyle name="Porcentual 2" xfId="165" xr:uid="{8D28D511-38B9-49E8-B257-C49015B91028}"/>
    <cellStyle name="Porcentual 2 2" xfId="166" xr:uid="{DFF85028-7B0B-45B8-A95B-8729C9FFCF8D}"/>
    <cellStyle name="Porcentual 3" xfId="216" xr:uid="{3C838C73-2A2B-4542-AB68-22AE9BA76EE7}"/>
    <cellStyle name="Porcentual 3 2" xfId="217" xr:uid="{CCBAB550-95B3-4A25-99CF-210C9082D1B9}"/>
    <cellStyle name="Porcentual_Libro1" xfId="167" xr:uid="{1C03CD5B-23AE-4AA0-B38C-E92923A5D0D3}"/>
    <cellStyle name="Título de hoja" xfId="168" xr:uid="{547A491A-AF07-4813-915C-B0A488E6483F}"/>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heetMetadata" Target="metadata.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G\Area%20Proyectos\A\AiuBPMarco98"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EQYZPIU\C\Users\jairocardenas\Downloads\Opinzon\c\GRCESAR\OPTIMIZA\MODELO\Enedic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aola%20Pati&#241;o\AppData\Local\Microsoft\Windows\Temporary%20Internet%20Files\Content.Outlook\EGT9VZJ0\2kprincipal\licitaciones2\Datos\LICITACIONES\Planes%20de%20accion\DATOS\Equipos\COSTO%20DE%20PROPIEDA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yuly.a.perez\Documents\4.%20Proyectos_OPI_2019\REVISI&#211;N%20PROYECTOS%20VIGENCIA%202019\PAUJIL%20-%20CAQUETA\Comparativo%20presupuest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FS-COBAES-1.woodgroup.com\DATA\2.%20PROJECTS\ECP\P09-10\OT-042\Electrical\Calculations\FEEDERS\YUM-5208725-11042-IB-ELE-MC-001-R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er-proyect\COMPARTIDOS\DOCUME~1\clfh\LOCALS~1\Temp\U.Notes\PORTAFOLIO_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yectos\COOR.%20PROY.%202004\PORTAFOLI0%202004\A21020%20Desarrollo%20Adicional%20Castilla\Ecopetrol\MODELO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r-proyect\COMPARTIDOS\GERENCIA\GEMP\AVEC\AVEC2000\Jupter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3CIB\USERS\Gestion%20VRM\INDICADO\Gesti&#243;n98\INDICADO\DATO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ja2"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ja3"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Hoja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OPER"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PACIFI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3CIB\USERS\WINDOWS\TEMP\DA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BANA"/>
      <sheetName val="DATOS ENTRADA"/>
      <sheetName val="RESUMEN FORMA"/>
      <sheetName val="T'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DATOS_ENTRADA"/>
      <sheetName val="RESUMEN_FORMA"/>
      <sheetName val="PIMS-SOLUCION_2000"/>
      <sheetName val="SABANA_UCR"/>
      <sheetName val="mto_electr_"/>
      <sheetName val="Hoja3"/>
      <sheetName val="MANO DE OBRA"/>
      <sheetName val="1.1"/>
      <sheetName val="EQUIPO"/>
      <sheetName val="TUBERIA"/>
      <sheetName val="Hoja2"/>
      <sheetName val="MATERIALES"/>
      <sheetName val="DATOS_CONTRATO"/>
      <sheetName val="DATOS"/>
      <sheetName val="DATOS_ENTRADA1"/>
      <sheetName val="RESUMEN_FORMA1"/>
      <sheetName val="PIMS-SOLUCION_20001"/>
      <sheetName val="SABANA_UCR1"/>
      <sheetName val="mto_electr_1"/>
      <sheetName val="DATOS_CONTRATO1"/>
      <sheetName val="DPC"/>
      <sheetName val="Bases de Datos"/>
      <sheetName val="Instrucciones "/>
      <sheetName val="TABLA5"/>
      <sheetName val="COSTOS UNITARIOS"/>
      <sheetName val="CA-2909"/>
      <sheetName val="Tablas"/>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Enedic00"/>
      <sheetName val="T30"/>
      <sheetName val="informe avance campo"/>
      <sheetName val="Clúster"/>
      <sheetName val="7422CW00"/>
      <sheetName val="Com-MEC"/>
      <sheetName val="Reajustes estimados"/>
      <sheetName val="Base"/>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VPN- ECP"/>
      <sheetName val="APU"/>
      <sheetName val="A_A310"/>
      <sheetName val="A_G105"/>
      <sheetName val="A_G200"/>
      <sheetName val="PS P-5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422CW00"/>
      <sheetName val="STRSUMM0"/>
      <sheetName val="CURVA S"/>
      <sheetName val="mto.electr."/>
      <sheetName val="Tabla5"/>
      <sheetName val="Com-MEC"/>
      <sheetName val="Curva &quot;S&quot; General"/>
      <sheetName val="steel"/>
      <sheetName val="1. MODELO 60KB"/>
      <sheetName val="civ_roma"/>
      <sheetName val="EQUIPOS"/>
      <sheetName val="M.O."/>
      <sheetName val="MATERIALES"/>
      <sheetName val="MAQUINARIA"/>
      <sheetName val="calculation"/>
      <sheetName val="MOD-DEV.XLS"/>
      <sheetName val="CURVA_S"/>
      <sheetName val="mto_electr_"/>
      <sheetName val="Curva_&quot;S&quot;_General"/>
      <sheetName val="1__MODELO_60KB"/>
      <sheetName val="CURVA_S1"/>
      <sheetName val="mto_electr_1"/>
      <sheetName val="Curva_&quot;S&quot;_General1"/>
      <sheetName val="1__MODELO_60KB1"/>
      <sheetName val="data"/>
      <sheetName val="LISTA DE LAS MACROS "/>
      <sheetName val="Proforma Guia"/>
      <sheetName val="API93"/>
      <sheetName val="RES GASOL"/>
      <sheetName val="POZOS"/>
      <sheetName val="M_O_"/>
      <sheetName val="SABANA"/>
      <sheetName val="RESUMEN"/>
      <sheetName val="BHA"/>
      <sheetName val="PDM RUN"/>
      <sheetName val="EQUIPOS CIVILES"/>
      <sheetName val="BDD Operadores"/>
      <sheetName val="Hoja6"/>
      <sheetName val="Suministros"/>
      <sheetName val="Recursos HH"/>
      <sheetName val="Recursos HE"/>
      <sheetName val="Transporte"/>
      <sheetName val="MI"/>
      <sheetName val="DATOS"/>
      <sheetName val="Data Tables"/>
      <sheetName val="Company"/>
      <sheetName val="Pilares e iniciativas"/>
      <sheetName val="Datos_P"/>
      <sheetName val="cuentas"/>
      <sheetName val="Wind Loads"/>
      <sheetName val="Tablas"/>
      <sheetName val="Fab. 15"/>
      <sheetName val="Comparativa"/>
      <sheetName val="resoc"/>
      <sheetName val="Datos-No imprimir"/>
      <sheetName val="Reaj. (CHAL.)"/>
      <sheetName val="Flota"/>
      <sheetName val="59y22%"/>
      <sheetName val="SC"/>
      <sheetName val="Civil"/>
      <sheetName val="A_A310"/>
      <sheetName val="A_G105"/>
      <sheetName val="A_G200"/>
      <sheetName val="PS P-514"/>
      <sheetName val="E21"/>
      <sheetName val="main"/>
      <sheetName val="Tabla"/>
      <sheetName val="Sheet1"/>
      <sheetName val="rencst0599"/>
      <sheetName val="Curva S Llanos"/>
      <sheetName val="Page 2"/>
      <sheetName val="Tables"/>
      <sheetName val="Heads"/>
      <sheetName val="Note"/>
      <sheetName val="Curves"/>
      <sheetName val="Dbase"/>
      <sheetName val="Tít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A_A310"/>
      <sheetName val="A_G105"/>
      <sheetName val="A_G200"/>
      <sheetName val="PARAMETROS"/>
      <sheetName val="MATRIZ"/>
      <sheetName val="Resultados"/>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Estimado"/>
      <sheetName val="SABANA"/>
      <sheetName val="RESUMEN"/>
      <sheetName val="pressure"/>
      <sheetName val="140 kbbld Cus,BCF22"/>
      <sheetName val="Equipo"/>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original_sist"/>
      <sheetName val="FUENTE1"/>
      <sheetName val="Parámetros Formato"/>
      <sheetName val="DatosEntrada"/>
      <sheetName val="PRECIOS PLAN."/>
      <sheetName val="#¡REF"/>
      <sheetName val="CAR"/>
      <sheetName val="RESUMEN BALANZA "/>
      <sheetName val="PRECIOS_PLAN_"/>
      <sheetName val="RESUMEN_BALANZA_"/>
      <sheetName val="VENTAS NACIONALES 2010"/>
      <sheetName val="Sal_Integ "/>
      <sheetName val="PSM Monthly"/>
      <sheetName val="TIPO"/>
      <sheetName val="140_kbbld_Cus,BCF22"/>
      <sheetName val="ALIMENTACION"/>
      <sheetName val="tub"/>
      <sheetName val="MAT"/>
      <sheetName val="calculation"/>
      <sheetName val="Calculo"/>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
      <sheetName val="7422CW00"/>
      <sheetName val="Inf. entrada"/>
      <sheetName val="DATOS_PIMS"/>
      <sheetName val="VOLUMETR_3"/>
      <sheetName val="DATOS_(2)3"/>
      <sheetName val="PRECIOS_REAL3"/>
      <sheetName val="PRECIOS_PROG_3"/>
      <sheetName val="PRECIOS_VOL_3"/>
      <sheetName val="ACUM__EXPORT3"/>
      <sheetName val="PRECIOS_PLAN3"/>
      <sheetName val="PREC__I_P3"/>
      <sheetName val="PREC__TRANSF_3"/>
      <sheetName val="DATOS_MARG_3"/>
      <sheetName val="VENTAS_NACIONALES_2010"/>
      <sheetName val="OPCIONES_DE_SIMULACION2"/>
      <sheetName val="COSTOS_DE_TRANSPORTE2"/>
      <sheetName val="BOUNDS_&amp;_ROWS2"/>
      <sheetName val="COMPRA_MATERIA_PRIMA2"/>
      <sheetName val="CALCULO_SALARIO2"/>
      <sheetName val="Prestaciones_y_AIU1"/>
      <sheetName val="CRUDOS"/>
      <sheetName val="Parámetros_Formato"/>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Hoja3"/>
      <sheetName val="1.Herramientas"/>
      <sheetName val="1.Materiales o Consumibles"/>
      <sheetName val="PROG_TEMPRANO"/>
      <sheetName val="%FISICO EJECUTADO"/>
      <sheetName val="SKJ452"/>
      <sheetName val="ITA878"/>
      <sheetName val="AEA-944"/>
      <sheetName val="DUB-823"/>
      <sheetName val="GPI 526"/>
      <sheetName val="XXJ617"/>
      <sheetName val="SNG_855"/>
      <sheetName val="VEA 374"/>
      <sheetName val="HFB024"/>
      <sheetName val="PAJ825"/>
      <sheetName val="Bases de Datos"/>
      <sheetName val="TablasListas"/>
      <sheetName val="Estrategia"/>
      <sheetName val="Alcantarillas"/>
      <sheetName val="CorpTax"/>
      <sheetName val="RESUMEN OFERTA"/>
      <sheetName val="Costos"/>
      <sheetName val="BDHH"/>
      <sheetName val="REVISIONES"/>
      <sheetName val="Listas"/>
      <sheetName val="CategoriasProyectos"/>
      <sheetName val="prestaciones"/>
      <sheetName val="Salarios"/>
      <sheetName val="seguros"/>
      <sheetName val="C3"/>
      <sheetName val="Puntos"/>
      <sheetName val="BILAL2"/>
      <sheetName val="TARIFAS"/>
      <sheetName val="Hoja1"/>
      <sheetName val="LTIFMANT"/>
      <sheetName val="EPP-EX-DOT"/>
      <sheetName val="CUADRO SALARIOS"/>
      <sheetName val="TABLA RESUMEN"/>
      <sheetName val="Form5 _Pág_ 1"/>
      <sheetName val="EJECUCIÓN"/>
      <sheetName val="Base"/>
      <sheetName val="Gerencia"/>
      <sheetName val="Macros"/>
      <sheetName val="PROGRAMACION HH"/>
      <sheetName val="HT_ID"/>
      <sheetName val="INSUMOS"/>
      <sheetName val="C-3"/>
      <sheetName val="TRACK"/>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59y22%"/>
      <sheetName val="IPC"/>
      <sheetName val="RESUMEN_CANT"/>
      <sheetName val="tuberia"/>
      <sheetName val="LÍNEAS DE SERVICIO"/>
      <sheetName val="name inicial PZ"/>
      <sheetName val="coord Zodme"/>
      <sheetName val="nombre def"/>
      <sheetName val="API - 21827"/>
      <sheetName val="INTERJUN-DIC"/>
      <sheetName val="CAPACIDAD"/>
      <sheetName val="Matriz Operacional"/>
      <sheetName val="DATA"/>
      <sheetName val="Hoja 1 "/>
      <sheetName val="Macro1"/>
      <sheetName val="Asignación Nómina"/>
      <sheetName val="Nómina x Unid. Orga"/>
      <sheetName val="Reporte Viáticos"/>
      <sheetName val="Reporte Asig. VIP"/>
      <sheetName val="FACTURA JUN"/>
      <sheetName val="Ejecución Real Proy."/>
      <sheetName val="Informe WIP"/>
      <sheetName val="Seguimiento Presupuesto"/>
      <sheetName val="Seguimiento hitos"/>
      <sheetName val="Reporte mes de Agosto"/>
      <sheetName val="PRESENTACIÓN"/>
      <sheetName val="Reporte Semanal"/>
      <sheetName val="Por Ejecutar Pareto"/>
      <sheetName val="OT´s Reporte Semanal"/>
      <sheetName val="BD"/>
      <sheetName val="Formato"/>
      <sheetName val="Aprobado 2019"/>
      <sheetName val="Arbitrage"/>
      <sheetName val="Datos de entrada"/>
      <sheetName val="SEGUIMIENTO Y CONTROL"/>
      <sheetName val="ICP"/>
      <sheetName val="1. TRIF"/>
      <sheetName val="2. Lista_CBPs"/>
      <sheetName val="3. Producción Equiv."/>
      <sheetName val="5. Factor Dilución"/>
      <sheetName val="6. Protección de la Tecnología"/>
      <sheetName val="7. Cumplimiento Hitos"/>
      <sheetName val="3.1Hitos_TBG ICP_2019"/>
      <sheetName val="7.1. PDT Hitos "/>
      <sheetName val="Presupuesto seguimiento"/>
      <sheetName val="Principales Entregables"/>
      <sheetName val="Hitos AC"/>
      <sheetName val="7.1. Hitos PTE"/>
      <sheetName val="COSTO ELEMENTOS N1"/>
      <sheetName val="APU COMPENSACIONES"/>
      <sheetName val="DDP LN2"/>
      <sheetName val="PESO TORRES LN4"/>
      <sheetName val="COSTO ETC SE N2"/>
      <sheetName val="COSTO ETC SE N3"/>
      <sheetName val="COSTO ETC SE N4"/>
      <sheetName val="UC"/>
      <sheetName val="Hoja7"/>
      <sheetName val="PREMISAS"/>
      <sheetName val="PUCG"/>
      <sheetName val="PCC 2020"/>
      <sheetName val="PLAN DE INSUMOS"/>
      <sheetName val="2021"/>
      <sheetName val="2022"/>
      <sheetName val="WACC Calculation"/>
      <sheetName val="P&amp;L Consolidado Mensual"/>
      <sheetName val="Assumptions"/>
      <sheetName val="MATERIALES"/>
      <sheetName val="PERSONAL_CCT"/>
      <sheetName val="RESUMEN_JAGUEY"/>
      <sheetName val="C21_G115"/>
      <sheetName val="VOLUMETR_4"/>
      <sheetName val="DATOS_(2)4"/>
      <sheetName val="PRECIOS_REAL4"/>
      <sheetName val="PRECIOS_PROG_4"/>
      <sheetName val="PRECIOS_VOL_4"/>
      <sheetName val="ACUM__EXPORT4"/>
      <sheetName val="PRECIOS_PLAN4"/>
      <sheetName val="PREC__I_P4"/>
      <sheetName val="PREC__TRANSF_4"/>
      <sheetName val="DATOS_MARG_4"/>
      <sheetName val="OPCIONES_DE_SIMULACION3"/>
      <sheetName val="COSTOS_DE_TRANSPORTE3"/>
      <sheetName val="BOUNDS_&amp;_ROWS3"/>
      <sheetName val="COMPRA_MATERIA_PRIMA3"/>
      <sheetName val="CALCULO_SALARIO3"/>
      <sheetName val="Prestaciones_y_AIU2"/>
      <sheetName val="140_kbbld_Cus,BCF221"/>
      <sheetName val="Parámetros_Formato1"/>
      <sheetName val="VENTAS_NACIONALES_20101"/>
      <sheetName val="PRECIOS_PLAN_2"/>
      <sheetName val="RESUMEN_BALANZA_2"/>
      <sheetName val="Sal_Integ_"/>
      <sheetName val="PSM_Monthly1"/>
      <sheetName val="Centros_Resp__anteriores1"/>
      <sheetName val="Homologacion_a_CECO_(2)1"/>
      <sheetName val="Centro_de_Costos_SAP1"/>
      <sheetName val="RELACION_CECE-_CEGO1"/>
      <sheetName val="Homologacion_a_CECO1"/>
      <sheetName val="Homologación_Cent_Resp_1"/>
      <sheetName val="CECO_-_PGCP1"/>
      <sheetName val="Cecos-ceges_y_cebes-Septiembre1"/>
      <sheetName val="Cecos-ceges_y_cebes-Agosto1"/>
      <sheetName val="Cecos_SAP-PARA_CARGUE1"/>
      <sheetName val="Cecos_SAP-VIT1"/>
      <sheetName val="Cecos-SAP_Sheet1-Viajero1"/>
      <sheetName val="Cecos_habilit__en_SAP1"/>
      <sheetName val="Arch_CecosFabio-may-071"/>
      <sheetName val="Nuevos_Cecos_Total1"/>
      <sheetName val="Inf__entrada"/>
      <sheetName val="DEST__MEDIOS"/>
      <sheetName val="CARGASPROC_"/>
      <sheetName val="G_L_P__FINAL"/>
      <sheetName val="BASE_RACK"/>
      <sheetName val="1_Herramientas"/>
      <sheetName val="1_Materiales_o_Consumibles"/>
      <sheetName val="Bases_de_Datos"/>
      <sheetName val="%FISICO_EJECUTADO"/>
      <sheetName val="GPI_526"/>
      <sheetName val="VEA_374"/>
      <sheetName val="RESUMEN_OFERTA"/>
      <sheetName val="CUADRO_SALARIOS"/>
      <sheetName val="TABLA_RESUMEN"/>
      <sheetName val="Form5__Pág__1"/>
      <sheetName val="LÍNEAS_DE_SERVICIO"/>
      <sheetName val="PROGRAMACION_HH"/>
      <sheetName val="Matriz_Operacional"/>
      <sheetName val="name_inicial_PZ"/>
      <sheetName val="coord_Zodme"/>
      <sheetName val="nombre_def"/>
      <sheetName val="API_-_21827"/>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VOLUMETR_5"/>
      <sheetName val="DATOS_(2)5"/>
      <sheetName val="PRECIOS_REAL5"/>
      <sheetName val="PRECIOS_PROG_5"/>
      <sheetName val="PRECIOS_VOL_5"/>
      <sheetName val="ACUM__EXPORT5"/>
      <sheetName val="PRECIOS_PLAN5"/>
      <sheetName val="PREC__I_P5"/>
      <sheetName val="PREC__TRANSF_5"/>
      <sheetName val="DATOS_MARG_5"/>
      <sheetName val="OPCIONES_DE_SIMULACION4"/>
      <sheetName val="COSTOS_DE_TRANSPORTE4"/>
      <sheetName val="BOUNDS_&amp;_ROWS4"/>
      <sheetName val="COMPRA_MATERIA_PRIMA4"/>
      <sheetName val="CALCULO_SALARIO4"/>
      <sheetName val="Prestaciones_y_AIU3"/>
      <sheetName val="140_kbbld_Cus,BCF222"/>
      <sheetName val="Parámetros_Formato2"/>
      <sheetName val="VENTAS_NACIONALES_20102"/>
      <sheetName val="PRECIOS_PLAN_3"/>
      <sheetName val="RESUMEN_BALANZA_3"/>
      <sheetName val="Sal_Integ_1"/>
      <sheetName val="PSM_Monthly2"/>
      <sheetName val="Centros_Resp__anteriores2"/>
      <sheetName val="Homologacion_a_CECO_(2)2"/>
      <sheetName val="Centro_de_Costos_SAP2"/>
      <sheetName val="RELACION_CECE-_CEGO2"/>
      <sheetName val="Homologacion_a_CECO2"/>
      <sheetName val="Homologación_Cent_Resp_2"/>
      <sheetName val="CECO_-_PGCP2"/>
      <sheetName val="Cecos-ceges_y_cebes-Septiembre2"/>
      <sheetName val="Cecos-ceges_y_cebes-Agosto2"/>
      <sheetName val="Cecos_SAP-PARA_CARGUE2"/>
      <sheetName val="Cecos_SAP-VIT2"/>
      <sheetName val="Cecos-SAP_Sheet1-Viajero2"/>
      <sheetName val="Cecos_habilit__en_SAP2"/>
      <sheetName val="Arch_CecosFabio-may-072"/>
      <sheetName val="Nuevos_Cecos_Total2"/>
      <sheetName val="Inf__entrada1"/>
      <sheetName val="DEST__MEDIOS1"/>
      <sheetName val="CARGASPROC_1"/>
      <sheetName val="G_L_P__FINAL1"/>
      <sheetName val="BASE_RACK1"/>
      <sheetName val="1_Herramientas1"/>
      <sheetName val="1_Materiales_o_Consumibles1"/>
      <sheetName val="Bases_de_Datos1"/>
      <sheetName val="%FISICO_EJECUTADO1"/>
      <sheetName val="GPI_5261"/>
      <sheetName val="VEA_3741"/>
      <sheetName val="RESUMEN_OFERTA1"/>
      <sheetName val="CUADRO_SALARIOS1"/>
      <sheetName val="TABLA_RESUMEN1"/>
      <sheetName val="Form5__Pág__11"/>
      <sheetName val="LÍNEAS_DE_SERVICIO1"/>
      <sheetName val="PROGRAMACION_HH1"/>
      <sheetName val="Matriz_Operacional1"/>
      <sheetName val="name_inicial_PZ1"/>
      <sheetName val="coord_Zodme1"/>
      <sheetName val="nombre_def1"/>
      <sheetName val="API_-_21827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Hoja_1_"/>
      <sheetName val="Asignación_Nómina"/>
      <sheetName val="Nómina_x_Unid__Orga"/>
      <sheetName val="Reporte_Viáticos"/>
      <sheetName val="Reporte_Asig__VIP"/>
      <sheetName val="FACTURA_JUN"/>
      <sheetName val="Ejecución_Real_Proy_"/>
      <sheetName val="Informe_WIP"/>
      <sheetName val="Seguimiento_Presupuesto"/>
      <sheetName val="Seguimiento_hitos"/>
      <sheetName val="Reporte_mes_de_Agosto"/>
      <sheetName val="Reporte_Semanal"/>
      <sheetName val="Por_Ejecutar_Pareto"/>
      <sheetName val="OT´s_Reporte_Semanal"/>
      <sheetName val="Aprobado_2019"/>
      <sheetName val="Datos_de_entrada"/>
      <sheetName val="SEGUIMIENTO_Y_CONTROL"/>
      <sheetName val="1__TRIF"/>
      <sheetName val="2__Lista_CBPs"/>
      <sheetName val="3__Producción_Equiv_"/>
      <sheetName val="5__Factor_Dilución"/>
      <sheetName val="6__Protección_de_la_Tecnología"/>
      <sheetName val="7__Cumplimiento_Hitos"/>
      <sheetName val="3_1Hitos_TBG_ICP_2019"/>
      <sheetName val="7_1__PDT_Hitos_"/>
      <sheetName val="Presupuesto_seguimiento"/>
      <sheetName val="Principales_Entregables"/>
      <sheetName val="Hitos_AC"/>
      <sheetName val="7_1__Hitos_PTE"/>
      <sheetName val="PCC_2020"/>
      <sheetName val="PLAN_DE_INSUMOS"/>
      <sheetName val="COSTO_ELEMENTOS_N1"/>
      <sheetName val="APU_COMPENSACIONES"/>
      <sheetName val="DDP_LN2"/>
      <sheetName val="PESO_TORRES_LN4"/>
      <sheetName val="COSTO_ETC_SE_N2"/>
      <sheetName val="COSTO_ETC_SE_N3"/>
      <sheetName val="COSTO_ETC_SE_N4"/>
      <sheetName val="VOLUMETR_6"/>
      <sheetName val="DATOS_(2)6"/>
      <sheetName val="PRECIOS_REAL6"/>
      <sheetName val="PRECIOS_PROG_6"/>
      <sheetName val="PRECIOS_VOL_6"/>
      <sheetName val="ACUM__EXPORT6"/>
      <sheetName val="PRECIOS_PLAN6"/>
      <sheetName val="PREC__I_P6"/>
      <sheetName val="PREC__TRANSF_6"/>
      <sheetName val="DATOS_MARG_6"/>
      <sheetName val="OPCIONES_DE_SIMULACION5"/>
      <sheetName val="COSTOS_DE_TRANSPORTE5"/>
      <sheetName val="BOUNDS_&amp;_ROWS5"/>
      <sheetName val="COMPRA_MATERIA_PRIMA5"/>
      <sheetName val="CALCULO_SALARIO5"/>
      <sheetName val="Prestaciones_y_AIU4"/>
      <sheetName val="140_kbbld_Cus,BCF223"/>
      <sheetName val="Parámetros_Formato3"/>
      <sheetName val="VENTAS_NACIONALES_20103"/>
      <sheetName val="PRECIOS_PLAN_4"/>
      <sheetName val="RESUMEN_BALANZA_4"/>
      <sheetName val="Sal_Integ_2"/>
      <sheetName val="PSM_Monthly3"/>
      <sheetName val="Centros_Resp__anteriores3"/>
      <sheetName val="Homologacion_a_CECO_(2)3"/>
      <sheetName val="Centro_de_Costos_SAP3"/>
      <sheetName val="RELACION_CECE-_CEGO3"/>
      <sheetName val="Homologacion_a_CECO3"/>
      <sheetName val="Homologación_Cent_Resp_3"/>
      <sheetName val="CECO_-_PGCP3"/>
      <sheetName val="Cecos-ceges_y_cebes-Septiembre3"/>
      <sheetName val="Cecos-ceges_y_cebes-Agosto3"/>
      <sheetName val="Cecos_SAP-PARA_CARGUE3"/>
      <sheetName val="Cecos_SAP-VIT3"/>
      <sheetName val="Cecos-SAP_Sheet1-Viajero3"/>
      <sheetName val="Cecos_habilit__en_SAP3"/>
      <sheetName val="Arch_CecosFabio-may-073"/>
      <sheetName val="Nuevos_Cecos_Total3"/>
      <sheetName val="Inf__entrada2"/>
      <sheetName val="DEST__MEDIOS2"/>
      <sheetName val="CARGASPROC_2"/>
      <sheetName val="G_L_P__FINAL2"/>
      <sheetName val="BASE_RACK2"/>
      <sheetName val="1_Herramientas2"/>
      <sheetName val="1_Materiales_o_Consumibles2"/>
      <sheetName val="Bases_de_Datos2"/>
      <sheetName val="%FISICO_EJECUTADO2"/>
      <sheetName val="GPI_5262"/>
      <sheetName val="VEA_3742"/>
      <sheetName val="RESUMEN_OFERTA2"/>
      <sheetName val="CUADRO_SALARIOS2"/>
      <sheetName val="TABLA_RESUMEN2"/>
      <sheetName val="Form5__Pág__12"/>
      <sheetName val="LÍNEAS_DE_SERVICIO2"/>
      <sheetName val="PROGRAMACION_HH2"/>
      <sheetName val="Matriz_Operacional2"/>
      <sheetName val="name_inicial_PZ2"/>
      <sheetName val="coord_Zodme2"/>
      <sheetName val="nombre_def2"/>
      <sheetName val="API_-_21827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Hoja_1_1"/>
      <sheetName val="Asignación_Nómina1"/>
      <sheetName val="Nómina_x_Unid__Orga1"/>
      <sheetName val="Reporte_Viáticos1"/>
      <sheetName val="Reporte_Asig__VIP1"/>
      <sheetName val="FACTURA_JUN1"/>
      <sheetName val="Ejecución_Real_Proy_1"/>
      <sheetName val="Informe_WIP1"/>
      <sheetName val="Seguimiento_Presupuesto1"/>
      <sheetName val="Seguimiento_hitos1"/>
      <sheetName val="Reporte_mes_de_Agosto1"/>
      <sheetName val="Reporte_Semanal1"/>
      <sheetName val="Por_Ejecutar_Pareto1"/>
      <sheetName val="OT´s_Reporte_Semanal1"/>
      <sheetName val="Aprobado_20191"/>
      <sheetName val="Datos_de_entrada1"/>
      <sheetName val="SEGUIMIENTO_Y_CONTROL1"/>
      <sheetName val="1__TRIF1"/>
      <sheetName val="2__Lista_CBPs1"/>
      <sheetName val="3__Producción_Equiv_1"/>
      <sheetName val="5__Factor_Dilución1"/>
      <sheetName val="6__Protección_de_la_Tecnología1"/>
      <sheetName val="7__Cumplimiento_Hitos1"/>
      <sheetName val="3_1Hitos_TBG_ICP_20191"/>
      <sheetName val="7_1__PDT_Hitos_1"/>
      <sheetName val="Presupuesto_seguimiento1"/>
      <sheetName val="Principales_Entregables1"/>
      <sheetName val="Hitos_AC1"/>
      <sheetName val="7_1__Hitos_PTE1"/>
      <sheetName val="PCC_20201"/>
      <sheetName val="PLAN_DE_INSUMOS1"/>
      <sheetName val="COSTO_ELEMENTOS_N11"/>
      <sheetName val="APU_COMPENSACIONES1"/>
      <sheetName val="DDP_LN21"/>
      <sheetName val="PESO_TORRES_LN41"/>
      <sheetName val="COSTO_ETC_SE_N21"/>
      <sheetName val="COSTO_ETC_SE_N31"/>
      <sheetName val="COSTO_ETC_SE_N41"/>
      <sheetName val="CASHFLOW"/>
      <sheetName val="Inf. Sem"/>
      <sheetName val="CONTROL DE REVISIONES"/>
      <sheetName val="COL 21169"/>
      <sheetName val="TARIFAS BASE"/>
      <sheetName val="WACC_Calculation"/>
      <sheetName val="P&amp;L_Consolidado_Mensual"/>
      <sheetName val="Ptos"/>
      <sheetName val="CAÑO LIMON"/>
      <sheetName val="JUL-colombser"/>
      <sheetName val="DMS-C"/>
      <sheetName val="Assm"/>
      <sheetName val="TARIFAS_BASE"/>
      <sheetName val="BD_Mov_HPL"/>
      <sheetName val="UNITARIOS"/>
      <sheetName val="EN-DIC97"/>
      <sheetName val="CALIDAD"/>
      <sheetName val="1.2 COSTOS PERSONAL"/>
      <sheetName val="1. RECURSOS PERSONAL"/>
      <sheetName val="3. MATERIALES Y CONSUMIBLES"/>
      <sheetName val="4. EQUIPOS"/>
      <sheetName val="6. SUMINISTROS ESPECIALES"/>
      <sheetName val="5. HERRAMIENTAS"/>
      <sheetName val="2. RECURSOS VEHÍCULOS"/>
      <sheetName val="Mapeo"/>
      <sheetName val="DETALLADO"/>
      <sheetName val="2006 BS"/>
      <sheetName val="PACIFIC"/>
      <sheetName val="BALANCE USGAAP 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sheetData sheetId="163" refreshError="1"/>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refreshError="1"/>
      <sheetData sheetId="255"/>
      <sheetData sheetId="256"/>
      <sheetData sheetId="257"/>
      <sheetData sheetId="258" refreshError="1"/>
      <sheetData sheetId="259" refreshError="1"/>
      <sheetData sheetId="260" refreshError="1"/>
      <sheetData sheetId="261" refreshError="1"/>
      <sheetData sheetId="262"/>
      <sheetData sheetId="263" refreshError="1"/>
      <sheetData sheetId="264" refreshError="1"/>
      <sheetData sheetId="265"/>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sheetData sheetId="310"/>
      <sheetData sheetId="31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refreshError="1"/>
      <sheetData sheetId="610"/>
      <sheetData sheetId="611"/>
      <sheetData sheetId="612" refreshError="1"/>
      <sheetData sheetId="613" refreshError="1"/>
      <sheetData sheetId="614"/>
      <sheetData sheetId="615"/>
      <sheetData sheetId="616" refreshError="1"/>
      <sheetData sheetId="617" refreshError="1"/>
      <sheetData sheetId="618" refreshError="1"/>
      <sheetData sheetId="619" refreshError="1"/>
      <sheetData sheetId="620" refreshError="1"/>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FPAIU"/>
      <sheetName val="LISTADO APU"/>
      <sheetName val="Ppto 2al10"/>
      <sheetName val="Hoja2"/>
      <sheetName val="200.1 G"/>
      <sheetName val="201.7 G"/>
      <sheetName val="201.15 G"/>
      <sheetName val="201.16 G"/>
      <sheetName val="210.1.1 G"/>
      <sheetName val="210.1.2 G"/>
      <sheetName val="211.1 G "/>
      <sheetName val="220.1 G"/>
      <sheetName val="221.1 P"/>
      <sheetName val="230.1 G"/>
      <sheetName val="231.1 G"/>
      <sheetName val="233.2 G"/>
      <sheetName val="310.1 G"/>
      <sheetName val="311.1 P"/>
      <sheetName val="320.1 P"/>
      <sheetName val="320.2P"/>
      <sheetName val="330.1 P"/>
      <sheetName val="330.2 P"/>
      <sheetName val="420.2 G"/>
      <sheetName val="450.2 P"/>
      <sheetName val="500.1.1"/>
      <sheetName val="500.1.2"/>
      <sheetName val="500.1.3"/>
      <sheetName val="600.1.1 G"/>
      <sheetName val="610.1 G"/>
      <sheetName val="610.2 P"/>
      <sheetName val="610.3 P"/>
      <sheetName val="610.4 P"/>
      <sheetName val="610.5 P"/>
      <sheetName val="621.1 P-NO"/>
      <sheetName val="630.3.1 P-NO"/>
      <sheetName val="630.3.2 P-NO"/>
      <sheetName val="630.3.3 P-NO "/>
      <sheetName val="630.4.1 P-NO"/>
      <sheetName val="630.4.2.1 P-NO"/>
      <sheetName val="630.4.2.2 P"/>
      <sheetName val="630.4.3 P"/>
      <sheetName val="630.5 P"/>
      <sheetName val="630.6 P"/>
      <sheetName val="640.1 G"/>
      <sheetName val="642.1 G-NO"/>
      <sheetName val="650.1 P"/>
      <sheetName val="663.1 G"/>
      <sheetName val="663.2 G-NO"/>
      <sheetName val="670.5 P"/>
      <sheetName val="671.2 P"/>
      <sheetName val="672.1 P"/>
      <sheetName val="673.1.1 P"/>
      <sheetName val="673.1.2 P"/>
      <sheetName val="673.2 P"/>
      <sheetName val="673.3 P"/>
      <sheetName val="681.1 P"/>
      <sheetName val="700.1 G"/>
      <sheetName val="701.1 G"/>
      <sheetName val="701.2 G"/>
      <sheetName val="710.1.1 G"/>
      <sheetName val="710.1.2 G"/>
      <sheetName val="710.1.3 G"/>
      <sheetName val="710.1.4 G"/>
      <sheetName val="710.1.5 G"/>
      <sheetName val="720.1 G"/>
      <sheetName val="730.1 G"/>
      <sheetName val="730.2 G"/>
      <sheetName val="740.1 G"/>
      <sheetName val="741.1 G"/>
      <sheetName val="800.1 G"/>
      <sheetName val="810.1 G"/>
      <sheetName val="900.1 G"/>
      <sheetName val="900.2 G"/>
      <sheetName val="900.3 G"/>
      <sheetName val="900.4.1 P"/>
      <sheetName val="900.4.2 P"/>
      <sheetName val="Hoja1"/>
      <sheetName val="PROMEDIO DOLAR"/>
      <sheetName val="RCO"/>
      <sheetName val="I. EQUIPOS"/>
      <sheetName val="TARIFA EQUIPOS"/>
      <sheetName val="II. MATERIALES"/>
      <sheetName val="IB MATERIALES"/>
      <sheetName val="IB CONCRETOS"/>
      <sheetName val="Concreto 42 OP1"/>
      <sheetName val="Concreto 45 OP1"/>
      <sheetName val="Concreto 42 OP 2"/>
      <sheetName val="Concreto 45 OP2"/>
      <sheetName val="III. TRANSPORTE"/>
      <sheetName val="IB TRANSPORTES"/>
      <sheetName val="IV. MANO DE OBRA"/>
      <sheetName val="IV FACTOR PRESTACIONAL"/>
      <sheetName val="V. COSTOS INDIREC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row r="2">
          <cell r="A2">
            <v>1000</v>
          </cell>
          <cell r="B2">
            <v>0</v>
          </cell>
          <cell r="C2">
            <v>0</v>
          </cell>
          <cell r="D2">
            <v>0</v>
          </cell>
        </row>
        <row r="3">
          <cell r="A3">
            <v>1001</v>
          </cell>
          <cell r="B3" t="str">
            <v>Aspersor manual</v>
          </cell>
          <cell r="C3" t="str">
            <v>$/hora</v>
          </cell>
          <cell r="D3">
            <v>2726</v>
          </cell>
        </row>
        <row r="4">
          <cell r="A4">
            <v>1002</v>
          </cell>
          <cell r="B4" t="str">
            <v>Bomba eléctrica para accionar la celda</v>
          </cell>
          <cell r="C4" t="str">
            <v>$/hora</v>
          </cell>
          <cell r="D4">
            <v>57500</v>
          </cell>
        </row>
        <row r="5">
          <cell r="A5">
            <v>1003</v>
          </cell>
          <cell r="B5" t="str">
            <v>Cargador sobre orugas Capacidad 0,76 m3, incluye operario</v>
          </cell>
          <cell r="C5" t="str">
            <v>$/hora</v>
          </cell>
          <cell r="D5">
            <v>86930</v>
          </cell>
        </row>
        <row r="6">
          <cell r="A6">
            <v>1004</v>
          </cell>
          <cell r="B6" t="str">
            <v>Cargador sobre orugas Capacidad  1,33 m3 incluye operario</v>
          </cell>
          <cell r="C6" t="str">
            <v>$/hora</v>
          </cell>
          <cell r="D6">
            <v>115430</v>
          </cell>
        </row>
        <row r="7">
          <cell r="A7">
            <v>1005</v>
          </cell>
          <cell r="B7" t="str">
            <v>Cargador sobre orugas, Capacidad 1,85 m3, incluye operario</v>
          </cell>
          <cell r="C7" t="str">
            <v>$/hora</v>
          </cell>
          <cell r="D7">
            <v>139680</v>
          </cell>
        </row>
        <row r="8">
          <cell r="A8">
            <v>1006</v>
          </cell>
          <cell r="B8" t="str">
            <v>Camion 350</v>
          </cell>
          <cell r="C8" t="str">
            <v>$/hora</v>
          </cell>
          <cell r="D8">
            <v>50250</v>
          </cell>
        </row>
        <row r="9">
          <cell r="A9">
            <v>1007</v>
          </cell>
          <cell r="B9" t="str">
            <v>Camioneta D-300</v>
          </cell>
          <cell r="C9" t="str">
            <v>$/hora</v>
          </cell>
          <cell r="D9">
            <v>44290</v>
          </cell>
        </row>
        <row r="10">
          <cell r="A10">
            <v>1008</v>
          </cell>
          <cell r="B10" t="str">
            <v>Camabaja</v>
          </cell>
          <cell r="C10" t="str">
            <v>$/hora</v>
          </cell>
          <cell r="D10">
            <v>16330</v>
          </cell>
        </row>
        <row r="11">
          <cell r="A11">
            <v>1009</v>
          </cell>
          <cell r="B11" t="str">
            <v>Minicargador sobre ruedas Potencia &lt; 80 HP. Capacidad 0,75 m3. No incluye operario</v>
          </cell>
          <cell r="C11" t="str">
            <v>$/hora</v>
          </cell>
          <cell r="D11">
            <v>64500</v>
          </cell>
        </row>
        <row r="12">
          <cell r="A12">
            <v>1010</v>
          </cell>
          <cell r="B12" t="str">
            <v>Cargador sobre ruedas Potencia &gt; 80 HP Capacidad de carga 1,0 m3. incluye operario</v>
          </cell>
          <cell r="C12" t="str">
            <v>$/hora</v>
          </cell>
          <cell r="D12">
            <v>86790</v>
          </cell>
        </row>
        <row r="13">
          <cell r="A13">
            <v>1011</v>
          </cell>
          <cell r="B13" t="str">
            <v>Cargador  sobre ruedas: Potencia &gt; 100 HP, incluye operario</v>
          </cell>
          <cell r="C13" t="str">
            <v>$/hora</v>
          </cell>
          <cell r="D13">
            <v>115310</v>
          </cell>
        </row>
        <row r="14">
          <cell r="A14">
            <v>1012</v>
          </cell>
          <cell r="B14" t="str">
            <v>Cargador  sobre ruedas: Potencia &gt; 125 HP, incluye operario</v>
          </cell>
          <cell r="C14" t="str">
            <v>$/hora</v>
          </cell>
          <cell r="D14">
            <v>137450</v>
          </cell>
        </row>
        <row r="15">
          <cell r="A15">
            <v>1013</v>
          </cell>
          <cell r="B15" t="str">
            <v xml:space="preserve">Carrotanque de agua(1000 Galones) </v>
          </cell>
          <cell r="C15" t="str">
            <v>$/hora</v>
          </cell>
          <cell r="D15">
            <v>72762</v>
          </cell>
        </row>
        <row r="16">
          <cell r="A16">
            <v>1014</v>
          </cell>
          <cell r="B16" t="str">
            <v>Carrotanque Irrigador de asfalto, 1000 Galones de capacidad</v>
          </cell>
          <cell r="C16" t="str">
            <v>$/hora</v>
          </cell>
          <cell r="D16">
            <v>92725</v>
          </cell>
        </row>
        <row r="17">
          <cell r="A17">
            <v>1015</v>
          </cell>
          <cell r="B17" t="str">
            <v>Cizalla manual de 90 cm.</v>
          </cell>
          <cell r="C17" t="str">
            <v>$/hora</v>
          </cell>
          <cell r="D17">
            <v>545</v>
          </cell>
        </row>
        <row r="18">
          <cell r="A18">
            <v>1016</v>
          </cell>
          <cell r="B18" t="str">
            <v>Compactador Manual Vibratorio (RANA) con motor de 6 HP</v>
          </cell>
          <cell r="C18" t="str">
            <v>$/hora</v>
          </cell>
          <cell r="D18">
            <v>5452</v>
          </cell>
        </row>
        <row r="19">
          <cell r="A19">
            <v>1017</v>
          </cell>
          <cell r="B19" t="str">
            <v>Compactador manual (SALTARIN) Peso de operación (Kg.) 52, Fuerza de impacto por golpe (KN) 12.</v>
          </cell>
          <cell r="C19" t="str">
            <v>$/hora</v>
          </cell>
          <cell r="D19">
            <v>10339</v>
          </cell>
        </row>
        <row r="20">
          <cell r="A20">
            <v>1018</v>
          </cell>
          <cell r="B20" t="str">
            <v>Cilindros tandem estática</v>
          </cell>
          <cell r="C20" t="str">
            <v>$/hora</v>
          </cell>
          <cell r="D20">
            <v>67220</v>
          </cell>
        </row>
        <row r="21">
          <cell r="A21">
            <v>1019</v>
          </cell>
          <cell r="B21" t="str">
            <v>Cilindros Tandem vibratoria</v>
          </cell>
          <cell r="C21" t="str">
            <v>$/hora</v>
          </cell>
          <cell r="D21">
            <v>58210</v>
          </cell>
        </row>
        <row r="22">
          <cell r="A22">
            <v>1020</v>
          </cell>
          <cell r="B22" t="str">
            <v>Compactadoras de llantas autopropulsadas</v>
          </cell>
          <cell r="C22" t="str">
            <v>$/hora</v>
          </cell>
          <cell r="D22">
            <v>64290</v>
          </cell>
        </row>
        <row r="23">
          <cell r="A23">
            <v>1021</v>
          </cell>
          <cell r="B23" t="str">
            <v>Compactadores Vibratorios Autopropulsados</v>
          </cell>
          <cell r="C23" t="str">
            <v>$/hora</v>
          </cell>
          <cell r="D23">
            <v>109990</v>
          </cell>
        </row>
        <row r="24">
          <cell r="A24">
            <v>1022</v>
          </cell>
          <cell r="B24" t="str">
            <v>Compresor (barrido y soplado)</v>
          </cell>
          <cell r="C24" t="str">
            <v>$/hora</v>
          </cell>
          <cell r="D24">
            <v>35550</v>
          </cell>
        </row>
        <row r="25">
          <cell r="A25">
            <v>1023</v>
          </cell>
          <cell r="B25" t="str">
            <v>Compresor 120 HP, con martillo.</v>
          </cell>
          <cell r="C25" t="str">
            <v>$/hora</v>
          </cell>
          <cell r="D25">
            <v>51474</v>
          </cell>
        </row>
        <row r="26">
          <cell r="A26">
            <v>1024</v>
          </cell>
          <cell r="B26" t="str">
            <v>Cortadora de pavimento, Máxima profundidad de corte: 160 mm. Capacidad de disco: desde 12´´ hasta 18´´ de diámetro. Peso operacional: 135 kg, 13.5 hp de potencia</v>
          </cell>
          <cell r="C26" t="str">
            <v>$/hora</v>
          </cell>
          <cell r="D26">
            <v>6317</v>
          </cell>
        </row>
        <row r="27">
          <cell r="A27">
            <v>1025</v>
          </cell>
          <cell r="B27" t="str">
            <v>Diferencial de 3 ton</v>
          </cell>
          <cell r="C27" t="str">
            <v>$/hora</v>
          </cell>
          <cell r="D27">
            <v>3271</v>
          </cell>
        </row>
        <row r="28">
          <cell r="A28">
            <v>1026</v>
          </cell>
          <cell r="B28" t="str">
            <v>Equipo de acarreo interno</v>
          </cell>
          <cell r="C28" t="str">
            <v>$/hora</v>
          </cell>
          <cell r="D28">
            <v>20445</v>
          </cell>
        </row>
        <row r="29">
          <cell r="A29">
            <v>1027</v>
          </cell>
          <cell r="B29" t="str">
            <v xml:space="preserve">Equipo de oxicorte, Capacidad de corte: hasta 6´´ (152mm) </v>
          </cell>
          <cell r="C29" t="str">
            <v>$/hora</v>
          </cell>
          <cell r="D29">
            <v>15652</v>
          </cell>
        </row>
        <row r="30">
          <cell r="A30">
            <v>1028</v>
          </cell>
          <cell r="B30" t="str">
            <v>Equipo de soldadura 250 AMP</v>
          </cell>
          <cell r="C30" t="str">
            <v>$/hora</v>
          </cell>
          <cell r="D30">
            <v>28400</v>
          </cell>
        </row>
        <row r="31">
          <cell r="A31">
            <v>1029</v>
          </cell>
          <cell r="B31" t="str">
            <v>Equipo de Soldadura</v>
          </cell>
          <cell r="C31" t="str">
            <v>$/hora</v>
          </cell>
          <cell r="D31">
            <v>24860</v>
          </cell>
        </row>
        <row r="32">
          <cell r="A32">
            <v>1030</v>
          </cell>
          <cell r="B32" t="str">
            <v>Equipo de soldadura 400</v>
          </cell>
          <cell r="C32" t="str">
            <v>$/hora</v>
          </cell>
          <cell r="D32">
            <v>24860</v>
          </cell>
        </row>
        <row r="33">
          <cell r="A33">
            <v>1031</v>
          </cell>
          <cell r="B33" t="str">
            <v>Equipo de soldadura 600</v>
          </cell>
          <cell r="C33" t="str">
            <v>$/hora</v>
          </cell>
          <cell r="D33">
            <v>33110</v>
          </cell>
        </row>
        <row r="34">
          <cell r="A34">
            <v>1032</v>
          </cell>
          <cell r="B34" t="str">
            <v>Equipo de oxigeno y soldadura</v>
          </cell>
          <cell r="C34" t="str">
            <v>$/hora</v>
          </cell>
          <cell r="D34">
            <v>12828</v>
          </cell>
        </row>
        <row r="35">
          <cell r="A35">
            <v>1033</v>
          </cell>
          <cell r="B35" t="str">
            <v>Esparcidor de gravilla, Ancho de esparcimiento 3100mm, Velocidad de trabajo 10—20km2/h</v>
          </cell>
          <cell r="C35" t="str">
            <v>$/hora</v>
          </cell>
          <cell r="D35">
            <v>96487</v>
          </cell>
        </row>
        <row r="36">
          <cell r="A36">
            <v>1034</v>
          </cell>
          <cell r="B36" t="str">
            <v>Formaleta metálica (concreto hidraulico)</v>
          </cell>
          <cell r="C36" t="str">
            <v>$/hora</v>
          </cell>
          <cell r="D36">
            <v>5687</v>
          </cell>
        </row>
        <row r="37">
          <cell r="A37">
            <v>1035</v>
          </cell>
          <cell r="B37" t="str">
            <v>Grua hidráulica Capacidad 25 - 35 Toneladas</v>
          </cell>
          <cell r="C37" t="str">
            <v>$/hora</v>
          </cell>
          <cell r="D37">
            <v>157170</v>
          </cell>
        </row>
        <row r="38">
          <cell r="A38">
            <v>1036</v>
          </cell>
          <cell r="B38" t="str">
            <v>Guadañadora, Cilindraje 41.5 cm3, Longitud del mango 1450 mm, Peso 7.4 kg</v>
          </cell>
          <cell r="C38" t="str">
            <v>$/hora</v>
          </cell>
          <cell r="D38">
            <v>19509</v>
          </cell>
        </row>
        <row r="39">
          <cell r="A39">
            <v>1037</v>
          </cell>
          <cell r="B39" t="str">
            <v>Maquina térmica pegatachas</v>
          </cell>
          <cell r="C39" t="str">
            <v>$/hora</v>
          </cell>
          <cell r="D39">
            <v>37864</v>
          </cell>
        </row>
        <row r="40">
          <cell r="A40">
            <v>1038</v>
          </cell>
          <cell r="B40" t="str">
            <v xml:space="preserve">Mezclado de Concreto Genérico Modelo 6E </v>
          </cell>
          <cell r="C40" t="str">
            <v>$/hora</v>
          </cell>
          <cell r="D40">
            <v>13126</v>
          </cell>
        </row>
        <row r="41">
          <cell r="A41">
            <v>1039</v>
          </cell>
          <cell r="B41" t="str">
            <v>Motobomba 3 PULGADAS (incluye operario)</v>
          </cell>
          <cell r="C41" t="str">
            <v>$/hora</v>
          </cell>
          <cell r="D41">
            <v>10363</v>
          </cell>
        </row>
        <row r="42">
          <cell r="A42">
            <v>1040</v>
          </cell>
          <cell r="B42" t="str">
            <v>Motobomba 4 pulgadas</v>
          </cell>
          <cell r="C42" t="str">
            <v>$/hora</v>
          </cell>
          <cell r="D42">
            <v>11763</v>
          </cell>
        </row>
        <row r="43">
          <cell r="A43">
            <v>1041</v>
          </cell>
          <cell r="B43" t="str">
            <v>Motobomba de concreto</v>
          </cell>
          <cell r="C43" t="str">
            <v>$/hora</v>
          </cell>
          <cell r="D43">
            <v>79425</v>
          </cell>
        </row>
        <row r="44">
          <cell r="A44">
            <v>1042</v>
          </cell>
          <cell r="B44" t="str">
            <v>Motoniveladora  potencia 190 HP, ancho de hoja 3,70 m, peso 18 ton.</v>
          </cell>
          <cell r="C44" t="str">
            <v>$/hora</v>
          </cell>
          <cell r="D44">
            <v>140775</v>
          </cell>
        </row>
        <row r="45">
          <cell r="A45">
            <v>1043</v>
          </cell>
          <cell r="B45" t="str">
            <v>Motosierra, 93.6 cm3 - 7.1 HP, 45-90 cm - 7.9 kg</v>
          </cell>
          <cell r="C45" t="str">
            <v>$/hora</v>
          </cell>
          <cell r="D45">
            <v>11340</v>
          </cell>
        </row>
        <row r="46">
          <cell r="A46">
            <v>1044</v>
          </cell>
          <cell r="B46" t="str">
            <v>Pala auxiliar de piloteadora</v>
          </cell>
          <cell r="C46" t="str">
            <v>$/hora</v>
          </cell>
          <cell r="D46">
            <v>83200</v>
          </cell>
        </row>
        <row r="47">
          <cell r="A47">
            <v>1045</v>
          </cell>
          <cell r="B47" t="str">
            <v>Piloteadora SOILMEC o similar</v>
          </cell>
          <cell r="C47" t="str">
            <v>$/hora</v>
          </cell>
          <cell r="D47">
            <v>276190</v>
          </cell>
        </row>
        <row r="48">
          <cell r="A48">
            <v>1046</v>
          </cell>
          <cell r="B48" t="str">
            <v>Planta de asfalto en caliente</v>
          </cell>
          <cell r="C48" t="str">
            <v>$/hora</v>
          </cell>
          <cell r="D48">
            <v>495950</v>
          </cell>
        </row>
        <row r="49">
          <cell r="A49">
            <v>1047</v>
          </cell>
          <cell r="B49" t="str">
            <v>Planta trituradora Alimentador máx:6 5/16"(160mm)  Velocidad :630rpm Motor:110kw PESO:10.8 ton Capacidad:80-200ton/hora</v>
          </cell>
          <cell r="C49" t="str">
            <v>$/hora</v>
          </cell>
          <cell r="D49">
            <v>453504</v>
          </cell>
        </row>
        <row r="50">
          <cell r="A50">
            <v>1048</v>
          </cell>
          <cell r="B50" t="str">
            <v>Regla vibratoria, de longitud de 3 a 5 m, motor de 3600 rpm, potencia 6 HP</v>
          </cell>
          <cell r="C50" t="str">
            <v>$/hora</v>
          </cell>
          <cell r="D50">
            <v>11708</v>
          </cell>
        </row>
        <row r="51">
          <cell r="A51">
            <v>1049</v>
          </cell>
          <cell r="B51" t="str">
            <v>Retrocargador, pala de 1,1 m3 de capacidad, profundidad de excavación de 4.400 mm y una altura de 5.680 mm</v>
          </cell>
          <cell r="C51" t="str">
            <v>$/hora</v>
          </cell>
          <cell r="D51">
            <v>83200</v>
          </cell>
        </row>
        <row r="52">
          <cell r="A52">
            <v>1050</v>
          </cell>
          <cell r="B52" t="str">
            <v>Retroexcavadora Cargador 0,86 m3 Excavador 60 cm</v>
          </cell>
          <cell r="C52" t="str">
            <v>$/hora</v>
          </cell>
          <cell r="D52">
            <v>74932.5</v>
          </cell>
        </row>
        <row r="53">
          <cell r="A53">
            <v>1051</v>
          </cell>
          <cell r="B53" t="str">
            <v>Retroexcavadora  potencia 138 HP, valde de 1,5 m3.</v>
          </cell>
          <cell r="C53" t="str">
            <v>$/hora</v>
          </cell>
          <cell r="D53">
            <v>142710</v>
          </cell>
        </row>
        <row r="54">
          <cell r="A54">
            <v>1052</v>
          </cell>
          <cell r="B54" t="str">
            <v>Terminadora de asfalto (Finisher), potencia en el volante 174 HP, R=20M3/H, velocidad de pavimentacion 114 m/min</v>
          </cell>
          <cell r="C54" t="str">
            <v>$/hora</v>
          </cell>
          <cell r="D54">
            <v>148360</v>
          </cell>
        </row>
        <row r="55">
          <cell r="A55">
            <v>1053</v>
          </cell>
          <cell r="B55" t="str">
            <v>Equipo de demarcación Autopropulsado</v>
          </cell>
          <cell r="C55" t="str">
            <v>$/hora</v>
          </cell>
          <cell r="D55">
            <v>46860</v>
          </cell>
        </row>
        <row r="56">
          <cell r="A56">
            <v>1054</v>
          </cell>
          <cell r="B56" t="str">
            <v>Vibrador de concreto, Motor de 3 hp a 18.000 rpm Mangueras de 4 mt</v>
          </cell>
          <cell r="C56" t="str">
            <v>$/hora</v>
          </cell>
          <cell r="D56">
            <v>7651</v>
          </cell>
        </row>
        <row r="57">
          <cell r="A57">
            <v>1055</v>
          </cell>
          <cell r="B57" t="str">
            <v>Vibrador de concreto (incluye operario)</v>
          </cell>
          <cell r="C57" t="str">
            <v>$/hora</v>
          </cell>
          <cell r="D57">
            <v>13604</v>
          </cell>
        </row>
        <row r="58">
          <cell r="A58">
            <v>1056</v>
          </cell>
          <cell r="B58" t="str">
            <v>Volqueta sencilla Capacidad 6 m3</v>
          </cell>
          <cell r="C58" t="str">
            <v>$/hora</v>
          </cell>
          <cell r="D58">
            <v>77070</v>
          </cell>
        </row>
        <row r="59">
          <cell r="A59">
            <v>1057</v>
          </cell>
        </row>
        <row r="60">
          <cell r="A60">
            <v>1058</v>
          </cell>
          <cell r="B60" t="str">
            <v>Cosedora Geotextil</v>
          </cell>
          <cell r="C60" t="str">
            <v>$/hora</v>
          </cell>
          <cell r="D60">
            <v>11480</v>
          </cell>
        </row>
        <row r="61">
          <cell r="A61">
            <v>1059</v>
          </cell>
          <cell r="B61" t="str">
            <v>Planta Portátil Clasificadora de Material</v>
          </cell>
          <cell r="C61" t="str">
            <v>$/hora</v>
          </cell>
          <cell r="D61">
            <v>41385</v>
          </cell>
        </row>
        <row r="62">
          <cell r="A62">
            <v>1060</v>
          </cell>
          <cell r="B62" t="str">
            <v>Dosificadora de concreto</v>
          </cell>
          <cell r="C62" t="str">
            <v>$/hora</v>
          </cell>
          <cell r="D62">
            <v>39720</v>
          </cell>
        </row>
        <row r="63">
          <cell r="A63">
            <v>1061</v>
          </cell>
          <cell r="B63" t="str">
            <v xml:space="preserve">Sistema de mezclado e inyección   Serie ZMP HAENY Bentonita </v>
          </cell>
          <cell r="C63" t="str">
            <v>$/hora</v>
          </cell>
          <cell r="D63">
            <v>38460</v>
          </cell>
        </row>
        <row r="64">
          <cell r="A64">
            <v>1062</v>
          </cell>
          <cell r="B64" t="str">
            <v>Retroexacavadora Deere Modelo 510C</v>
          </cell>
          <cell r="C64" t="str">
            <v>$/hora</v>
          </cell>
          <cell r="D64">
            <v>85590</v>
          </cell>
        </row>
        <row r="65">
          <cell r="A65">
            <v>1063</v>
          </cell>
          <cell r="B65" t="str">
            <v>Mezclado de Concreto Genérico Modelo 12E</v>
          </cell>
          <cell r="C65" t="str">
            <v>$/hora</v>
          </cell>
          <cell r="D65">
            <v>15004</v>
          </cell>
        </row>
        <row r="66">
          <cell r="A66">
            <v>1064</v>
          </cell>
          <cell r="B66" t="str">
            <v>Volqueta tipo doble troque</v>
          </cell>
          <cell r="C66" t="str">
            <v>$/hora</v>
          </cell>
          <cell r="D66">
            <v>131270</v>
          </cell>
        </row>
        <row r="67">
          <cell r="A67">
            <v>1065</v>
          </cell>
          <cell r="B67" t="str">
            <v>Mezcladora de concreto (mixer)</v>
          </cell>
          <cell r="C67" t="str">
            <v>$/hora</v>
          </cell>
          <cell r="D67">
            <v>140840</v>
          </cell>
        </row>
        <row r="68">
          <cell r="A68">
            <v>1066</v>
          </cell>
          <cell r="D68">
            <v>250013</v>
          </cell>
        </row>
        <row r="69">
          <cell r="A69">
            <v>1067</v>
          </cell>
        </row>
        <row r="70">
          <cell r="A70">
            <v>1068</v>
          </cell>
        </row>
        <row r="71">
          <cell r="A71">
            <v>1069</v>
          </cell>
        </row>
        <row r="72">
          <cell r="A72">
            <v>1070</v>
          </cell>
        </row>
        <row r="73">
          <cell r="A73">
            <v>1071</v>
          </cell>
        </row>
        <row r="74">
          <cell r="A74">
            <v>1072</v>
          </cell>
        </row>
        <row r="75">
          <cell r="A75">
            <v>1073</v>
          </cell>
        </row>
        <row r="76">
          <cell r="A76">
            <v>1074</v>
          </cell>
        </row>
        <row r="77">
          <cell r="A77">
            <v>1075</v>
          </cell>
        </row>
        <row r="78">
          <cell r="A78">
            <v>1076</v>
          </cell>
        </row>
        <row r="79">
          <cell r="A79">
            <v>1077</v>
          </cell>
        </row>
        <row r="80">
          <cell r="A80">
            <v>1078</v>
          </cell>
        </row>
        <row r="81">
          <cell r="A81">
            <v>1079</v>
          </cell>
        </row>
        <row r="82">
          <cell r="A82">
            <v>1080</v>
          </cell>
        </row>
        <row r="83">
          <cell r="A83">
            <v>1081</v>
          </cell>
        </row>
        <row r="84">
          <cell r="A84">
            <v>1082</v>
          </cell>
        </row>
        <row r="85">
          <cell r="A85">
            <v>1083</v>
          </cell>
        </row>
        <row r="86">
          <cell r="A86">
            <v>1084</v>
          </cell>
        </row>
        <row r="87">
          <cell r="A87">
            <v>1085</v>
          </cell>
        </row>
        <row r="88">
          <cell r="A88">
            <v>1086</v>
          </cell>
        </row>
        <row r="89">
          <cell r="A89">
            <v>1087</v>
          </cell>
        </row>
        <row r="90">
          <cell r="A90">
            <v>1100</v>
          </cell>
        </row>
        <row r="91">
          <cell r="A91">
            <v>1101</v>
          </cell>
        </row>
        <row r="92">
          <cell r="A92">
            <v>1102</v>
          </cell>
          <cell r="B92" t="str">
            <v>Herramienta menor - 2% Mano de Obra</v>
          </cell>
          <cell r="D92">
            <v>0.02</v>
          </cell>
        </row>
        <row r="93">
          <cell r="A93">
            <v>1103</v>
          </cell>
        </row>
        <row r="94">
          <cell r="A94">
            <v>1104</v>
          </cell>
        </row>
        <row r="95">
          <cell r="A95">
            <v>1105</v>
          </cell>
          <cell r="B95" t="str">
            <v>Herramienta menor - 5% Mano de Obra</v>
          </cell>
          <cell r="D95">
            <v>0.05</v>
          </cell>
        </row>
        <row r="96">
          <cell r="A96">
            <v>1106</v>
          </cell>
        </row>
        <row r="97">
          <cell r="A97">
            <v>1107</v>
          </cell>
        </row>
        <row r="98">
          <cell r="A98">
            <v>1108</v>
          </cell>
          <cell r="B98" t="str">
            <v>Herramienta menor - 8% Mano de Obra</v>
          </cell>
          <cell r="D98">
            <v>0.08</v>
          </cell>
        </row>
        <row r="99">
          <cell r="A99">
            <v>1109</v>
          </cell>
        </row>
        <row r="100">
          <cell r="A100">
            <v>1110</v>
          </cell>
          <cell r="B100" t="str">
            <v>Herramienta menor - 10% Mano de Obra</v>
          </cell>
          <cell r="D100">
            <v>0.1</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row r="2">
          <cell r="A2">
            <v>4000</v>
          </cell>
        </row>
        <row r="3">
          <cell r="A3">
            <v>4001</v>
          </cell>
          <cell r="B3" t="str">
            <v>Oficial tubero (2,7 S.M.M.L.V.)</v>
          </cell>
          <cell r="C3">
            <v>66342.33</v>
          </cell>
          <cell r="D3">
            <v>30503.67</v>
          </cell>
          <cell r="E3">
            <v>96846</v>
          </cell>
        </row>
        <row r="4">
          <cell r="A4">
            <v>4002</v>
          </cell>
          <cell r="B4" t="str">
            <v>Ayudante (1,2 S.M.M.L.V.)</v>
          </cell>
          <cell r="C4">
            <v>29485.48</v>
          </cell>
          <cell r="D4">
            <v>18155.52</v>
          </cell>
          <cell r="E4">
            <v>47641</v>
          </cell>
        </row>
        <row r="5">
          <cell r="A5">
            <v>4003</v>
          </cell>
          <cell r="B5" t="str">
            <v>Ayudante Tubero (1,25 S.M.M.L.V.)</v>
          </cell>
          <cell r="C5">
            <v>30714.041666666668</v>
          </cell>
          <cell r="D5">
            <v>18703.958333333332</v>
          </cell>
          <cell r="E5">
            <v>49418</v>
          </cell>
        </row>
        <row r="6">
          <cell r="A6">
            <v>4004</v>
          </cell>
          <cell r="B6" t="str">
            <v>Cadenero 2 (1,7 S.M.M.L.V.)</v>
          </cell>
          <cell r="C6">
            <v>41771.096666666665</v>
          </cell>
          <cell r="D6">
            <v>23830.903333333335</v>
          </cell>
          <cell r="E6">
            <v>65602</v>
          </cell>
        </row>
        <row r="7">
          <cell r="A7">
            <v>4005</v>
          </cell>
          <cell r="B7" t="str">
            <v>Cadenero 1 (2,0 S.M.M.L.V.)</v>
          </cell>
          <cell r="C7">
            <v>49142.466666666667</v>
          </cell>
          <cell r="D7">
            <v>26990.533333333333</v>
          </cell>
          <cell r="E7">
            <v>76133</v>
          </cell>
        </row>
        <row r="8">
          <cell r="A8">
            <v>4006</v>
          </cell>
          <cell r="B8" t="str">
            <v>Topografo Auxiliar (2,4 S.M.M.L.V.)</v>
          </cell>
          <cell r="C8">
            <v>58970.96</v>
          </cell>
          <cell r="D8">
            <v>27260.04</v>
          </cell>
          <cell r="E8">
            <v>86231</v>
          </cell>
        </row>
        <row r="9">
          <cell r="A9">
            <v>4007</v>
          </cell>
          <cell r="B9" t="str">
            <v>Oficial (2,5 S.M.M.L.V.)</v>
          </cell>
          <cell r="C9">
            <v>61428.083333333336</v>
          </cell>
          <cell r="D9">
            <v>28342.916666666664</v>
          </cell>
          <cell r="E9">
            <v>89771</v>
          </cell>
        </row>
        <row r="10">
          <cell r="A10">
            <v>4008</v>
          </cell>
          <cell r="B10" t="str">
            <v>Auxiliar de Ingeniería (2,9 S.M.M.L.V.)</v>
          </cell>
          <cell r="C10">
            <v>71256.57666666666</v>
          </cell>
          <cell r="D10">
            <v>33014.42333333334</v>
          </cell>
          <cell r="E10">
            <v>104271</v>
          </cell>
        </row>
        <row r="11">
          <cell r="A11">
            <v>4009</v>
          </cell>
          <cell r="B11" t="str">
            <v>Topografo (3,0 S.M.M.L.V.)</v>
          </cell>
          <cell r="C11">
            <v>73713.7</v>
          </cell>
          <cell r="D11">
            <v>33872.300000000003</v>
          </cell>
          <cell r="E11">
            <v>107586</v>
          </cell>
        </row>
        <row r="12">
          <cell r="A12">
            <v>4010</v>
          </cell>
          <cell r="B12" t="str">
            <v>Dibujante 1 (2,7 S.M.M.L.V.)</v>
          </cell>
          <cell r="C12">
            <v>66342.33</v>
          </cell>
          <cell r="D12">
            <v>30503.67</v>
          </cell>
          <cell r="E12">
            <v>96846</v>
          </cell>
        </row>
        <row r="13">
          <cell r="A13">
            <v>4011</v>
          </cell>
          <cell r="B13" t="str">
            <v>Maestro (3,0 S.M.M.L.V.)</v>
          </cell>
          <cell r="C13">
            <v>73713.7</v>
          </cell>
          <cell r="D13">
            <v>33872.300000000003</v>
          </cell>
          <cell r="E13">
            <v>107586</v>
          </cell>
        </row>
        <row r="14">
          <cell r="A14">
            <v>4012</v>
          </cell>
          <cell r="B14" t="str">
            <v>Tecnólogo en Ingeniero / Auxiliar de Ingeniería (2,7 S.M.M.L.V.)</v>
          </cell>
          <cell r="C14">
            <v>66342.33</v>
          </cell>
          <cell r="D14">
            <v>30503.67</v>
          </cell>
          <cell r="E14">
            <v>96846</v>
          </cell>
        </row>
        <row r="15">
          <cell r="A15">
            <v>4013</v>
          </cell>
          <cell r="B15" t="str">
            <v>Ingeniero Cat. 8 (3,5 S.M.M.L.V.)</v>
          </cell>
          <cell r="C15">
            <v>85999.316666666666</v>
          </cell>
          <cell r="D15">
            <v>39306.683333333334</v>
          </cell>
          <cell r="E15">
            <v>125306</v>
          </cell>
        </row>
        <row r="16">
          <cell r="A16">
            <v>4014</v>
          </cell>
          <cell r="B16" t="str">
            <v>Ingeniero Cat. 7 (4,5 S.M.M.L.V.)</v>
          </cell>
          <cell r="C16">
            <v>110570.55</v>
          </cell>
          <cell r="D16">
            <v>50796.45</v>
          </cell>
          <cell r="E16">
            <v>161367</v>
          </cell>
        </row>
        <row r="17">
          <cell r="A17">
            <v>4015</v>
          </cell>
          <cell r="B17" t="str">
            <v>Ingeniero Cat. 6 (5,0 S.M.M.L.V.)</v>
          </cell>
          <cell r="C17">
            <v>122856.16666666667</v>
          </cell>
          <cell r="D17">
            <v>55939.833333333328</v>
          </cell>
          <cell r="E17">
            <v>178796</v>
          </cell>
        </row>
        <row r="18">
          <cell r="A18">
            <v>4016</v>
          </cell>
          <cell r="B18" t="str">
            <v>Ingeniero Cat. 5 (6,0 S.M.M.L.V.)</v>
          </cell>
          <cell r="C18">
            <v>147427.4</v>
          </cell>
          <cell r="D18">
            <v>66926.600000000006</v>
          </cell>
          <cell r="E18">
            <v>214354</v>
          </cell>
        </row>
        <row r="19">
          <cell r="A19">
            <v>4017</v>
          </cell>
          <cell r="B19" t="str">
            <v>Ingeniero Cat. 4 (7,0 S.M.M.L.V.)</v>
          </cell>
          <cell r="C19">
            <v>171998.63333333333</v>
          </cell>
          <cell r="D19">
            <v>77838.366666666669</v>
          </cell>
          <cell r="E19">
            <v>249837</v>
          </cell>
        </row>
        <row r="20">
          <cell r="A20">
            <v>4018</v>
          </cell>
          <cell r="B20" t="str">
            <v>Ingeniero Cat. 3 (8,0 S.M.M.L.V.)</v>
          </cell>
          <cell r="C20">
            <v>196569.86666666667</v>
          </cell>
          <cell r="D20">
            <v>89694.133333333331</v>
          </cell>
          <cell r="E20">
            <v>286264</v>
          </cell>
        </row>
        <row r="21">
          <cell r="A21">
            <v>4019</v>
          </cell>
          <cell r="B21" t="str">
            <v>Ingeniero Cat. 2 (9,0 S.M.M.L.V.)</v>
          </cell>
          <cell r="C21">
            <v>221141.1</v>
          </cell>
          <cell r="D21">
            <v>100058.9</v>
          </cell>
          <cell r="E21">
            <v>321200</v>
          </cell>
        </row>
        <row r="22">
          <cell r="A22">
            <v>4020</v>
          </cell>
          <cell r="B22" t="str">
            <v>Ingeniero Cat. 1 (10,0 S.M.M.L.V.)</v>
          </cell>
          <cell r="C22">
            <v>245712.33333333334</v>
          </cell>
          <cell r="D22">
            <v>110859.66666666666</v>
          </cell>
          <cell r="E22">
            <v>356572</v>
          </cell>
        </row>
        <row r="23">
          <cell r="A23">
            <v>4021</v>
          </cell>
          <cell r="B23" t="str">
            <v>1 Ayudante</v>
          </cell>
          <cell r="C23">
            <v>29485.48</v>
          </cell>
          <cell r="D23">
            <v>18155.52</v>
          </cell>
          <cell r="E23">
            <v>47641</v>
          </cell>
        </row>
        <row r="24">
          <cell r="A24">
            <v>4022</v>
          </cell>
          <cell r="B24" t="str">
            <v>2 Ayudantes</v>
          </cell>
          <cell r="C24">
            <v>58970.96</v>
          </cell>
          <cell r="D24">
            <v>36311.040000000001</v>
          </cell>
          <cell r="E24">
            <v>95282</v>
          </cell>
        </row>
        <row r="25">
          <cell r="A25">
            <v>4023</v>
          </cell>
          <cell r="B25" t="str">
            <v>3 Ayudantes</v>
          </cell>
          <cell r="C25">
            <v>88456.44</v>
          </cell>
          <cell r="D25">
            <v>54466.559999999998</v>
          </cell>
          <cell r="E25">
            <v>142923</v>
          </cell>
        </row>
        <row r="27">
          <cell r="A27">
            <v>4024</v>
          </cell>
          <cell r="B27" t="str">
            <v>4 Ayudantes</v>
          </cell>
          <cell r="C27">
            <v>117941.92</v>
          </cell>
          <cell r="D27">
            <v>72622.080000000002</v>
          </cell>
          <cell r="E27">
            <v>190564</v>
          </cell>
        </row>
        <row r="28">
          <cell r="A28">
            <v>4025</v>
          </cell>
          <cell r="B28" t="str">
            <v>5 Ayudantes</v>
          </cell>
          <cell r="C28">
            <v>147427.4</v>
          </cell>
          <cell r="D28">
            <v>90777.600000000006</v>
          </cell>
          <cell r="E28">
            <v>238205</v>
          </cell>
        </row>
        <row r="29">
          <cell r="A29">
            <v>4026</v>
          </cell>
          <cell r="B29" t="str">
            <v>6 Ayudantes</v>
          </cell>
          <cell r="C29">
            <v>176912.88</v>
          </cell>
          <cell r="D29">
            <v>108933.12000000001</v>
          </cell>
          <cell r="E29">
            <v>285846</v>
          </cell>
        </row>
        <row r="30">
          <cell r="A30">
            <v>4027</v>
          </cell>
          <cell r="B30" t="str">
            <v>7 Ayudantes</v>
          </cell>
          <cell r="C30">
            <v>206398.36000000002</v>
          </cell>
          <cell r="D30">
            <v>127088.64000000001</v>
          </cell>
          <cell r="E30">
            <v>333487</v>
          </cell>
        </row>
        <row r="31">
          <cell r="A31">
            <v>4028</v>
          </cell>
          <cell r="B31" t="str">
            <v>8 Ayudantes</v>
          </cell>
          <cell r="C31">
            <v>235883.84000000003</v>
          </cell>
          <cell r="D31">
            <v>145244.16</v>
          </cell>
          <cell r="E31">
            <v>381128</v>
          </cell>
        </row>
        <row r="32">
          <cell r="A32">
            <v>4029</v>
          </cell>
          <cell r="B32" t="str">
            <v>9 Ayudantes</v>
          </cell>
          <cell r="C32">
            <v>265369.32</v>
          </cell>
          <cell r="D32">
            <v>163399.67999999999</v>
          </cell>
          <cell r="E32">
            <v>428769</v>
          </cell>
        </row>
        <row r="33">
          <cell r="A33">
            <v>4030</v>
          </cell>
          <cell r="B33" t="str">
            <v>10 Ayudantes</v>
          </cell>
          <cell r="C33">
            <v>294854.8</v>
          </cell>
          <cell r="D33">
            <v>181555.19999999998</v>
          </cell>
          <cell r="E33">
            <v>476410</v>
          </cell>
        </row>
        <row r="34">
          <cell r="A34">
            <v>4031</v>
          </cell>
          <cell r="B34" t="str">
            <v>Cuadrilla (1 oficial + 1Ayudante)</v>
          </cell>
          <cell r="C34">
            <v>90913.563333333339</v>
          </cell>
          <cell r="D34">
            <v>46498.436666666661</v>
          </cell>
          <cell r="E34">
            <v>137412</v>
          </cell>
        </row>
        <row r="35">
          <cell r="A35">
            <v>4032</v>
          </cell>
          <cell r="B35" t="str">
            <v>Cuadrilla (1 oficial + 2 Ayudantes)</v>
          </cell>
          <cell r="C35">
            <v>120399.04333333333</v>
          </cell>
          <cell r="D35">
            <v>64653.956666666665</v>
          </cell>
          <cell r="E35">
            <v>185053</v>
          </cell>
        </row>
        <row r="36">
          <cell r="A36">
            <v>4033</v>
          </cell>
          <cell r="B36" t="str">
            <v>Cuadrilla (1 oficial + 3 Ayudantes)</v>
          </cell>
          <cell r="C36">
            <v>149884.52333333335</v>
          </cell>
          <cell r="D36">
            <v>82809.476666666655</v>
          </cell>
          <cell r="E36">
            <v>232694</v>
          </cell>
        </row>
        <row r="37">
          <cell r="A37">
            <v>4034</v>
          </cell>
          <cell r="B37" t="str">
            <v>Cuadrilla (1 oficial + 4 Ayudantes)</v>
          </cell>
          <cell r="C37">
            <v>179370.00333333333</v>
          </cell>
          <cell r="D37">
            <v>100964.99666666667</v>
          </cell>
          <cell r="E37">
            <v>280335</v>
          </cell>
        </row>
        <row r="38">
          <cell r="A38">
            <v>4035</v>
          </cell>
          <cell r="B38" t="str">
            <v>Cuadrilla (1 oficial + 5 Ayudantes)</v>
          </cell>
          <cell r="C38">
            <v>208855.48333333334</v>
          </cell>
          <cell r="D38">
            <v>119120.51666666666</v>
          </cell>
          <cell r="E38">
            <v>327976</v>
          </cell>
        </row>
        <row r="39">
          <cell r="A39">
            <v>4036</v>
          </cell>
          <cell r="B39" t="str">
            <v>Cuadrilla (1 oficial + 6 Ayudantes)</v>
          </cell>
          <cell r="C39">
            <v>238340.96333333335</v>
          </cell>
          <cell r="D39">
            <v>137276.03666666668</v>
          </cell>
          <cell r="E39">
            <v>375617</v>
          </cell>
        </row>
        <row r="40">
          <cell r="A40">
            <v>4037</v>
          </cell>
          <cell r="B40" t="str">
            <v>Cuadrilla (1 oficial + 7 Ayudantes)</v>
          </cell>
          <cell r="C40">
            <v>267826.44333333336</v>
          </cell>
          <cell r="D40">
            <v>155431.55666666667</v>
          </cell>
          <cell r="E40">
            <v>423258</v>
          </cell>
        </row>
        <row r="41">
          <cell r="A41">
            <v>4038</v>
          </cell>
          <cell r="B41" t="str">
            <v>Cuadrilla (1 oficial + 8 Ayudantes)</v>
          </cell>
          <cell r="C41">
            <v>297311.92333333334</v>
          </cell>
          <cell r="D41">
            <v>173587.07666666666</v>
          </cell>
          <cell r="E41">
            <v>470899</v>
          </cell>
        </row>
        <row r="42">
          <cell r="A42">
            <v>4039</v>
          </cell>
          <cell r="B42" t="str">
            <v>Cuadrilla (1 oficial + 9 Ayudantes)</v>
          </cell>
          <cell r="C42">
            <v>326797.40333333332</v>
          </cell>
          <cell r="D42">
            <v>191742.59666666665</v>
          </cell>
          <cell r="E42">
            <v>518540</v>
          </cell>
        </row>
        <row r="43">
          <cell r="A43">
            <v>4040</v>
          </cell>
          <cell r="B43" t="str">
            <v>Cuadrilla (1 oficial + 10 Ayudantes)</v>
          </cell>
          <cell r="C43">
            <v>356282.8833333333</v>
          </cell>
          <cell r="D43">
            <v>209898.11666666664</v>
          </cell>
          <cell r="E43">
            <v>566181</v>
          </cell>
        </row>
        <row r="44">
          <cell r="A44">
            <v>4041</v>
          </cell>
          <cell r="B44" t="str">
            <v>Ayudante de Equipo (1,0 S.M.M.L.V.)</v>
          </cell>
          <cell r="C44">
            <v>24571.233333333334</v>
          </cell>
          <cell r="D44">
            <v>16021.766666666666</v>
          </cell>
          <cell r="E44">
            <v>40593</v>
          </cell>
        </row>
        <row r="45">
          <cell r="A45">
            <v>4042</v>
          </cell>
          <cell r="B45" t="str">
            <v>Operario Irrigador Asfalto (1,2 S.M.M.L.V)</v>
          </cell>
          <cell r="C45">
            <v>29485.48</v>
          </cell>
          <cell r="D45">
            <v>18155.52</v>
          </cell>
          <cell r="E45">
            <v>47641</v>
          </cell>
        </row>
        <row r="46">
          <cell r="A46">
            <v>4043</v>
          </cell>
          <cell r="B46" t="str">
            <v>Operario Trituradora (1,2 S.M.M.L.V)</v>
          </cell>
          <cell r="C46">
            <v>29485.48</v>
          </cell>
          <cell r="D46">
            <v>18155.52</v>
          </cell>
          <cell r="E46">
            <v>47641</v>
          </cell>
        </row>
        <row r="47">
          <cell r="A47">
            <v>4044</v>
          </cell>
          <cell r="B47" t="str">
            <v>Operario Mixer (1,2 S.M.M.L.V)</v>
          </cell>
          <cell r="C47">
            <v>29485.48</v>
          </cell>
          <cell r="D47">
            <v>18155.52</v>
          </cell>
          <cell r="E47">
            <v>47641</v>
          </cell>
        </row>
        <row r="48">
          <cell r="A48">
            <v>4045</v>
          </cell>
          <cell r="B48" t="str">
            <v>Conductor Camión (1,2 S.M.M.L.V)</v>
          </cell>
          <cell r="C48">
            <v>29485.48</v>
          </cell>
          <cell r="D48">
            <v>18155.52</v>
          </cell>
          <cell r="E48">
            <v>47641</v>
          </cell>
        </row>
        <row r="49">
          <cell r="A49">
            <v>4046</v>
          </cell>
          <cell r="B49" t="str">
            <v>Operariio Generador Planta eléctrica (1,2 S.M.M.L.V)</v>
          </cell>
          <cell r="C49">
            <v>29485.48</v>
          </cell>
          <cell r="D49">
            <v>18155.52</v>
          </cell>
          <cell r="E49">
            <v>47641</v>
          </cell>
        </row>
        <row r="50">
          <cell r="A50">
            <v>4047</v>
          </cell>
          <cell r="B50" t="str">
            <v>Operario Compresor de Aire Portátil (1,25 S.M.M.L.V.)</v>
          </cell>
          <cell r="C50">
            <v>30714.041666666668</v>
          </cell>
          <cell r="D50">
            <v>18703.958333333332</v>
          </cell>
          <cell r="E50">
            <v>49418</v>
          </cell>
        </row>
        <row r="51">
          <cell r="A51">
            <v>4048</v>
          </cell>
          <cell r="B51" t="str">
            <v>Conductor Volqueta Liviana (1,45 S.M.M.L.V)</v>
          </cell>
          <cell r="C51">
            <v>35628.28833333333</v>
          </cell>
          <cell r="D51">
            <v>20894.71166666667</v>
          </cell>
          <cell r="E51">
            <v>56523</v>
          </cell>
        </row>
        <row r="52">
          <cell r="A52">
            <v>4049</v>
          </cell>
          <cell r="B52" t="str">
            <v>Operario Compactador Tres Ruedas (1,70 S.M.M.L.V.)</v>
          </cell>
          <cell r="C52">
            <v>41771.096666666665</v>
          </cell>
          <cell r="D52">
            <v>23830.903333333335</v>
          </cell>
          <cell r="E52">
            <v>65602</v>
          </cell>
        </row>
        <row r="53">
          <cell r="A53">
            <v>4050</v>
          </cell>
          <cell r="B53" t="str">
            <v>Operario Compactador (1,70 S.M.M.L.V.)</v>
          </cell>
          <cell r="C53">
            <v>41771.096666666665</v>
          </cell>
          <cell r="D53">
            <v>23830.903333333335</v>
          </cell>
          <cell r="E53">
            <v>65602</v>
          </cell>
        </row>
        <row r="54">
          <cell r="A54">
            <v>4051</v>
          </cell>
          <cell r="B54" t="str">
            <v>Operario Bomba de concreto (1,70 S.M.M.L.V.)</v>
          </cell>
          <cell r="C54">
            <v>41771.096666666665</v>
          </cell>
          <cell r="D54">
            <v>23830.903333333335</v>
          </cell>
          <cell r="E54">
            <v>65602</v>
          </cell>
        </row>
        <row r="55">
          <cell r="A55">
            <v>4052</v>
          </cell>
          <cell r="B55" t="str">
            <v>Operario Montacarga (1,70 S.M.M.L.V.)</v>
          </cell>
          <cell r="C55">
            <v>41771.096666666665</v>
          </cell>
          <cell r="D55">
            <v>23830.903333333335</v>
          </cell>
          <cell r="E55">
            <v>65602</v>
          </cell>
        </row>
        <row r="56">
          <cell r="A56">
            <v>4053</v>
          </cell>
          <cell r="B56" t="str">
            <v>Operario Montacarga (1,70 S.M.M.L.V.)</v>
          </cell>
          <cell r="C56">
            <v>41771.096666666665</v>
          </cell>
          <cell r="D56">
            <v>23830.903333333335</v>
          </cell>
          <cell r="E56">
            <v>65602</v>
          </cell>
        </row>
        <row r="57">
          <cell r="A57">
            <v>4054</v>
          </cell>
          <cell r="B57" t="str">
            <v>Conductor Volqueta Pesada (1,70 S.M.M.L.V)</v>
          </cell>
          <cell r="C57">
            <v>41771.096666666665</v>
          </cell>
          <cell r="D57">
            <v>23830.903333333335</v>
          </cell>
          <cell r="E57">
            <v>65602</v>
          </cell>
        </row>
        <row r="58">
          <cell r="A58">
            <v>4055</v>
          </cell>
          <cell r="B58" t="str">
            <v>Operario Martinete (1,70 S.M.M.L.V)</v>
          </cell>
          <cell r="C58">
            <v>41771.096666666665</v>
          </cell>
          <cell r="D58">
            <v>23830.903333333335</v>
          </cell>
          <cell r="E58">
            <v>65602</v>
          </cell>
        </row>
        <row r="59">
          <cell r="A59">
            <v>4056</v>
          </cell>
          <cell r="B59" t="str">
            <v>Operario Planta Dosificadora de Concreto (1,90 S.M.M.L.V.)</v>
          </cell>
          <cell r="C59">
            <v>46685.343333333338</v>
          </cell>
          <cell r="D59">
            <v>25902.656666666662</v>
          </cell>
          <cell r="E59">
            <v>72588</v>
          </cell>
        </row>
        <row r="60">
          <cell r="A60">
            <v>4057</v>
          </cell>
          <cell r="B60" t="str">
            <v>Operario Tractores sobre llantas (1,90 S.M.M.L.V.)</v>
          </cell>
          <cell r="C60">
            <v>46685.343333333338</v>
          </cell>
          <cell r="D60">
            <v>25902.656666666662</v>
          </cell>
          <cell r="E60">
            <v>72588</v>
          </cell>
        </row>
        <row r="61">
          <cell r="A61">
            <v>4058</v>
          </cell>
          <cell r="B61" t="str">
            <v>Operario Torre Grua (1,90 S.M.M.L.V.)</v>
          </cell>
          <cell r="C61">
            <v>46685.343333333338</v>
          </cell>
          <cell r="D61">
            <v>25902.656666666662</v>
          </cell>
          <cell r="E61">
            <v>72588</v>
          </cell>
        </row>
        <row r="62">
          <cell r="A62">
            <v>4059</v>
          </cell>
          <cell r="B62" t="str">
            <v>Operario Planta de Trituración Portátil (1,90 S.M.M.L.V.)</v>
          </cell>
          <cell r="C62">
            <v>46685.343333333338</v>
          </cell>
          <cell r="D62">
            <v>25902.656666666662</v>
          </cell>
          <cell r="E62">
            <v>72588</v>
          </cell>
        </row>
        <row r="63">
          <cell r="A63">
            <v>4060</v>
          </cell>
          <cell r="B63" t="str">
            <v>Operario Perforadoras y Martillos (1,90 S.M.M.L.V.)</v>
          </cell>
          <cell r="C63">
            <v>46685.343333333338</v>
          </cell>
          <cell r="D63">
            <v>25902.656666666662</v>
          </cell>
          <cell r="E63">
            <v>72588</v>
          </cell>
        </row>
        <row r="64">
          <cell r="A64">
            <v>4061</v>
          </cell>
          <cell r="B64" t="str">
            <v>Operario Cargador Sobre Orugas (1,90 S.M.M.L.V.)</v>
          </cell>
          <cell r="C64">
            <v>46685.343333333338</v>
          </cell>
          <cell r="D64">
            <v>25902.656666666662</v>
          </cell>
          <cell r="E64">
            <v>72588</v>
          </cell>
        </row>
        <row r="65">
          <cell r="A65">
            <v>4062</v>
          </cell>
          <cell r="B65" t="str">
            <v>Operario Cargador Sobre Llantas (2,10 S.M.M.L.V.)</v>
          </cell>
          <cell r="C65">
            <v>51599.59</v>
          </cell>
          <cell r="D65">
            <v>23897.410000000003</v>
          </cell>
          <cell r="E65">
            <v>75497</v>
          </cell>
        </row>
        <row r="66">
          <cell r="A66">
            <v>4063</v>
          </cell>
          <cell r="B66" t="str">
            <v>Operario Terminadora de Asfalto (2,10 S.M.M.L.V.)</v>
          </cell>
          <cell r="C66">
            <v>51599.59</v>
          </cell>
          <cell r="D66">
            <v>23897.410000000003</v>
          </cell>
          <cell r="E66">
            <v>75497</v>
          </cell>
        </row>
        <row r="67">
          <cell r="A67">
            <v>4064</v>
          </cell>
          <cell r="B67" t="str">
            <v>Operario Tractores sobre orugas y Rippers (2,10 S.M.M.L.V.)</v>
          </cell>
          <cell r="C67">
            <v>51599.59</v>
          </cell>
          <cell r="D67">
            <v>23897.410000000003</v>
          </cell>
          <cell r="E67">
            <v>75497</v>
          </cell>
        </row>
        <row r="68">
          <cell r="A68">
            <v>4065</v>
          </cell>
          <cell r="B68" t="str">
            <v>Operario Gruas hidráulicas (2,10 S.M.M.L.V.)</v>
          </cell>
          <cell r="C68">
            <v>51599.59</v>
          </cell>
          <cell r="D68">
            <v>23897.410000000003</v>
          </cell>
          <cell r="E68">
            <v>75497</v>
          </cell>
        </row>
        <row r="69">
          <cell r="A69">
            <v>4066</v>
          </cell>
          <cell r="B69" t="str">
            <v>Conductor Tracto Camiones (2,10 S.M.M.L.V.)</v>
          </cell>
          <cell r="C69">
            <v>51599.59</v>
          </cell>
          <cell r="D69">
            <v>23897.410000000003</v>
          </cell>
          <cell r="E69">
            <v>75497</v>
          </cell>
        </row>
        <row r="70">
          <cell r="A70">
            <v>4067</v>
          </cell>
          <cell r="B70" t="str">
            <v>Operario Fresadora de Pavimento  (2,10 S.M.M.L.V.)</v>
          </cell>
          <cell r="C70">
            <v>51599.59</v>
          </cell>
          <cell r="D70">
            <v>23897.410000000003</v>
          </cell>
          <cell r="E70">
            <v>75497</v>
          </cell>
        </row>
        <row r="71">
          <cell r="A71">
            <v>4068</v>
          </cell>
          <cell r="B71" t="str">
            <v>Operario Retroexcavadoras  (2,10 S.M.M.L.V.)</v>
          </cell>
          <cell r="C71">
            <v>51599.59</v>
          </cell>
          <cell r="D71">
            <v>23897.410000000003</v>
          </cell>
          <cell r="E71">
            <v>75497</v>
          </cell>
        </row>
        <row r="72">
          <cell r="A72">
            <v>4069</v>
          </cell>
          <cell r="B72" t="str">
            <v>Operario Excavadoras Hidráulicas  (2,35 S.M.M.L.V.)</v>
          </cell>
          <cell r="C72">
            <v>57742.398333333331</v>
          </cell>
          <cell r="D72">
            <v>26900.601666666669</v>
          </cell>
          <cell r="E72">
            <v>84643</v>
          </cell>
        </row>
        <row r="73">
          <cell r="A73">
            <v>4070</v>
          </cell>
          <cell r="B73" t="str">
            <v>Operario Planta de Asfalto  (2,35 S.M.M.L.V.)</v>
          </cell>
          <cell r="C73">
            <v>57742.398333333331</v>
          </cell>
          <cell r="D73">
            <v>26900.601666666669</v>
          </cell>
          <cell r="E73">
            <v>84643</v>
          </cell>
        </row>
        <row r="74">
          <cell r="A74">
            <v>4071</v>
          </cell>
          <cell r="B74" t="str">
            <v>Operario Motoniveladoras  (2,35 S.M.M.L.V.)</v>
          </cell>
          <cell r="C74">
            <v>57742.398333333331</v>
          </cell>
          <cell r="D74">
            <v>26900.601666666669</v>
          </cell>
          <cell r="E74">
            <v>84643</v>
          </cell>
        </row>
        <row r="75">
          <cell r="A75">
            <v>4072</v>
          </cell>
          <cell r="B75" t="str">
            <v>Soldador</v>
          </cell>
          <cell r="C75">
            <v>57742.398333333331</v>
          </cell>
          <cell r="D75">
            <v>26900.601666666669</v>
          </cell>
          <cell r="E75">
            <v>84643</v>
          </cell>
        </row>
        <row r="76">
          <cell r="A76">
            <v>4073</v>
          </cell>
          <cell r="B76" t="str">
            <v>Operador Equipo de Demarcación  (1,20 S.M.M.L.V.)</v>
          </cell>
          <cell r="C76">
            <v>29485.48</v>
          </cell>
          <cell r="D76">
            <v>18155.52</v>
          </cell>
          <cell r="E76">
            <v>47641</v>
          </cell>
        </row>
        <row r="77">
          <cell r="A77">
            <v>4074</v>
          </cell>
          <cell r="B77" t="str">
            <v>Operador Piloteadora   (3,10 S.M.M.L.V.)</v>
          </cell>
          <cell r="C77">
            <v>76170.823333333334</v>
          </cell>
          <cell r="D77">
            <v>34955.176666666666</v>
          </cell>
          <cell r="E77">
            <v>111126</v>
          </cell>
        </row>
        <row r="78">
          <cell r="A78">
            <v>4075</v>
          </cell>
          <cell r="B78" t="str">
            <v>Operario Pala Auxiliar (1,9 S.M.M.L.V.)</v>
          </cell>
          <cell r="C78">
            <v>46685.343333333338</v>
          </cell>
          <cell r="D78">
            <v>25902.656666666662</v>
          </cell>
          <cell r="E78">
            <v>72588</v>
          </cell>
        </row>
        <row r="79">
          <cell r="A79">
            <v>4076</v>
          </cell>
        </row>
        <row r="80">
          <cell r="A80">
            <v>4077</v>
          </cell>
        </row>
        <row r="81">
          <cell r="A81">
            <v>4078</v>
          </cell>
        </row>
        <row r="82">
          <cell r="A82">
            <v>4079</v>
          </cell>
        </row>
        <row r="83">
          <cell r="A83">
            <v>4080</v>
          </cell>
          <cell r="B83" t="str">
            <v>Factor de ajuste Mano de Obra a Enero del 2016</v>
          </cell>
          <cell r="E83">
            <v>6.8500000000000005E-2</v>
          </cell>
        </row>
        <row r="84">
          <cell r="A84">
            <v>4081</v>
          </cell>
        </row>
        <row r="85">
          <cell r="A85">
            <v>4082</v>
          </cell>
        </row>
        <row r="86">
          <cell r="A86">
            <v>4083</v>
          </cell>
        </row>
        <row r="87">
          <cell r="A87">
            <v>4084</v>
          </cell>
        </row>
        <row r="88">
          <cell r="A88">
            <v>4085</v>
          </cell>
        </row>
        <row r="89">
          <cell r="A89">
            <v>4086</v>
          </cell>
        </row>
        <row r="90">
          <cell r="A90">
            <v>4087</v>
          </cell>
        </row>
        <row r="91">
          <cell r="A91">
            <v>4088</v>
          </cell>
        </row>
        <row r="92">
          <cell r="A92">
            <v>4089</v>
          </cell>
        </row>
        <row r="93">
          <cell r="A93">
            <v>4090</v>
          </cell>
        </row>
        <row r="94">
          <cell r="A94">
            <v>4091</v>
          </cell>
        </row>
        <row r="95">
          <cell r="A95">
            <v>4092</v>
          </cell>
        </row>
        <row r="96">
          <cell r="A96">
            <v>4093</v>
          </cell>
        </row>
        <row r="97">
          <cell r="A97">
            <v>4094</v>
          </cell>
        </row>
        <row r="98">
          <cell r="A98">
            <v>4095</v>
          </cell>
        </row>
        <row r="99">
          <cell r="A99">
            <v>4096</v>
          </cell>
        </row>
        <row r="100">
          <cell r="A100">
            <v>4097</v>
          </cell>
        </row>
        <row r="101">
          <cell r="A101">
            <v>4098</v>
          </cell>
        </row>
        <row r="102">
          <cell r="A102">
            <v>4099</v>
          </cell>
        </row>
        <row r="103">
          <cell r="A103">
            <v>4100</v>
          </cell>
        </row>
      </sheetData>
      <sheetData sheetId="92" refreshError="1"/>
      <sheetData sheetId="9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ALCULO CONDUCTORES"/>
      <sheetName val="CABLES"/>
      <sheetName val="MOTORES"/>
      <sheetName val="MOV"/>
      <sheetName val="Impedancias NEC"/>
      <sheetName val="ductos"/>
      <sheetName val="INT"/>
      <sheetName val="REVISIONES"/>
      <sheetName val="Hoja1"/>
      <sheetName val="Hoja2"/>
      <sheetName val="DIST"/>
      <sheetName val="DATOS"/>
      <sheetName val="C21_A310"/>
      <sheetName val="C21_G115"/>
      <sheetName val="C21_G220"/>
      <sheetName val="Maturity Matrix"/>
      <sheetName val="Calcs"/>
    </sheetNames>
    <sheetDataSet>
      <sheetData sheetId="0"/>
      <sheetData sheetId="1"/>
      <sheetData sheetId="2">
        <row r="69">
          <cell r="A69">
            <v>59</v>
          </cell>
        </row>
      </sheetData>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sheetName val="Sheet1"/>
      <sheetName val="raw_e"/>
      <sheetName val="PURIFICACION"/>
      <sheetName val="MS"/>
      <sheetName val="MNORT"/>
      <sheetName val="CPR_E"/>
      <sheetName val="P_GRAPH"/>
      <sheetName val="S_GRAPH"/>
      <sheetName val="N_GRAPH"/>
      <sheetName val="CPR_MONTH"/>
      <sheetName val="FORECAST"/>
      <sheetName val="FIELD"/>
      <sheetName val="reserves"/>
      <sheetName val="CE_MAY_05"/>
      <sheetName val="WOR"/>
      <sheetName val="WCUT"/>
      <sheetName val="PORTAFOLIO"/>
      <sheetName val="59y22%"/>
      <sheetName val="Hoja1"/>
      <sheetName val="Form5 _Pág_ 1"/>
      <sheetName val="Form5 _Pág_ 2"/>
      <sheetName val="USED WELLS"/>
    </sheetNames>
    <sheetDataSet>
      <sheetData sheetId="0" refreshError="1"/>
      <sheetData sheetId="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sheetName val="PROM-CRUDO"/>
      <sheetName val="MAT"/>
      <sheetName val="REVISION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
      <sheetName val="Summary"/>
      <sheetName val="LoanCalc"/>
      <sheetName val="CorpTax"/>
      <sheetName val="Export"/>
      <sheetName val="Import"/>
      <sheetName val="Yspack"/>
      <sheetName val="4-AGO-04"/>
      <sheetName val="API93"/>
      <sheetName val="BASE"/>
      <sheetName val="CAPEX ACACIAS 90K"/>
      <sheetName val="list"/>
      <sheetName val="DIARIO"/>
      <sheetName val="MANO DE OBRA"/>
      <sheetName val="CAPEX CHICHIMENE 100K"/>
      <sheetName val="EQUIPOS"/>
      <sheetName val="DMS-C"/>
      <sheetName val="Lists"/>
      <sheetName val="recurso OT 4"/>
      <sheetName val="UNIDAD DE MEDIDAS"/>
      <sheetName val="Constantes Generales"/>
      <sheetName val="Prestaciones Sociales"/>
      <sheetName val="DATOSBP"/>
      <sheetName val="DATOSPB"/>
      <sheetName val="PESOS"/>
      <sheetName val="DATOS"/>
      <sheetName val="informe avance campo"/>
      <sheetName val="7422CW00"/>
      <sheetName val="RECURSOS"/>
      <sheetName val="PRECIARIO"/>
      <sheetName val="CRUDOS"/>
      <sheetName val="TERCEROS 02_12"/>
      <sheetName val="H4 Inf Adicional KP"/>
      <sheetName val="Jupter3b"/>
      <sheetName val="DISCOUNTS"/>
      <sheetName val="CTRL ACTAS"/>
      <sheetName val="LISTA DE RECURSOS"/>
      <sheetName val="LISTA DE ACTIVIDADES"/>
      <sheetName val="LISTAS DE IMPRODUCTIVIDADES"/>
      <sheetName val="ODS"/>
      <sheetName val="Hoja1 (2)"/>
      <sheetName val="Hoja3 (2)"/>
      <sheetName val="FRENTES ESPECIFICOS"/>
      <sheetName val="EN PODER DE ECP"/>
      <sheetName val="RESUMEN GENERAL"/>
      <sheetName val="UNITARIO SIN MATERIAL"/>
      <sheetName val="Cuadro de control de personal"/>
      <sheetName val="Tablas_Apoyo"/>
      <sheetName val="PROGRAMACION $"/>
      <sheetName val="PROGRAMACION HH"/>
      <sheetName val="DATABASE"/>
      <sheetName val="sipra II fase IV"/>
      <sheetName val="ppto Obra"/>
      <sheetName val="gerencia - interv"/>
      <sheetName val="umm"/>
      <sheetName val="Precomisi"/>
      <sheetName val="RESUMEN CAPEX CONST"/>
      <sheetName val=" CAPEX EN EL t CONST"/>
      <sheetName val="asunciones"/>
      <sheetName val="Q. Ejec."/>
      <sheetName val="Resumen Gerencial"/>
      <sheetName val="DETALLADO SISTEMAS "/>
      <sheetName val="Sistemas Rev.5"/>
      <sheetName val="MATRIZ ACORDIONERO F2"/>
      <sheetName val="INST"/>
      <sheetName val="CAPEX_ACACIAS_90K"/>
      <sheetName val="STAT&quot;D&quot;"/>
      <sheetName val="Datos_CO"/>
      <sheetName val="AUX."/>
      <sheetName val="MOD-DEV.XLS"/>
      <sheetName val="Listas"/>
      <sheetName val="RESUMEN"/>
      <sheetName val="Macro1"/>
      <sheetName val="INF. DIARIO"/>
      <sheetName val="INF. SEMANAL"/>
      <sheetName val="CLUSTER"/>
      <sheetName val="HH y HE"/>
      <sheetName val="HSE"/>
      <sheetName val="lluvias"/>
      <sheetName val="PDT"/>
      <sheetName val="EJECUCIÓN DIARIA"/>
      <sheetName val="Ejecutado Día A Día"/>
      <sheetName val="SEGUIMIENTO ECONOMICO WIP"/>
      <sheetName val="Ejecutado Presup.Diario"/>
      <sheetName val="Ejecutado Acum.Presup"/>
      <sheetName val="Ejecutado Acum.Fisico"/>
      <sheetName val="% Fisico Ejecutado"/>
      <sheetName val="CC"/>
      <sheetName val="Curva S"/>
      <sheetName val="PROYECCIONES"/>
      <sheetName val="CUADRO DE CANT"/>
      <sheetName val="PORTADA"/>
      <sheetName val="GENERALIDADES"/>
      <sheetName val="CAPEX"/>
      <sheetName val="Listas despliegue"/>
      <sheetName val="CBE 1513"/>
      <sheetName val="Hoja1"/>
      <sheetName val="1.3.4"/>
      <sheetName val="1.4.4"/>
      <sheetName val="1.5.4"/>
      <sheetName val="1.5.5"/>
      <sheetName val="1.5.6"/>
      <sheetName val="1.5.7 "/>
      <sheetName val="CL-77"/>
      <sheetName val="ETIQUETAS"/>
      <sheetName val="PARAMETROS"/>
      <sheetName val="PARAMETROS "/>
      <sheetName val="Curva S Llanos"/>
      <sheetName val="AUX"/>
      <sheetName val="MARCO"/>
      <sheetName val="Informe díario"/>
      <sheetName val="Picklist"/>
      <sheetName val="CAPEX_ACACIAS_90K1"/>
      <sheetName val="MANO_DE_OBRA"/>
      <sheetName val="CAPEX_CHICHIMENE_100K"/>
      <sheetName val="recurso_OT_4"/>
      <sheetName val="LISTA_DE_RECURSOS"/>
      <sheetName val="LISTA_DE_ACTIVIDADES"/>
      <sheetName val="LISTAS_DE_IMPRODUCTIVIDADES"/>
      <sheetName val="UNIDAD_DE_MEDIDAS"/>
      <sheetName val="Hoja1_(2)"/>
      <sheetName val="Hoja3_(2)"/>
      <sheetName val="Constantes_Generales"/>
      <sheetName val="Prestaciones_Sociales"/>
      <sheetName val="informe_avance_campo"/>
      <sheetName val="TERCEROS_02_12"/>
      <sheetName val="H4_Inf_Adicional_KP"/>
      <sheetName val="CTRL_ACTAS"/>
      <sheetName val="MOD-DEV_XLS"/>
      <sheetName val="PROGRAMACION_$"/>
      <sheetName val="PROGRAMACION_HH"/>
      <sheetName val="FRENTES_ESPECIFICOS"/>
      <sheetName val="EN_PODER_DE_ECP"/>
      <sheetName val="RESUMEN_GENERAL"/>
      <sheetName val="sipra_II_fase_IV"/>
      <sheetName val="ppto_Obra"/>
      <sheetName val="gerencia_-_interv"/>
      <sheetName val="RESUMEN_CAPEX_CONST"/>
      <sheetName val="_CAPEX_EN_EL_t_CONST"/>
      <sheetName val="UNITARIO_SIN_MATERIAL"/>
      <sheetName val="Cuadro_de_control_de_personal"/>
      <sheetName val="AUX_"/>
      <sheetName val="INF__DIARIO"/>
      <sheetName val="INF__SEMANAL"/>
      <sheetName val="HH_y_HE"/>
      <sheetName val="EJECUCIÓN_DIARIA"/>
      <sheetName val="Ejecutado_Día_A_Día"/>
      <sheetName val="SEGUIMIENTO_ECONOMICO_WIP"/>
      <sheetName val="Ejecutado_Presup_Diario"/>
      <sheetName val="Ejecutado_Acum_Presup"/>
      <sheetName val="Ejecutado_Acum_Fisico"/>
      <sheetName val="%_Fisico_Ejecutado"/>
      <sheetName val="Curva_S"/>
      <sheetName val="Listas_despliegue"/>
      <sheetName val="CBE_1513"/>
      <sheetName val="1_3_4"/>
      <sheetName val="1_4_4"/>
      <sheetName val="1_5_4"/>
      <sheetName val="1_5_5"/>
      <sheetName val="1_5_6"/>
      <sheetName val="1_5_7_"/>
      <sheetName val="CAPEX_ACACIAS_90K2"/>
      <sheetName val="MANO_DE_OBRA1"/>
      <sheetName val="CAPEX_CHICHIMENE_100K1"/>
      <sheetName val="recurso_OT_41"/>
      <sheetName val="LISTA_DE_RECURSOS1"/>
      <sheetName val="LISTA_DE_ACTIVIDADES1"/>
      <sheetName val="LISTAS_DE_IMPRODUCTIVIDADES1"/>
      <sheetName val="UNIDAD_DE_MEDIDAS1"/>
      <sheetName val="Hoja1_(2)1"/>
      <sheetName val="Hoja3_(2)1"/>
      <sheetName val="Constantes_Generales1"/>
      <sheetName val="Prestaciones_Sociales1"/>
      <sheetName val="informe_avance_campo1"/>
      <sheetName val="TERCEROS_02_121"/>
      <sheetName val="H4_Inf_Adicional_KP1"/>
      <sheetName val="CTRL_ACTAS1"/>
      <sheetName val="MOD-DEV_XLS1"/>
      <sheetName val="PROGRAMACION_$1"/>
      <sheetName val="PROGRAMACION_HH1"/>
      <sheetName val="FRENTES_ESPECIFICOS1"/>
      <sheetName val="EN_PODER_DE_ECP1"/>
      <sheetName val="RESUMEN_GENERAL1"/>
      <sheetName val="sipra_II_fase_IV1"/>
      <sheetName val="ppto_Obra1"/>
      <sheetName val="gerencia_-_interv1"/>
      <sheetName val="RESUMEN_CAPEX_CONST1"/>
      <sheetName val="_CAPEX_EN_EL_t_CONST1"/>
      <sheetName val="UNITARIO_SIN_MATERIAL1"/>
      <sheetName val="Cuadro_de_control_de_personal1"/>
      <sheetName val="AUX_1"/>
      <sheetName val="INF__DIARIO1"/>
      <sheetName val="INF__SEMANAL1"/>
      <sheetName val="HH_y_HE1"/>
      <sheetName val="EJECUCIÓN_DIARIA1"/>
      <sheetName val="Ejecutado_Día_A_Día1"/>
      <sheetName val="SEGUIMIENTO_ECONOMICO_WIP1"/>
      <sheetName val="Ejecutado_Presup_Diario1"/>
      <sheetName val="Ejecutado_Acum_Presup1"/>
      <sheetName val="Ejecutado_Acum_Fisico1"/>
      <sheetName val="%_Fisico_Ejecutado1"/>
      <sheetName val="Curva_S1"/>
      <sheetName val="Listas_despliegue1"/>
      <sheetName val="CBE_15131"/>
      <sheetName val="1_3_41"/>
      <sheetName val="1_4_41"/>
      <sheetName val="1_5_41"/>
      <sheetName val="1_5_51"/>
      <sheetName val="1_5_61"/>
      <sheetName val="1_5_7_1"/>
      <sheetName val="CUADRO_DE_CANT"/>
      <sheetName val="Q__Ejec_"/>
      <sheetName val="PARAMETROS_"/>
      <sheetName val="Curva_S_Llanos"/>
      <sheetName val="CAPEX_ACACIAS_90K3"/>
      <sheetName val="MANO_DE_OBRA2"/>
      <sheetName val="CAPEX_CHICHIMENE_100K2"/>
      <sheetName val="recurso_OT_42"/>
      <sheetName val="LISTA_DE_RECURSOS2"/>
      <sheetName val="LISTA_DE_ACTIVIDADES2"/>
      <sheetName val="LISTAS_DE_IMPRODUCTIVIDADES2"/>
      <sheetName val="UNIDAD_DE_MEDIDAS2"/>
      <sheetName val="Hoja1_(2)2"/>
      <sheetName val="Hoja3_(2)2"/>
      <sheetName val="Constantes_Generales2"/>
      <sheetName val="Prestaciones_Sociales2"/>
      <sheetName val="informe_avance_campo2"/>
      <sheetName val="TERCEROS_02_122"/>
      <sheetName val="H4_Inf_Adicional_KP2"/>
      <sheetName val="CTRL_ACTAS2"/>
      <sheetName val="MOD-DEV_XLS2"/>
      <sheetName val="PROGRAMACION_$2"/>
      <sheetName val="PROGRAMACION_HH2"/>
      <sheetName val="FRENTES_ESPECIFICOS2"/>
      <sheetName val="EN_PODER_DE_ECP2"/>
      <sheetName val="RESUMEN_GENERAL2"/>
      <sheetName val="sipra_II_fase_IV2"/>
      <sheetName val="ppto_Obra2"/>
      <sheetName val="gerencia_-_interv2"/>
      <sheetName val="RESUMEN_CAPEX_CONST2"/>
      <sheetName val="_CAPEX_EN_EL_t_CONST2"/>
      <sheetName val="UNITARIO_SIN_MATERIAL2"/>
      <sheetName val="Cuadro_de_control_de_personal2"/>
      <sheetName val="AUX_2"/>
      <sheetName val="INF__DIARIO2"/>
      <sheetName val="INF__SEMANAL2"/>
      <sheetName val="HH_y_HE2"/>
      <sheetName val="EJECUCIÓN_DIARIA2"/>
      <sheetName val="Ejecutado_Día_A_Día2"/>
      <sheetName val="SEGUIMIENTO_ECONOMICO_WIP2"/>
      <sheetName val="Ejecutado_Presup_Diario2"/>
      <sheetName val="Ejecutado_Acum_Presup2"/>
      <sheetName val="Ejecutado_Acum_Fisico2"/>
      <sheetName val="%_Fisico_Ejecutado2"/>
      <sheetName val="Curva_S2"/>
      <sheetName val="Listas_despliegue2"/>
      <sheetName val="CBE_15132"/>
      <sheetName val="1_3_42"/>
      <sheetName val="1_4_42"/>
      <sheetName val="1_5_42"/>
      <sheetName val="1_5_52"/>
      <sheetName val="1_5_62"/>
      <sheetName val="1_5_7_2"/>
      <sheetName val="CUADRO_DE_CANT1"/>
      <sheetName val="Q__Ejec_1"/>
      <sheetName val="PARAMETROS_1"/>
      <sheetName val="Curva_S_Llanos1"/>
      <sheetName val="GCB2000"/>
      <sheetName val="FACTORES"/>
      <sheetName val="lista"/>
      <sheetName val="Estructura de Control"/>
      <sheetName val="Tarifas Equipos"/>
      <sheetName val="FRENTE OBRA"/>
      <sheetName val="ID 200123"/>
      <sheetName val="ID 200124"/>
      <sheetName val="CONSOLIDADO"/>
      <sheetName val="TABLAS"/>
      <sheetName val="DATOS ADPA Huila"/>
      <sheetName val="MDO"/>
    </sheetNames>
    <sheetDataSet>
      <sheetData sheetId="0" refreshError="1">
        <row r="48">
          <cell r="U48">
            <v>17</v>
          </cell>
        </row>
      </sheetData>
      <sheetData sheetId="1" refreshError="1">
        <row r="3">
          <cell r="M3">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sheetData sheetId="67" refreshError="1"/>
      <sheetData sheetId="68"/>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refreshError="1"/>
      <sheetData sheetId="269" refreshError="1"/>
      <sheetData sheetId="270" refreshError="1"/>
      <sheetData sheetId="271"/>
      <sheetData sheetId="272" refreshError="1"/>
      <sheetData sheetId="273" refreshError="1"/>
      <sheetData sheetId="274"/>
      <sheetData sheetId="275"/>
      <sheetData sheetId="276" refreshError="1"/>
      <sheetData sheetId="277" refreshError="1"/>
      <sheetData sheetId="278" refreshError="1"/>
      <sheetData sheetId="27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envío"/>
      <sheetName val="Modelo financiero"/>
      <sheetName val="PSM Monthly"/>
      <sheetName val="API93"/>
      <sheetName val="Análisis_determinístico"/>
      <sheetName val="Modelo_financiero"/>
      <sheetName val="Análisis_determinístico1"/>
      <sheetName val="Modelo_financiero1"/>
      <sheetName val="Hoja2"/>
      <sheetName val="1. MODELO 60KB"/>
      <sheetName val="BHA"/>
      <sheetName val="TABLA5"/>
      <sheetName val="PLAN CARGUE RIS (for nuevo)"/>
      <sheetName val="GCB2000"/>
      <sheetName val="PLANILLA"/>
      <sheetName val="TALLA"/>
      <sheetName val="Hoja3"/>
      <sheetName val="PLAN_CARGUE_RIS_(for_nuevo)"/>
      <sheetName val="PLAN_CARGUE_RIS_(for_nuevo)1"/>
      <sheetName val="Resumen"/>
      <sheetName val="Modelo Financiero Determ. "/>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APU"/>
      <sheetName val="Parámetros Formato"/>
      <sheetName val="#¡REF"/>
      <sheetName val="LISTA VALIDACION"/>
      <sheetName val="PYF100-2"/>
      <sheetName val="CrudosA"/>
      <sheetName val="casosWTI"/>
      <sheetName val="DCurva"/>
      <sheetName val="Inf.Semanal"/>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Listas Desplegables"/>
      <sheetName val="Jun17-08"/>
      <sheetName val="MOD-DEV_XLS"/>
      <sheetName val="Hist. Avances"/>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Puntos"/>
      <sheetName val="C.E cas"/>
      <sheetName val="INV $ cas"/>
      <sheetName val="steel"/>
      <sheetName val="ANS_DAB"/>
      <sheetName val="USED WELLS"/>
      <sheetName val="Hoja1"/>
      <sheetName val="PIA CASABE SUR ECP"/>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Parámetros_Formato"/>
      <sheetName val="C_E_cas"/>
      <sheetName val="INV_$_cas"/>
      <sheetName val="TIPO"/>
      <sheetName val="INSP TUBERIAS"/>
      <sheetName val="VAR"/>
      <sheetName val="TOTAL AREA_PORTAFOLIO ORIGINAL"/>
      <sheetName val="Admin Cost Flow"/>
      <sheetName val="PLAN_CARGUE_RIS_(for_nuevo)2"/>
      <sheetName val="INGENIERÍA"/>
      <sheetName val="Valor Oferta"/>
      <sheetName val="COMPROMISOS"/>
      <sheetName val="Cover"/>
      <sheetName val="TARIF2002"/>
      <sheetName val="LISTAS"/>
      <sheetName val="VENTAS"/>
      <sheetName val="CRUDOS MES EVALUADO"/>
      <sheetName val="COSTOS DE TRANSPORTE"/>
      <sheetName val="COMPRA MATERIA PRIMA"/>
      <sheetName val="TRANSFERENCIAS"/>
      <sheetName val="CAÑO_LIMON2"/>
      <sheetName val="DATOS BASE ABA"/>
      <sheetName val="EMPRESA"/>
      <sheetName val="Cronograma"/>
      <sheetName val="Análisis_determinístico2"/>
      <sheetName val="Modelo_financiero2"/>
      <sheetName val="1__MODELO_60KB"/>
      <sheetName val="PSM_Monthly"/>
      <sheetName val=""/>
      <sheetName val="Modelo_Financiero_Determ__"/>
      <sheetName val="Listas_Desplegables"/>
      <sheetName val="PARÁMETROS (2)"/>
      <sheetName val="PARÁMETROS"/>
      <sheetName val="TBG_+_NO_TBG_2011"/>
      <sheetName val="Plan_Hitos_despues_del_pma"/>
      <sheetName val="PARAMETROS_FORMATO"/>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 DE LAS MACROS "/>
      <sheetName val="LISTA_VALIDACION"/>
      <sheetName val="PLAN MENSUAL"/>
      <sheetName val="Modelo financiero-Alter_3"/>
      <sheetName val="Resultados"/>
      <sheetName val="CECOS SOP"/>
      <sheetName val="SEGUIMIENTO"/>
      <sheetName val="Malas Prácticas eliminadas"/>
      <sheetName val="Plan Anual Mantto"/>
      <sheetName val="PROYECTOS TRÁNSI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F.Caja"/>
      <sheetName val="General"/>
      <sheetName val="DATOSINI"/>
      <sheetName val="Lineas_del_PACC"/>
      <sheetName val="COL_21169"/>
      <sheetName val="Lista_APU"/>
      <sheetName val="DEST__MEDIOS"/>
      <sheetName val="CARGASPROC_"/>
      <sheetName val="G_L_P__FINAL"/>
      <sheetName val="Valor_Oferta"/>
      <sheetName val="FORMULAS1"/>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Hoja 3 - Categorías Riesgos ECP"/>
      <sheetName val="HOJA 1(REG._EV. SEM-CUAN_PLAN )"/>
      <sheetName val="HOJA 2(MATRIZ IMP-PR PROYECTOS)"/>
      <sheetName val="Hoja 4 - Resumen Seguimiento"/>
      <sheetName val="Hoja 5 - Definiciones generales"/>
      <sheetName val="EQUIPOS"/>
      <sheetName val="WRut"/>
      <sheetName val="140 kbbld Cus,BCF22"/>
      <sheetName val="DATABASE"/>
      <sheetName val="Referencia Sistemas"/>
      <sheetName val="Mano de Obra"/>
      <sheetName val="Salario"/>
      <sheetName val="Siglas"/>
      <sheetName val="BENEF. DE ESPEC."/>
      <sheetName val="Par"/>
      <sheetName val="C. IMPORTADAS"/>
      <sheetName val="Parámetros Formato "/>
      <sheetName val="RESERVAS Y PRODUCCIONES"/>
      <sheetName val="7422CW00"/>
      <sheetName val="POZO 7959"/>
      <sheetName val="CANTIDADES TOTALES"/>
      <sheetName val="SABANA"/>
      <sheetName val="cantidades sf-21"/>
      <sheetName val="informe avance campo"/>
      <sheetName val="Clúster"/>
      <sheetName val="trafos acad"/>
      <sheetName val="A-RECURSOS-MATERIAL"/>
      <sheetName val="LISTA OTS"/>
      <sheetName val="TABLAS (3)"/>
      <sheetName val="REG (2)"/>
      <sheetName val="Tablas (2)"/>
      <sheetName val="BASE CG1"/>
      <sheetName val="Menu"/>
      <sheetName val="OT"/>
      <sheetName val="PRESUPUESTO 2O16"/>
      <sheetName val="TOTAL_AREA_PORTAFOLIO_ORIGINAL"/>
      <sheetName val="Referencia_Sistemas"/>
      <sheetName val="Admin_Cost_Flow"/>
      <sheetName val="COMPRA_MATERIA_PRIMA2"/>
      <sheetName val="DATOS_BASE_ABA"/>
      <sheetName val="MAMPO 1"/>
      <sheetName val="DATOSBP"/>
      <sheetName val="DATOSPB"/>
      <sheetName val="1.1"/>
      <sheetName val="EQUIPO"/>
      <sheetName val="TUBERIA"/>
      <sheetName val="MATERIALES"/>
      <sheetName val="PROYECTOS_TRÁNSITO1"/>
      <sheetName val="LISTA_DE_LAS_MACROS_"/>
      <sheetName val="OBRA CIVIL RQ 06"/>
      <sheetName val="FORMULA Marzo 07"/>
      <sheetName val="TASA"/>
      <sheetName val="Ordenes Internas"/>
      <sheetName val="Pañete Impermeabilizado"/>
      <sheetName val="PARÁMETROS_(2)"/>
      <sheetName val="PLAN_MENSUAL"/>
      <sheetName val="Modelo_financiero-Alter_3"/>
      <sheetName val="Malas_Prácticas_eliminadas"/>
      <sheetName val="F_Caja"/>
      <sheetName val="Ordenes_Internas"/>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Informacion"/>
      <sheetName val="TariCiud"/>
      <sheetName val="D. ENTRADA"/>
      <sheetName val="COST_CCTL"/>
      <sheetName val="CantidadesComite"/>
      <sheetName val="BASE CENIT"/>
      <sheetName val="SALARIOS (2)"/>
      <sheetName val="C_CTL"/>
      <sheetName val="TRACK"/>
      <sheetName val="HH_HM"/>
      <sheetName val="WKL"/>
      <sheetName val="List.Per"/>
      <sheetName val="DATOS GENERALES"/>
      <sheetName val="Items"/>
      <sheetName val="AFP"/>
      <sheetName val="EPS"/>
      <sheetName val="NOVEDAD"/>
      <sheetName val="SEXO"/>
      <sheetName val="TIPO DE DOCUMENTO"/>
      <sheetName val="TIPO DE COTIZANTE"/>
      <sheetName val="Plan_Anual_Mantto"/>
      <sheetName val="BENEF__DE_ESPEC_"/>
      <sheetName val="PLANTILLA PCC 2016-2018"/>
      <sheetName val="PLANTILLA PCC 2016-2018 RUBIALE"/>
      <sheetName val="td gastos"/>
      <sheetName val="td proyect"/>
      <sheetName val="ListaDesplegable"/>
      <sheetName val="Densidad -TRAFO"/>
      <sheetName val="MUESTREOS"/>
      <sheetName val="TARIFAS 2015"/>
      <sheetName val="SALARIOS"/>
      <sheetName val="Modelo financiero Alt 1"/>
      <sheetName val="Hoja4"/>
      <sheetName val="Civil"/>
      <sheetName val="resumen p4H"/>
      <sheetName val="Form5 _Pág_ 2"/>
      <sheetName val="Form5 _Pág_ 1"/>
      <sheetName val="INSTRUCTIVO Para el Usuario"/>
      <sheetName val="Datos no borrar"/>
      <sheetName val="CONSTANTES"/>
      <sheetName val="Mov. Tks-380"/>
      <sheetName val="Pilares e iniciativas"/>
      <sheetName val="Rec"/>
      <sheetName val="Base de Datos"/>
      <sheetName val="Cuentas"/>
      <sheetName val="LISTA"/>
      <sheetName val="2016"/>
      <sheetName val="Sistemas"/>
      <sheetName val="B515"/>
      <sheetName val="RESPONSABLES"/>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DATOS EJECUCIÓN p3"/>
      <sheetName val="Datos Iniciales"/>
      <sheetName val="CÁLCULOS"/>
      <sheetName val="CLASES DE EDC AACEI"/>
      <sheetName val="BasesdeDatos"/>
      <sheetName val="ARCADIS"/>
      <sheetName val="INSUMOS"/>
      <sheetName val="CECOS"/>
      <sheetName val="DATA"/>
      <sheetName val="presup"/>
      <sheetName val="MARGEN"/>
      <sheetName val="Modelo_financiero5"/>
      <sheetName val="Parámetros_Formato3"/>
      <sheetName val="TBG_+_NO_TBG_20113"/>
      <sheetName val="Plan_Hitos_despues_del_pma3"/>
      <sheetName val="Variables"/>
      <sheetName val="OBRA_CIVIL_RQ_06"/>
      <sheetName val="CECOS_SOP"/>
      <sheetName val="Mano_de_Obra"/>
      <sheetName val="CRUDOS_MES_EVALUADO1"/>
      <sheetName val="COSTOS_DE_TRANSPORTE2"/>
      <sheetName val="3) Carteras"/>
      <sheetName val="Listas Formato CENIT"/>
      <sheetName val="4) Nivel de Riesgo"/>
      <sheetName val="ITEM"/>
      <sheetName val="MUNICIPIOS"/>
      <sheetName val="SURVEY"/>
      <sheetName val="28-feb-2010"/>
      <sheetName val="Module1"/>
      <sheetName val="BASE DATOS"/>
      <sheetName val="PERSONAL TERMINO FIJO"/>
      <sheetName val="INGCONS SAS"/>
      <sheetName val="AISLATERM S.A."/>
      <sheetName val="MVC"/>
      <sheetName val="VISITANTES"/>
      <sheetName val="COSTOS"/>
      <sheetName val="CUADRILLAS"/>
      <sheetName val="Titles"/>
      <sheetName val="FBPS SINCOR"/>
      <sheetName val="BID UNIT RATE"/>
      <sheetName val="SCOPE"/>
      <sheetName val="Hoja 1 "/>
      <sheetName val="Portada"/>
      <sheetName val="TARIFAS2018"/>
      <sheetName val="Tabla datos formato"/>
      <sheetName val="T.D."/>
      <sheetName val="CJI3"/>
      <sheetName val="DMS-C"/>
      <sheetName val="DATOS.XLS"/>
      <sheetName val="Tabla 5"/>
      <sheetName val="Estruc_ICEL"/>
      <sheetName val="9) EDP"/>
      <sheetName val="8) Municipio-Depto"/>
      <sheetName val="6) Codigo Mandato"/>
      <sheetName val="7) Codigo espejo"/>
      <sheetName val="5) Codigo Cenit "/>
      <sheetName val="COTE Share"/>
      <sheetName val="BDG 2014 BASE"/>
      <sheetName val="Referencia"/>
      <sheetName val="Instructivo Registro"/>
      <sheetName val="Longitud x Diámetro"/>
      <sheetName val="INST"/>
      <sheetName val="Connections"/>
      <sheetName val="DWTables"/>
      <sheetName val="Tarifas 2"/>
      <sheetName val="SALARIO LEGAL"/>
      <sheetName val="FACTURADO"/>
      <sheetName val="What If"/>
      <sheetName val="BASE"/>
      <sheetName val="charla diaria DISP"/>
      <sheetName val="Eq"/>
      <sheetName val="ORDENES DE TRABAJO"/>
      <sheetName val="INDICE"/>
      <sheetName val="SUCURSALES"/>
      <sheetName val="INFORMACION ADICIONAL"/>
      <sheetName val="Plantilla"/>
      <sheetName val="Datos de Entrada"/>
      <sheetName val="PRESU"/>
      <sheetName val="Insum"/>
      <sheetName val="PESOS"/>
      <sheetName val="cantidades sf-42"/>
      <sheetName val="cantidades sf-30"/>
      <sheetName val="resumen sf-42"/>
      <sheetName val="resumen sf-30"/>
      <sheetName val="Task List"/>
      <sheetName val="Listas y calculos"/>
      <sheetName val="BD Proyectos Visualizaciones"/>
      <sheetName val="MEMORIAS DE CALCULO"/>
      <sheetName val="RESUMEN (Directo)"/>
      <sheetName val="LIQUIDACIONES"/>
      <sheetName val="LIQUIDA-NOMINA"/>
      <sheetName val="NOMINA 1"/>
      <sheetName val="D_AWG"/>
      <sheetName val="T_Cu_ASTM"/>
      <sheetName val="Control AVance"/>
      <sheetName val="ZONAS"/>
      <sheetName val="DATOS_PIMS"/>
      <sheetName val="CUADRO_CONTROL"/>
      <sheetName val="Nuevo calculo"/>
      <sheetName val="TITEQUIV"/>
      <sheetName val="CrucePDTAprob1"/>
      <sheetName val="CUADRO AA"/>
      <sheetName val="BASICA"/>
      <sheetName val="PNP"/>
      <sheetName val="consumo gas"/>
      <sheetName val="eCORESERVAS "/>
      <sheetName val="ECOPETROL Resultados"/>
      <sheetName val="BS"/>
      <sheetName val="VALORES"/>
      <sheetName val="Datos Basicos"/>
      <sheetName val="Prestaciones y AIU"/>
      <sheetName val="FACTORES"/>
      <sheetName val="TARIFAS"/>
      <sheetName val="ARP"/>
      <sheetName val="FACTORES_DE_ INVERSIONES"/>
      <sheetName val="DESCRIPCION ENTREGABLES"/>
      <sheetName val="DATOS HH-PRUEBAS"/>
      <sheetName val="VALIDACIONES"/>
      <sheetName val="Clasif. ctas"/>
      <sheetName val="RESUMEN "/>
      <sheetName val="1. Excavaciones en LT"/>
      <sheetName val="2. Apiques Naftaducto ECH-EA1"/>
      <sheetName val="3. Apiques Oleoducto ECH-ESF"/>
      <sheetName val="5. Apiques Naftaducto EBA-ECH"/>
      <sheetName val="6. Excavaciones  SCI"/>
      <sheetName val="7. Apiques LF"/>
      <sheetName val="GENERALIDADES"/>
      <sheetName val="CAPEX"/>
      <sheetName val="STRSUMM0"/>
      <sheetName val="desmonte"/>
      <sheetName val="POLIZA ANUAL"/>
      <sheetName val="AUTORIZACION "/>
      <sheetName val="original_sist"/>
      <sheetName val="CECO"/>
      <sheetName val="Arbol HSE"/>
      <sheetName val="6.DATOS MATRIZ"/>
      <sheetName val="Referencia "/>
      <sheetName val="ESTADO GENERAL"/>
      <sheetName val="Formulas"/>
      <sheetName val="w_dn_idd"/>
      <sheetName val="PRONOSTICO"/>
      <sheetName val="Seguimiento Presupuesto"/>
      <sheetName val="Seguimiento hitos"/>
      <sheetName val="Reporte mes de Agosto"/>
      <sheetName val="PRESENTACIÓN"/>
      <sheetName val="Reporte Semanal"/>
      <sheetName val="Por Ejecutar Pareto"/>
      <sheetName val="OT´s Reporte Semanal"/>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C3"/>
      <sheetName val="E%"/>
      <sheetName val="%P"/>
      <sheetName val="Tableau"/>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MCI_LÍNEAS DE FLUJO"/>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DATOS CONTRATO"/>
      <sheetName val="LIQ-NOM"/>
      <sheetName val="NOMINA-1"/>
      <sheetName val="Datos Maestros"/>
      <sheetName val="BD"/>
      <sheetName val="Formato"/>
      <sheetName val="Aprobado 2019"/>
      <sheetName val="Listas Cenit"/>
      <sheetName val="AREAS"/>
      <sheetName val="MAESTROS"/>
      <sheetName val="prox. 24H"/>
      <sheetName val="Intercambiadores"/>
      <sheetName val="CC PH"/>
      <sheetName val="EJECUCIÓN"/>
      <sheetName val="Regeneración"/>
      <sheetName val="Estático Act"/>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Esp. Tuberia"/>
      <sheetName val="INFORME DE INSPECCIÓN SIPRA"/>
      <sheetName val="PRESUPUESTO ADICIONALES"/>
      <sheetName val="1 A 12"/>
      <sheetName val="13 A 25"/>
      <sheetName val="26 A 37"/>
      <sheetName val="38 A 49"/>
      <sheetName val="POSTES 1 A 31"/>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CUAD-DIURNA"/>
      <sheetName val="Indic. claves de gestión-intern"/>
      <sheetName val="CTA RDOS GRUPO ENDESA"/>
      <sheetName val="Prec. med. de generac penin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Plan auditoría"/>
      <sheetName val="Salarios_Ocensa"/>
      <sheetName val="ATES INICIALES"/>
      <sheetName val="DATOS PERSONAL -LAB"/>
      <sheetName val="5. Protección de la Tecnología"/>
      <sheetName val="Hitos"/>
      <sheetName val="7.1. Hitos PTE"/>
      <sheetName val="Tabla Indicadores"/>
      <sheetName val="LISTAS DE CAMPOS"/>
      <sheetName val="Info-Portaf"/>
      <sheetName val="Datos_CO"/>
      <sheetName val="1.Herramientas"/>
      <sheetName val="1.Materiales o Consumibles"/>
      <sheetName val="1.Vehiculos y Transp"/>
      <sheetName val="Obra Eléctrica"/>
      <sheetName val="UNITARIOS (2)"/>
      <sheetName val="PRIORIDAD INSPECCIÓN"/>
      <sheetName val="B.BTA.S.VALORES"/>
      <sheetName val="CondGrales"/>
      <sheetName val="VOL"/>
      <sheetName val="VARI"/>
      <sheetName val="PXQ_PY"/>
      <sheetName val="PXQ_P"/>
      <sheetName val="PXQ_R"/>
      <sheetName val="COMPARA"/>
      <sheetName val="PROY"/>
      <sheetName val="PXQ Comp"/>
      <sheetName val="PXQ 2020"/>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Datos_Maestros"/>
      <sheetName val="Esp__Tuberia"/>
      <sheetName val="DATOS_CONTRATO"/>
      <sheetName val="INFORME_DE_INSPECCIÓN_SIPRA"/>
      <sheetName val="PRESUPUESTO_ADICIONALES"/>
      <sheetName val="1_A_12"/>
      <sheetName val="13_A_25"/>
      <sheetName val="26_A_37"/>
      <sheetName val="38_A_49"/>
      <sheetName val="POSTES_1_A_3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DATOS_CONTRATO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PAQUETE 2"/>
      <sheetName val="Conc. Renta"/>
      <sheetName val="Estado de Resultado"/>
      <sheetName val="Balance General"/>
      <sheetName val="Lista desplegable"/>
      <sheetName val="Fluid Types and Formulations"/>
      <sheetName val="Index_Graph1"/>
      <sheetName val="Arbitrage"/>
      <sheetName val="Teknion"/>
      <sheetName val="Samas Groep"/>
      <sheetName val="Hon Industries"/>
      <sheetName val="Herman Miller"/>
      <sheetName val="VRINT 1203"/>
      <sheetName val="VRINT0212"/>
      <sheetName val="CONS"/>
      <sheetName val="A.P.U. 2012"/>
      <sheetName val="A.P.U. 2013"/>
      <sheetName val="A.P.U. 2014"/>
      <sheetName val="A.P.U. 2015"/>
      <sheetName val="Matriz Operacional"/>
      <sheetName val="TYPENAME"/>
      <sheetName val="G"/>
      <sheetName val="LISTA DESPLEGABLE OTROS"/>
      <sheetName val="Anexo 2. Reportes MIC"/>
      <sheetName val="TRA 1 "/>
      <sheetName val="TRA 1  (2)"/>
      <sheetName val="TRV4"/>
      <sheetName val="TRV5"/>
      <sheetName val="LOCACION"/>
      <sheetName val="ORITO"/>
      <sheetName val="NOR-ORIENTE"/>
      <sheetName val="OCCIDENTE-CHU"/>
      <sheetName val="OCCIDENTE-CAR"/>
      <sheetName val="SUR"/>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Budget Rates"/>
      <sheetName val="CC_flatfile"/>
      <sheetName val="Carat"/>
      <sheetName val="LISTA DESPLEGABLE SUPERFICIE"/>
      <sheetName val="Detalle Otros Flujo"/>
      <sheetName val="HOJADECONSOLIDACION"/>
      <sheetName val="ResumenCOP"/>
      <sheetName val="DESVIAC"/>
      <sheetName val="ID 200130"/>
      <sheetName val="Inf. Sem"/>
      <sheetName val="CONTROL DE REVISIONES"/>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PAGE_20"/>
      <sheetName val="LIST"/>
      <sheetName val="LIST SAR"/>
      <sheetName val="API APIAY  Y SURIA"/>
      <sheetName val="Sheet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INV"/>
      <sheetName val="AASHTO"/>
      <sheetName val="prestaciones"/>
      <sheetName val="seguros"/>
      <sheetName val="Lista Deplegable"/>
      <sheetName val="Tablas Factor Soldadura"/>
      <sheetName val="DESCIPCIÓN CORTA"/>
      <sheetName val="UNIDADES DE MEDIDA"/>
      <sheetName val="OPCIONES DE SIMULACION"/>
      <sheetName val="KPIs-EKON$"/>
      <sheetName val="D_C (2)"/>
      <sheetName val="Tipo de Vinculación con el Acti"/>
      <sheetName val="Criterios Taxonomía"/>
      <sheetName val="S20_41"/>
      <sheetName val="COMPAÑIAS Y CONTRATO"/>
      <sheetName val="OPEX PPT"/>
      <sheetName val="Premises"/>
      <sheetName val="calculation"/>
      <sheetName val="A_A310"/>
      <sheetName val="ESTRATEGIA_MI_(CUP-FQ)"/>
      <sheetName val="Fechas"/>
      <sheetName val="MCR-2010-2019"/>
      <sheetName val="DATOS_CUPONES"/>
      <sheetName val="FQ_2010-2019"/>
      <sheetName val="MCI-2009-2019"/>
      <sheetName val="DATOS_INCR"/>
      <sheetName val="Pla_x0000__Hitos_despues_del_pma1"/>
      <sheetName val="PLANTILLA PCC 20E0024172_x0000_UBIALE"/>
      <sheetName val="PxQ BLOQUE YENAC"/>
      <sheetName val="VEHICULOS y HERRAMIENTAS "/>
      <sheetName val="CONSUMIBLES"/>
      <sheetName val="mto.electr."/>
    </sheetNames>
    <sheetDataSet>
      <sheetData sheetId="0">
        <row r="125">
          <cell r="B125" t="str">
            <v>MES No:</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ow r="224">
          <cell r="B224" t="str">
            <v>MES No:</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ow r="224">
          <cell r="B224" t="str">
            <v>MES No:</v>
          </cell>
        </row>
      </sheetData>
      <sheetData sheetId="217" refreshError="1"/>
      <sheetData sheetId="218" refreshError="1"/>
      <sheetData sheetId="219" refreshError="1"/>
      <sheetData sheetId="220" refreshError="1"/>
      <sheetData sheetId="221" refreshError="1"/>
      <sheetData sheetId="222" refreshError="1"/>
      <sheetData sheetId="223" refreshError="1"/>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efreshError="1"/>
      <sheetData sheetId="240" refreshError="1"/>
      <sheetData sheetId="241" refreshError="1"/>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efreshError="1"/>
      <sheetData sheetId="248">
        <row r="224">
          <cell r="B224" t="str">
            <v>MES No:</v>
          </cell>
        </row>
      </sheetData>
      <sheetData sheetId="249">
        <row r="224">
          <cell r="B224" t="str">
            <v>MES No:</v>
          </cell>
        </row>
      </sheetData>
      <sheetData sheetId="250" refreshError="1"/>
      <sheetData sheetId="251">
        <row r="224">
          <cell r="B224" t="str">
            <v>MES No:</v>
          </cell>
        </row>
      </sheetData>
      <sheetData sheetId="252">
        <row r="224">
          <cell r="B224" t="str">
            <v>MES No:</v>
          </cell>
        </row>
      </sheetData>
      <sheetData sheetId="253">
        <row r="224">
          <cell r="B224" t="str">
            <v>MES No:</v>
          </cell>
        </row>
      </sheetData>
      <sheetData sheetId="254">
        <row r="224">
          <cell r="B224" t="str">
            <v>MES No:</v>
          </cell>
        </row>
      </sheetData>
      <sheetData sheetId="255">
        <row r="224">
          <cell r="B224" t="str">
            <v>MES No:</v>
          </cell>
        </row>
      </sheetData>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24">
          <cell r="B224" t="str">
            <v>MES No:</v>
          </cell>
        </row>
      </sheetData>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ow r="224">
          <cell r="B224" t="str">
            <v>MES No:</v>
          </cell>
        </row>
      </sheetData>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ow r="224">
          <cell r="B224" t="str">
            <v>MES No:</v>
          </cell>
        </row>
      </sheetData>
      <sheetData sheetId="371">
        <row r="224">
          <cell r="B224" t="str">
            <v>MES No:</v>
          </cell>
        </row>
      </sheetData>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ow r="224">
          <cell r="B224" t="str">
            <v>MES No:</v>
          </cell>
        </row>
      </sheetData>
      <sheetData sheetId="418">
        <row r="224">
          <cell r="B224" t="str">
            <v>MES No:</v>
          </cell>
        </row>
      </sheetData>
      <sheetData sheetId="419">
        <row r="224">
          <cell r="B224" t="str">
            <v>MES No:</v>
          </cell>
        </row>
      </sheetData>
      <sheetData sheetId="420">
        <row r="224">
          <cell r="B224" t="str">
            <v>MES No:</v>
          </cell>
        </row>
      </sheetData>
      <sheetData sheetId="421">
        <row r="224">
          <cell r="B224" t="str">
            <v>MES No:</v>
          </cell>
        </row>
      </sheetData>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ow r="224">
          <cell r="B224" t="str">
            <v>MES No:</v>
          </cell>
        </row>
      </sheetData>
      <sheetData sheetId="446">
        <row r="224">
          <cell r="B224" t="str">
            <v>MES No:</v>
          </cell>
        </row>
      </sheetData>
      <sheetData sheetId="447">
        <row r="224">
          <cell r="B224" t="str">
            <v>MES No:</v>
          </cell>
        </row>
      </sheetData>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ow r="224">
          <cell r="B224" t="str">
            <v>MES No:</v>
          </cell>
        </row>
      </sheetData>
      <sheetData sheetId="460"/>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ow r="109">
          <cell r="F109">
            <v>22713.357777694815</v>
          </cell>
        </row>
      </sheetData>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ow r="109">
          <cell r="F109">
            <v>43.789380089226867</v>
          </cell>
        </row>
      </sheetData>
      <sheetData sheetId="614">
        <row r="109">
          <cell r="F109">
            <v>43.789380089226867</v>
          </cell>
        </row>
      </sheetData>
      <sheetData sheetId="615">
        <row r="109">
          <cell r="F109">
            <v>43.789380089226867</v>
          </cell>
        </row>
      </sheetData>
      <sheetData sheetId="616">
        <row r="109">
          <cell r="F109">
            <v>43.789380089226867</v>
          </cell>
        </row>
      </sheetData>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224">
          <cell r="B224" t="str">
            <v>MES No:</v>
          </cell>
        </row>
      </sheetData>
      <sheetData sheetId="635">
        <row r="109">
          <cell r="F109">
            <v>43.789380089226867</v>
          </cell>
        </row>
      </sheetData>
      <sheetData sheetId="636">
        <row r="109">
          <cell r="F109">
            <v>43.789380089226867</v>
          </cell>
        </row>
      </sheetData>
      <sheetData sheetId="637">
        <row r="109">
          <cell r="F109">
            <v>43.789380089226867</v>
          </cell>
        </row>
      </sheetData>
      <sheetData sheetId="638">
        <row r="109">
          <cell r="F109">
            <v>43.789380089226867</v>
          </cell>
        </row>
      </sheetData>
      <sheetData sheetId="639" refreshError="1"/>
      <sheetData sheetId="640" refreshError="1"/>
      <sheetData sheetId="641"/>
      <sheetData sheetId="642"/>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sheetData sheetId="653">
        <row r="109">
          <cell r="F109">
            <v>43.789380089226867</v>
          </cell>
        </row>
      </sheetData>
      <sheetData sheetId="654">
        <row r="109">
          <cell r="F109">
            <v>43.789380089226867</v>
          </cell>
        </row>
      </sheetData>
      <sheetData sheetId="655"/>
      <sheetData sheetId="656"/>
      <sheetData sheetId="657"/>
      <sheetData sheetId="658"/>
      <sheetData sheetId="659">
        <row r="109">
          <cell r="F109">
            <v>43.789380089226867</v>
          </cell>
        </row>
      </sheetData>
      <sheetData sheetId="660">
        <row r="109">
          <cell r="F109">
            <v>43.789380089226867</v>
          </cell>
        </row>
      </sheetData>
      <sheetData sheetId="661">
        <row r="109">
          <cell r="F109">
            <v>43.789380089226867</v>
          </cell>
        </row>
      </sheetData>
      <sheetData sheetId="662"/>
      <sheetData sheetId="663">
        <row r="109">
          <cell r="F109">
            <v>43.789380089226867</v>
          </cell>
        </row>
      </sheetData>
      <sheetData sheetId="664"/>
      <sheetData sheetId="665">
        <row r="109">
          <cell r="F109">
            <v>43.789380089226867</v>
          </cell>
        </row>
      </sheetData>
      <sheetData sheetId="666"/>
      <sheetData sheetId="667"/>
      <sheetData sheetId="668">
        <row r="109">
          <cell r="F109">
            <v>43.789380089226867</v>
          </cell>
        </row>
      </sheetData>
      <sheetData sheetId="669"/>
      <sheetData sheetId="670"/>
      <sheetData sheetId="671"/>
      <sheetData sheetId="672"/>
      <sheetData sheetId="673"/>
      <sheetData sheetId="674"/>
      <sheetData sheetId="675"/>
      <sheetData sheetId="676"/>
      <sheetData sheetId="677">
        <row r="109">
          <cell r="F109">
            <v>43.789380089226867</v>
          </cell>
        </row>
      </sheetData>
      <sheetData sheetId="678">
        <row r="109">
          <cell r="F109">
            <v>43.789380089226867</v>
          </cell>
        </row>
      </sheetData>
      <sheetData sheetId="679"/>
      <sheetData sheetId="680">
        <row r="109">
          <cell r="F109">
            <v>43.789380089226867</v>
          </cell>
        </row>
      </sheetData>
      <sheetData sheetId="681"/>
      <sheetData sheetId="682"/>
      <sheetData sheetId="683">
        <row r="109">
          <cell r="F109">
            <v>22713.357777694815</v>
          </cell>
        </row>
      </sheetData>
      <sheetData sheetId="684">
        <row r="109">
          <cell r="F109">
            <v>43.789380089226867</v>
          </cell>
        </row>
      </sheetData>
      <sheetData sheetId="685"/>
      <sheetData sheetId="686">
        <row r="109">
          <cell r="F109">
            <v>43.789380089226867</v>
          </cell>
        </row>
      </sheetData>
      <sheetData sheetId="687">
        <row r="109">
          <cell r="F109">
            <v>43.789380089226867</v>
          </cell>
        </row>
      </sheetData>
      <sheetData sheetId="688"/>
      <sheetData sheetId="689">
        <row r="109">
          <cell r="F109">
            <v>43.789380089226867</v>
          </cell>
        </row>
      </sheetData>
      <sheetData sheetId="690">
        <row r="109">
          <cell r="F109">
            <v>43.789380089226867</v>
          </cell>
        </row>
      </sheetData>
      <sheetData sheetId="691">
        <row r="109">
          <cell r="F109">
            <v>43.789380089226867</v>
          </cell>
        </row>
      </sheetData>
      <sheetData sheetId="692">
        <row r="109">
          <cell r="F109">
            <v>43.789380089226867</v>
          </cell>
        </row>
      </sheetData>
      <sheetData sheetId="693"/>
      <sheetData sheetId="694">
        <row r="224">
          <cell r="B224" t="str">
            <v>MES No:</v>
          </cell>
        </row>
      </sheetData>
      <sheetData sheetId="695" refreshError="1"/>
      <sheetData sheetId="696" refreshError="1"/>
      <sheetData sheetId="697" refreshError="1"/>
      <sheetData sheetId="698" refreshError="1"/>
      <sheetData sheetId="699">
        <row r="109">
          <cell r="F109">
            <v>43.789380089226867</v>
          </cell>
        </row>
      </sheetData>
      <sheetData sheetId="700">
        <row r="109">
          <cell r="F109">
            <v>43.789380089226867</v>
          </cell>
        </row>
      </sheetData>
      <sheetData sheetId="701">
        <row r="224">
          <cell r="B224" t="str">
            <v>MES No:</v>
          </cell>
        </row>
      </sheetData>
      <sheetData sheetId="702">
        <row r="224">
          <cell r="B224" t="str">
            <v>MES No:</v>
          </cell>
        </row>
      </sheetData>
      <sheetData sheetId="703">
        <row r="109">
          <cell r="F109">
            <v>43.789380089226867</v>
          </cell>
        </row>
      </sheetData>
      <sheetData sheetId="704">
        <row r="224">
          <cell r="B224" t="str">
            <v>MES No:</v>
          </cell>
        </row>
      </sheetData>
      <sheetData sheetId="705">
        <row r="109">
          <cell r="F109">
            <v>43.789380089226867</v>
          </cell>
        </row>
      </sheetData>
      <sheetData sheetId="706" refreshError="1"/>
      <sheetData sheetId="707" refreshError="1"/>
      <sheetData sheetId="708" refreshError="1"/>
      <sheetData sheetId="709" refreshError="1"/>
      <sheetData sheetId="710">
        <row r="224">
          <cell r="B224" t="str">
            <v>MES No:</v>
          </cell>
        </row>
      </sheetData>
      <sheetData sheetId="711">
        <row r="109">
          <cell r="F109">
            <v>43.789380089226867</v>
          </cell>
        </row>
      </sheetData>
      <sheetData sheetId="712">
        <row r="109">
          <cell r="F109">
            <v>43.789380089226867</v>
          </cell>
        </row>
      </sheetData>
      <sheetData sheetId="713">
        <row r="109">
          <cell r="F109">
            <v>43.789380089226867</v>
          </cell>
        </row>
      </sheetData>
      <sheetData sheetId="714">
        <row r="109">
          <cell r="F109">
            <v>43.789380089226867</v>
          </cell>
        </row>
      </sheetData>
      <sheetData sheetId="715">
        <row r="109">
          <cell r="F109">
            <v>43.789380089226867</v>
          </cell>
        </row>
      </sheetData>
      <sheetData sheetId="716">
        <row r="109">
          <cell r="F109">
            <v>43.789380089226867</v>
          </cell>
        </row>
      </sheetData>
      <sheetData sheetId="717">
        <row r="109">
          <cell r="F109">
            <v>43.789380089226867</v>
          </cell>
        </row>
      </sheetData>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sheetData sheetId="724">
        <row r="109">
          <cell r="F109">
            <v>43.789380089226867</v>
          </cell>
        </row>
      </sheetData>
      <sheetData sheetId="725">
        <row r="109">
          <cell r="F109">
            <v>43.789380089226867</v>
          </cell>
        </row>
      </sheetData>
      <sheetData sheetId="726">
        <row r="109">
          <cell r="F109">
            <v>43.789380089226867</v>
          </cell>
        </row>
      </sheetData>
      <sheetData sheetId="727">
        <row r="109">
          <cell r="F109">
            <v>43.789380089226867</v>
          </cell>
        </row>
      </sheetData>
      <sheetData sheetId="728">
        <row r="109">
          <cell r="F109">
            <v>43.789380089226867</v>
          </cell>
        </row>
      </sheetData>
      <sheetData sheetId="729">
        <row r="109">
          <cell r="F109">
            <v>43.789380089226867</v>
          </cell>
        </row>
      </sheetData>
      <sheetData sheetId="730"/>
      <sheetData sheetId="731">
        <row r="109">
          <cell r="F109">
            <v>43.789380089226867</v>
          </cell>
        </row>
      </sheetData>
      <sheetData sheetId="732">
        <row r="109">
          <cell r="F109">
            <v>43.789380089226867</v>
          </cell>
        </row>
      </sheetData>
      <sheetData sheetId="733">
        <row r="109">
          <cell r="F109">
            <v>43.789380089226867</v>
          </cell>
        </row>
      </sheetData>
      <sheetData sheetId="734"/>
      <sheetData sheetId="735">
        <row r="109">
          <cell r="F109">
            <v>43.789380089226867</v>
          </cell>
        </row>
      </sheetData>
      <sheetData sheetId="736"/>
      <sheetData sheetId="737">
        <row r="109">
          <cell r="F109">
            <v>43.789380089226867</v>
          </cell>
        </row>
      </sheetData>
      <sheetData sheetId="738">
        <row r="109">
          <cell r="F109">
            <v>43.789380089226867</v>
          </cell>
        </row>
      </sheetData>
      <sheetData sheetId="739">
        <row r="109">
          <cell r="F109">
            <v>43.789380089226867</v>
          </cell>
        </row>
      </sheetData>
      <sheetData sheetId="740">
        <row r="224">
          <cell r="B224" t="str">
            <v>MES No:</v>
          </cell>
        </row>
      </sheetData>
      <sheetData sheetId="741">
        <row r="224">
          <cell r="B224" t="str">
            <v>MES No:</v>
          </cell>
        </row>
      </sheetData>
      <sheetData sheetId="742">
        <row r="224">
          <cell r="B224" t="str">
            <v>MES No:</v>
          </cell>
        </row>
      </sheetData>
      <sheetData sheetId="743">
        <row r="224">
          <cell r="B224" t="str">
            <v>MES No:</v>
          </cell>
        </row>
      </sheetData>
      <sheetData sheetId="744">
        <row r="109">
          <cell r="F109">
            <v>43.789380089226867</v>
          </cell>
        </row>
      </sheetData>
      <sheetData sheetId="745">
        <row r="224">
          <cell r="B224" t="str">
            <v>MES No:</v>
          </cell>
        </row>
      </sheetData>
      <sheetData sheetId="746">
        <row r="224">
          <cell r="B224" t="str">
            <v>MES No:</v>
          </cell>
        </row>
      </sheetData>
      <sheetData sheetId="747">
        <row r="109">
          <cell r="F109">
            <v>43.789380089226867</v>
          </cell>
        </row>
      </sheetData>
      <sheetData sheetId="748">
        <row r="224">
          <cell r="B224" t="str">
            <v>MES No:</v>
          </cell>
        </row>
      </sheetData>
      <sheetData sheetId="749">
        <row r="224">
          <cell r="B224" t="str">
            <v>MES No:</v>
          </cell>
        </row>
      </sheetData>
      <sheetData sheetId="750">
        <row r="224">
          <cell r="B224" t="str">
            <v>MES No:</v>
          </cell>
        </row>
      </sheetData>
      <sheetData sheetId="751">
        <row r="224">
          <cell r="B224" t="str">
            <v>MES No:</v>
          </cell>
        </row>
      </sheetData>
      <sheetData sheetId="752">
        <row r="224">
          <cell r="B224" t="str">
            <v>MES No:</v>
          </cell>
        </row>
      </sheetData>
      <sheetData sheetId="753">
        <row r="224">
          <cell r="B224" t="str">
            <v>MES No:</v>
          </cell>
        </row>
      </sheetData>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row r="109">
          <cell r="F109">
            <v>22713.357777694815</v>
          </cell>
        </row>
      </sheetData>
      <sheetData sheetId="771" refreshError="1"/>
      <sheetData sheetId="772" refreshError="1"/>
      <sheetData sheetId="773" refreshError="1"/>
      <sheetData sheetId="774">
        <row r="224">
          <cell r="B224" t="str">
            <v>MES No:</v>
          </cell>
        </row>
      </sheetData>
      <sheetData sheetId="775">
        <row r="224">
          <cell r="B224" t="str">
            <v>MES No:</v>
          </cell>
        </row>
      </sheetData>
      <sheetData sheetId="776">
        <row r="224">
          <cell r="B224" t="str">
            <v>MES No:</v>
          </cell>
        </row>
      </sheetData>
      <sheetData sheetId="777">
        <row r="224">
          <cell r="B224" t="str">
            <v>MES No:</v>
          </cell>
        </row>
      </sheetData>
      <sheetData sheetId="778">
        <row r="224">
          <cell r="B224" t="str">
            <v>MES No:</v>
          </cell>
        </row>
      </sheetData>
      <sheetData sheetId="779">
        <row r="224">
          <cell r="B224" t="str">
            <v>MES No:</v>
          </cell>
        </row>
      </sheetData>
      <sheetData sheetId="780"/>
      <sheetData sheetId="781"/>
      <sheetData sheetId="782"/>
      <sheetData sheetId="783"/>
      <sheetData sheetId="784"/>
      <sheetData sheetId="785">
        <row r="109">
          <cell r="F109">
            <v>22713.357777694815</v>
          </cell>
        </row>
      </sheetData>
      <sheetData sheetId="786">
        <row r="109">
          <cell r="F109">
            <v>22713.357777694815</v>
          </cell>
        </row>
      </sheetData>
      <sheetData sheetId="787">
        <row r="109">
          <cell r="F109">
            <v>22713.357777694815</v>
          </cell>
        </row>
      </sheetData>
      <sheetData sheetId="788">
        <row r="109">
          <cell r="F109">
            <v>22713.357777694815</v>
          </cell>
        </row>
      </sheetData>
      <sheetData sheetId="789"/>
      <sheetData sheetId="790"/>
      <sheetData sheetId="791"/>
      <sheetData sheetId="792" refreshError="1"/>
      <sheetData sheetId="793"/>
      <sheetData sheetId="794"/>
      <sheetData sheetId="795"/>
      <sheetData sheetId="796"/>
      <sheetData sheetId="797">
        <row r="109">
          <cell r="F109">
            <v>43.789380089226867</v>
          </cell>
        </row>
      </sheetData>
      <sheetData sheetId="798">
        <row r="109">
          <cell r="F109">
            <v>43.789380089226867</v>
          </cell>
        </row>
      </sheetData>
      <sheetData sheetId="799"/>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109">
          <cell r="F109">
            <v>22713.357777694815</v>
          </cell>
        </row>
      </sheetData>
      <sheetData sheetId="809">
        <row r="224">
          <cell r="B224" t="str">
            <v>MES No:</v>
          </cell>
        </row>
      </sheetData>
      <sheetData sheetId="810">
        <row r="224">
          <cell r="B224" t="str">
            <v>MES No:</v>
          </cell>
        </row>
      </sheetData>
      <sheetData sheetId="811">
        <row r="109">
          <cell r="F109">
            <v>22713.357777694815</v>
          </cell>
        </row>
      </sheetData>
      <sheetData sheetId="812">
        <row r="224">
          <cell r="B224" t="str">
            <v>MES No:</v>
          </cell>
        </row>
      </sheetData>
      <sheetData sheetId="813">
        <row r="109">
          <cell r="F109">
            <v>43.789380089226867</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109">
          <cell r="F109">
            <v>43.789380089226867</v>
          </cell>
        </row>
      </sheetData>
      <sheetData sheetId="820">
        <row r="224">
          <cell r="B224" t="str">
            <v>MES No:</v>
          </cell>
        </row>
      </sheetData>
      <sheetData sheetId="821">
        <row r="224">
          <cell r="B224" t="str">
            <v>MES No:</v>
          </cell>
        </row>
      </sheetData>
      <sheetData sheetId="822">
        <row r="224">
          <cell r="B224" t="str">
            <v>MES No:</v>
          </cell>
        </row>
      </sheetData>
      <sheetData sheetId="823">
        <row r="224">
          <cell r="B224" t="str">
            <v>MES No:</v>
          </cell>
        </row>
      </sheetData>
      <sheetData sheetId="824">
        <row r="109">
          <cell r="F109">
            <v>43.789380089226867</v>
          </cell>
        </row>
      </sheetData>
      <sheetData sheetId="825">
        <row r="109">
          <cell r="F109">
            <v>43.789380089226867</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109">
          <cell r="F109">
            <v>43.789380089226867</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224">
          <cell r="B224" t="str">
            <v>MES No:</v>
          </cell>
        </row>
      </sheetData>
      <sheetData sheetId="849">
        <row r="224">
          <cell r="B224" t="str">
            <v>MES No:</v>
          </cell>
        </row>
      </sheetData>
      <sheetData sheetId="850">
        <row r="224">
          <cell r="B224" t="str">
            <v>MES No:</v>
          </cell>
        </row>
      </sheetData>
      <sheetData sheetId="851">
        <row r="224">
          <cell r="B224" t="str">
            <v>MES No:</v>
          </cell>
        </row>
      </sheetData>
      <sheetData sheetId="852">
        <row r="224">
          <cell r="B224" t="str">
            <v>MES No:</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224">
          <cell r="B224" t="str">
            <v>MES No:</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109">
          <cell r="F109">
            <v>43.789380089226867</v>
          </cell>
        </row>
      </sheetData>
      <sheetData sheetId="872">
        <row r="224">
          <cell r="B224" t="str">
            <v>MES No:</v>
          </cell>
        </row>
      </sheetData>
      <sheetData sheetId="873">
        <row r="109">
          <cell r="F109">
            <v>22713.357777694815</v>
          </cell>
        </row>
      </sheetData>
      <sheetData sheetId="874">
        <row r="109">
          <cell r="F109">
            <v>43.789380089226867</v>
          </cell>
        </row>
      </sheetData>
      <sheetData sheetId="875">
        <row r="109">
          <cell r="F109">
            <v>22713.357777694815</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224">
          <cell r="B224" t="str">
            <v>MES No:</v>
          </cell>
        </row>
      </sheetData>
      <sheetData sheetId="880">
        <row r="224">
          <cell r="B224" t="str">
            <v>MES No:</v>
          </cell>
        </row>
      </sheetData>
      <sheetData sheetId="881">
        <row r="224">
          <cell r="B224" t="str">
            <v>MES No:</v>
          </cell>
        </row>
      </sheetData>
      <sheetData sheetId="882">
        <row r="224">
          <cell r="B224" t="str">
            <v>MES No:</v>
          </cell>
        </row>
      </sheetData>
      <sheetData sheetId="883">
        <row r="109">
          <cell r="F109">
            <v>22713.357777694815</v>
          </cell>
        </row>
      </sheetData>
      <sheetData sheetId="884">
        <row r="109">
          <cell r="F109">
            <v>22713.357777694815</v>
          </cell>
        </row>
      </sheetData>
      <sheetData sheetId="885">
        <row r="109">
          <cell r="F109">
            <v>22713.357777694815</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224">
          <cell r="B224" t="str">
            <v>MES No:</v>
          </cell>
        </row>
      </sheetData>
      <sheetData sheetId="890">
        <row r="224">
          <cell r="B224" t="str">
            <v>MES No:</v>
          </cell>
        </row>
      </sheetData>
      <sheetData sheetId="891">
        <row r="224">
          <cell r="B224" t="str">
            <v>MES No:</v>
          </cell>
        </row>
      </sheetData>
      <sheetData sheetId="892">
        <row r="224">
          <cell r="B224" t="str">
            <v>MES No:</v>
          </cell>
        </row>
      </sheetData>
      <sheetData sheetId="893">
        <row r="109">
          <cell r="F109">
            <v>22713.357777694815</v>
          </cell>
        </row>
      </sheetData>
      <sheetData sheetId="894">
        <row r="109">
          <cell r="F109">
            <v>22713.357777694815</v>
          </cell>
        </row>
      </sheetData>
      <sheetData sheetId="895">
        <row r="109">
          <cell r="F109">
            <v>22713.357777694815</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109">
          <cell r="F109">
            <v>22713.357777694815</v>
          </cell>
        </row>
      </sheetData>
      <sheetData sheetId="904">
        <row r="109">
          <cell r="F109">
            <v>22713.357777694815</v>
          </cell>
        </row>
      </sheetData>
      <sheetData sheetId="905">
        <row r="109">
          <cell r="F109">
            <v>22713.357777694815</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224">
          <cell r="B224" t="str">
            <v>MES No:</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224">
          <cell r="B224" t="str">
            <v>MES No:</v>
          </cell>
        </row>
      </sheetData>
      <sheetData sheetId="926">
        <row r="109">
          <cell r="F109">
            <v>22713.357777694815</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224">
          <cell r="B224" t="str">
            <v>MES No:</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row r="109">
          <cell r="F109">
            <v>22713.357777694815</v>
          </cell>
        </row>
      </sheetData>
      <sheetData sheetId="976">
        <row r="109">
          <cell r="F109">
            <v>22713.357777694815</v>
          </cell>
        </row>
      </sheetData>
      <sheetData sheetId="977">
        <row r="109">
          <cell r="F109">
            <v>22713.357777694815</v>
          </cell>
        </row>
      </sheetData>
      <sheetData sheetId="978">
        <row r="109">
          <cell r="F109">
            <v>22713.357777694815</v>
          </cell>
        </row>
      </sheetData>
      <sheetData sheetId="979">
        <row r="109">
          <cell r="F109">
            <v>22713.357777694815</v>
          </cell>
        </row>
      </sheetData>
      <sheetData sheetId="980">
        <row r="109">
          <cell r="F109">
            <v>22713.357777694815</v>
          </cell>
        </row>
      </sheetData>
      <sheetData sheetId="981">
        <row r="109">
          <cell r="F109">
            <v>22713.357777694815</v>
          </cell>
        </row>
      </sheetData>
      <sheetData sheetId="982">
        <row r="109">
          <cell r="F109">
            <v>22713.357777694815</v>
          </cell>
        </row>
      </sheetData>
      <sheetData sheetId="983">
        <row r="109">
          <cell r="F109">
            <v>22713.357777694815</v>
          </cell>
        </row>
      </sheetData>
      <sheetData sheetId="984">
        <row r="109">
          <cell r="F109">
            <v>22713.357777694815</v>
          </cell>
        </row>
      </sheetData>
      <sheetData sheetId="985">
        <row r="109">
          <cell r="F109">
            <v>22713.357777694815</v>
          </cell>
        </row>
      </sheetData>
      <sheetData sheetId="986">
        <row r="109">
          <cell r="F109">
            <v>22713.357777694815</v>
          </cell>
        </row>
      </sheetData>
      <sheetData sheetId="987">
        <row r="109">
          <cell r="F109">
            <v>22713.357777694815</v>
          </cell>
        </row>
      </sheetData>
      <sheetData sheetId="988">
        <row r="109">
          <cell r="F109">
            <v>22713.357777694815</v>
          </cell>
        </row>
      </sheetData>
      <sheetData sheetId="989">
        <row r="109">
          <cell r="F109">
            <v>22713.357777694815</v>
          </cell>
        </row>
      </sheetData>
      <sheetData sheetId="990">
        <row r="109">
          <cell r="F109">
            <v>22713.357777694815</v>
          </cell>
        </row>
      </sheetData>
      <sheetData sheetId="991">
        <row r="109">
          <cell r="F109">
            <v>22713.357777694815</v>
          </cell>
        </row>
      </sheetData>
      <sheetData sheetId="992">
        <row r="109">
          <cell r="F109">
            <v>22713.357777694815</v>
          </cell>
        </row>
      </sheetData>
      <sheetData sheetId="993">
        <row r="109">
          <cell r="F109">
            <v>22713.357777694815</v>
          </cell>
        </row>
      </sheetData>
      <sheetData sheetId="994">
        <row r="109">
          <cell r="F109">
            <v>22713.357777694815</v>
          </cell>
        </row>
      </sheetData>
      <sheetData sheetId="995">
        <row r="109">
          <cell r="F109">
            <v>22713.357777694815</v>
          </cell>
        </row>
      </sheetData>
      <sheetData sheetId="996">
        <row r="109">
          <cell r="F109">
            <v>22713.357777694815</v>
          </cell>
        </row>
      </sheetData>
      <sheetData sheetId="997">
        <row r="109">
          <cell r="F109">
            <v>22713.357777694815</v>
          </cell>
        </row>
      </sheetData>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refreshError="1"/>
      <sheetData sheetId="1011" refreshError="1"/>
      <sheetData sheetId="1012" refreshError="1"/>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ow r="224">
          <cell r="B224" t="str">
            <v>MES No:</v>
          </cell>
        </row>
      </sheetData>
      <sheetData sheetId="1046">
        <row r="224">
          <cell r="B224" t="str">
            <v>MES No:</v>
          </cell>
        </row>
      </sheetData>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row r="224">
          <cell r="B224" t="str">
            <v>MES No:</v>
          </cell>
        </row>
      </sheetData>
      <sheetData sheetId="1074"/>
      <sheetData sheetId="1075">
        <row r="224">
          <cell r="B224" t="str">
            <v>MES No:</v>
          </cell>
        </row>
      </sheetData>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row r="109">
          <cell r="F109">
            <v>22713.357777694815</v>
          </cell>
        </row>
      </sheetData>
      <sheetData sheetId="1093">
        <row r="109">
          <cell r="F109">
            <v>22713.357777694815</v>
          </cell>
        </row>
      </sheetData>
      <sheetData sheetId="1094">
        <row r="109">
          <cell r="F109">
            <v>22713.357777694815</v>
          </cell>
        </row>
      </sheetData>
      <sheetData sheetId="1095">
        <row r="109">
          <cell r="F109">
            <v>22713.357777694815</v>
          </cell>
        </row>
      </sheetData>
      <sheetData sheetId="1096">
        <row r="109">
          <cell r="F109">
            <v>22713.357777694815</v>
          </cell>
        </row>
      </sheetData>
      <sheetData sheetId="1097">
        <row r="224">
          <cell r="B224" t="str">
            <v>MES No:</v>
          </cell>
        </row>
      </sheetData>
      <sheetData sheetId="1098">
        <row r="224">
          <cell r="B224" t="str">
            <v>MES No:</v>
          </cell>
        </row>
      </sheetData>
      <sheetData sheetId="1099">
        <row r="224">
          <cell r="B224" t="str">
            <v>MES No:</v>
          </cell>
        </row>
      </sheetData>
      <sheetData sheetId="1100">
        <row r="224">
          <cell r="B224" t="str">
            <v>MES No:</v>
          </cell>
        </row>
      </sheetData>
      <sheetData sheetId="1101">
        <row r="224">
          <cell r="B224" t="str">
            <v>MES No:</v>
          </cell>
        </row>
      </sheetData>
      <sheetData sheetId="1102">
        <row r="224">
          <cell r="B224" t="str">
            <v>MES No:</v>
          </cell>
        </row>
      </sheetData>
      <sheetData sheetId="1103">
        <row r="224">
          <cell r="B224" t="str">
            <v>MES No:</v>
          </cell>
        </row>
      </sheetData>
      <sheetData sheetId="1104">
        <row r="224">
          <cell r="B224" t="str">
            <v>MES No:</v>
          </cell>
        </row>
      </sheetData>
      <sheetData sheetId="1105">
        <row r="224">
          <cell r="B224" t="str">
            <v>MES No:</v>
          </cell>
        </row>
      </sheetData>
      <sheetData sheetId="1106">
        <row r="224">
          <cell r="B224" t="str">
            <v>MES No:</v>
          </cell>
        </row>
      </sheetData>
      <sheetData sheetId="1107">
        <row r="224">
          <cell r="B224" t="str">
            <v>MES No:</v>
          </cell>
        </row>
      </sheetData>
      <sheetData sheetId="1108">
        <row r="224">
          <cell r="B224" t="str">
            <v>MES No:</v>
          </cell>
        </row>
      </sheetData>
      <sheetData sheetId="1109">
        <row r="224">
          <cell r="B224" t="str">
            <v>MES No:</v>
          </cell>
        </row>
      </sheetData>
      <sheetData sheetId="1110">
        <row r="224">
          <cell r="B224" t="str">
            <v>MES No:</v>
          </cell>
        </row>
      </sheetData>
      <sheetData sheetId="1111">
        <row r="224">
          <cell r="B224" t="str">
            <v>MES No:</v>
          </cell>
        </row>
      </sheetData>
      <sheetData sheetId="1112">
        <row r="224">
          <cell r="B224" t="str">
            <v>MES No:</v>
          </cell>
        </row>
      </sheetData>
      <sheetData sheetId="1113">
        <row r="224">
          <cell r="B224" t="str">
            <v>MES No:</v>
          </cell>
        </row>
      </sheetData>
      <sheetData sheetId="1114">
        <row r="224">
          <cell r="B224" t="str">
            <v>MES No:</v>
          </cell>
        </row>
      </sheetData>
      <sheetData sheetId="1115">
        <row r="224">
          <cell r="B224" t="str">
            <v>MES No:</v>
          </cell>
        </row>
      </sheetData>
      <sheetData sheetId="1116">
        <row r="224">
          <cell r="B224" t="str">
            <v>MES No:</v>
          </cell>
        </row>
      </sheetData>
      <sheetData sheetId="1117">
        <row r="224">
          <cell r="B224" t="str">
            <v>MES No:</v>
          </cell>
        </row>
      </sheetData>
      <sheetData sheetId="1118">
        <row r="224">
          <cell r="B224" t="str">
            <v>MES No:</v>
          </cell>
        </row>
      </sheetData>
      <sheetData sheetId="1119">
        <row r="224">
          <cell r="B224" t="str">
            <v>MES No:</v>
          </cell>
        </row>
      </sheetData>
      <sheetData sheetId="1120">
        <row r="224">
          <cell r="B224" t="str">
            <v>MES No:</v>
          </cell>
        </row>
      </sheetData>
      <sheetData sheetId="1121">
        <row r="224">
          <cell r="B224" t="str">
            <v>MES No:</v>
          </cell>
        </row>
      </sheetData>
      <sheetData sheetId="1122">
        <row r="224">
          <cell r="B224" t="str">
            <v>MES No:</v>
          </cell>
        </row>
      </sheetData>
      <sheetData sheetId="1123">
        <row r="224">
          <cell r="B224" t="str">
            <v>MES No:</v>
          </cell>
        </row>
      </sheetData>
      <sheetData sheetId="1124">
        <row r="224">
          <cell r="B224" t="str">
            <v>MES No:</v>
          </cell>
        </row>
      </sheetData>
      <sheetData sheetId="1125">
        <row r="224">
          <cell r="B224" t="str">
            <v>MES No:</v>
          </cell>
        </row>
      </sheetData>
      <sheetData sheetId="1126">
        <row r="224">
          <cell r="B224" t="str">
            <v>MES No:</v>
          </cell>
        </row>
      </sheetData>
      <sheetData sheetId="1127">
        <row r="224">
          <cell r="B224" t="str">
            <v>MES No:</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sheetData sheetId="1166">
        <row r="109">
          <cell r="F109">
            <v>22713.357777694815</v>
          </cell>
        </row>
      </sheetData>
      <sheetData sheetId="1167">
        <row r="109">
          <cell r="F109">
            <v>22713.357777694815</v>
          </cell>
        </row>
      </sheetData>
      <sheetData sheetId="1168">
        <row r="109">
          <cell r="F109">
            <v>22713.357777694815</v>
          </cell>
        </row>
      </sheetData>
      <sheetData sheetId="1169">
        <row r="109">
          <cell r="F109">
            <v>22713.357777694815</v>
          </cell>
        </row>
      </sheetData>
      <sheetData sheetId="1170">
        <row r="109">
          <cell r="F109">
            <v>22713.357777694815</v>
          </cell>
        </row>
      </sheetData>
      <sheetData sheetId="1171">
        <row r="109">
          <cell r="F109">
            <v>22713.357777694815</v>
          </cell>
        </row>
      </sheetData>
      <sheetData sheetId="1172">
        <row r="109">
          <cell r="F109">
            <v>22713.357777694815</v>
          </cell>
        </row>
      </sheetData>
      <sheetData sheetId="1173"/>
      <sheetData sheetId="1174"/>
      <sheetData sheetId="1175"/>
      <sheetData sheetId="1176"/>
      <sheetData sheetId="1177"/>
      <sheetData sheetId="1178"/>
      <sheetData sheetId="1179"/>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sheetData sheetId="1186">
        <row r="224">
          <cell r="B224" t="str">
            <v>MES No:</v>
          </cell>
        </row>
      </sheetData>
      <sheetData sheetId="1187">
        <row r="109">
          <cell r="F109">
            <v>22713.357777694815</v>
          </cell>
        </row>
      </sheetData>
      <sheetData sheetId="1188">
        <row r="109">
          <cell r="F109">
            <v>22713.357777694815</v>
          </cell>
        </row>
      </sheetData>
      <sheetData sheetId="1189">
        <row r="109">
          <cell r="F109">
            <v>22713.357777694815</v>
          </cell>
        </row>
      </sheetData>
      <sheetData sheetId="1190">
        <row r="109">
          <cell r="F109">
            <v>22713.357777694815</v>
          </cell>
        </row>
      </sheetData>
      <sheetData sheetId="1191">
        <row r="109">
          <cell r="F109">
            <v>22713.357777694815</v>
          </cell>
        </row>
      </sheetData>
      <sheetData sheetId="1192">
        <row r="109">
          <cell r="F109">
            <v>22713.357777694815</v>
          </cell>
        </row>
      </sheetData>
      <sheetData sheetId="1193">
        <row r="109">
          <cell r="F109">
            <v>22713.357777694815</v>
          </cell>
        </row>
      </sheetData>
      <sheetData sheetId="1194">
        <row r="109">
          <cell r="F109">
            <v>22713.357777694815</v>
          </cell>
        </row>
      </sheetData>
      <sheetData sheetId="1195">
        <row r="109">
          <cell r="F109">
            <v>22713.357777694815</v>
          </cell>
        </row>
      </sheetData>
      <sheetData sheetId="1196">
        <row r="109">
          <cell r="F109">
            <v>22713.357777694815</v>
          </cell>
        </row>
      </sheetData>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row r="109">
          <cell r="F109">
            <v>22713.357777694815</v>
          </cell>
        </row>
      </sheetData>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row r="109">
          <cell r="F109">
            <v>43.789380089226867</v>
          </cell>
        </row>
      </sheetData>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row r="109">
          <cell r="F109">
            <v>43.789380089226867</v>
          </cell>
        </row>
      </sheetData>
      <sheetData sheetId="1251"/>
      <sheetData sheetId="1252">
        <row r="109">
          <cell r="F109">
            <v>43.789380089226867</v>
          </cell>
        </row>
      </sheetData>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row r="109">
          <cell r="F109">
            <v>43.789380089226867</v>
          </cell>
        </row>
      </sheetData>
      <sheetData sheetId="1274"/>
      <sheetData sheetId="1275">
        <row r="109">
          <cell r="F109">
            <v>43.789380089226867</v>
          </cell>
        </row>
      </sheetData>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row r="109">
          <cell r="F109">
            <v>22713.357777694815</v>
          </cell>
        </row>
      </sheetData>
      <sheetData sheetId="1291"/>
      <sheetData sheetId="1292"/>
      <sheetData sheetId="1293"/>
      <sheetData sheetId="1294"/>
      <sheetData sheetId="1295"/>
      <sheetData sheetId="1296">
        <row r="109">
          <cell r="F109">
            <v>43.789380089226867</v>
          </cell>
        </row>
      </sheetData>
      <sheetData sheetId="1297"/>
      <sheetData sheetId="1298"/>
      <sheetData sheetId="1299"/>
      <sheetData sheetId="1300"/>
      <sheetData sheetId="1301"/>
      <sheetData sheetId="1302">
        <row r="109">
          <cell r="F109">
            <v>43.789380089226867</v>
          </cell>
        </row>
      </sheetData>
      <sheetData sheetId="1303"/>
      <sheetData sheetId="1304">
        <row r="109">
          <cell r="F109">
            <v>43.789380089226867</v>
          </cell>
        </row>
      </sheetData>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row r="224">
          <cell r="B224" t="str">
            <v>MES No:</v>
          </cell>
        </row>
      </sheetData>
      <sheetData sheetId="1342">
        <row r="224">
          <cell r="B224" t="str">
            <v>MES No:</v>
          </cell>
        </row>
      </sheetData>
      <sheetData sheetId="1343">
        <row r="224">
          <cell r="B224" t="str">
            <v>MES No:</v>
          </cell>
        </row>
      </sheetData>
      <sheetData sheetId="1344">
        <row r="224">
          <cell r="B224" t="str">
            <v>MES No:</v>
          </cell>
        </row>
      </sheetData>
      <sheetData sheetId="1345">
        <row r="224">
          <cell r="B224" t="str">
            <v>MES No:</v>
          </cell>
        </row>
      </sheetData>
      <sheetData sheetId="1346">
        <row r="224">
          <cell r="B224" t="str">
            <v>MES No:</v>
          </cell>
        </row>
      </sheetData>
      <sheetData sheetId="1347">
        <row r="224">
          <cell r="B224" t="str">
            <v>MES No:</v>
          </cell>
        </row>
      </sheetData>
      <sheetData sheetId="1348">
        <row r="224">
          <cell r="B224" t="str">
            <v>MES No:</v>
          </cell>
        </row>
      </sheetData>
      <sheetData sheetId="1349">
        <row r="224">
          <cell r="B224" t="str">
            <v>MES No:</v>
          </cell>
        </row>
      </sheetData>
      <sheetData sheetId="1350">
        <row r="224">
          <cell r="B224" t="str">
            <v>MES No:</v>
          </cell>
        </row>
      </sheetData>
      <sheetData sheetId="1351">
        <row r="224">
          <cell r="B224" t="str">
            <v>MES No:</v>
          </cell>
        </row>
      </sheetData>
      <sheetData sheetId="1352">
        <row r="224">
          <cell r="B224" t="str">
            <v>MES No:</v>
          </cell>
        </row>
      </sheetData>
      <sheetData sheetId="1353" refreshError="1"/>
      <sheetData sheetId="1354" refreshError="1"/>
      <sheetData sheetId="1355" refreshError="1"/>
      <sheetData sheetId="1356" refreshError="1"/>
      <sheetData sheetId="1357">
        <row r="224">
          <cell r="B224" t="str">
            <v>MES No:</v>
          </cell>
        </row>
      </sheetData>
      <sheetData sheetId="1358">
        <row r="224">
          <cell r="B224" t="str">
            <v>MES No:</v>
          </cell>
        </row>
      </sheetData>
      <sheetData sheetId="1359">
        <row r="224">
          <cell r="B224" t="str">
            <v>MES No:</v>
          </cell>
        </row>
      </sheetData>
      <sheetData sheetId="1360" refreshError="1"/>
      <sheetData sheetId="1361" refreshError="1"/>
      <sheetData sheetId="1362" refreshError="1"/>
      <sheetData sheetId="1363"/>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row r="109">
          <cell r="F109">
            <v>43.789380089226867</v>
          </cell>
        </row>
      </sheetData>
      <sheetData sheetId="1396">
        <row r="109">
          <cell r="F109">
            <v>43.789380089226867</v>
          </cell>
        </row>
      </sheetData>
      <sheetData sheetId="1397"/>
      <sheetData sheetId="1398"/>
      <sheetData sheetId="1399"/>
      <sheetData sheetId="1400"/>
      <sheetData sheetId="1401"/>
      <sheetData sheetId="1402"/>
      <sheetData sheetId="1403">
        <row r="109">
          <cell r="F109">
            <v>43.789380089226867</v>
          </cell>
        </row>
      </sheetData>
      <sheetData sheetId="1404">
        <row r="109">
          <cell r="F109">
            <v>43.789380089226867</v>
          </cell>
        </row>
      </sheetData>
      <sheetData sheetId="1405"/>
      <sheetData sheetId="1406"/>
      <sheetData sheetId="1407">
        <row r="109">
          <cell r="F109">
            <v>43.789380089226867</v>
          </cell>
        </row>
      </sheetData>
      <sheetData sheetId="1408">
        <row r="109">
          <cell r="F109">
            <v>43.789380089226867</v>
          </cell>
        </row>
      </sheetData>
      <sheetData sheetId="1409"/>
      <sheetData sheetId="1410">
        <row r="109">
          <cell r="F109">
            <v>43.789380089226867</v>
          </cell>
        </row>
      </sheetData>
      <sheetData sheetId="1411"/>
      <sheetData sheetId="1412"/>
      <sheetData sheetId="1413">
        <row r="109">
          <cell r="F109">
            <v>43.789380089226867</v>
          </cell>
        </row>
      </sheetData>
      <sheetData sheetId="1414"/>
      <sheetData sheetId="1415"/>
      <sheetData sheetId="1416"/>
      <sheetData sheetId="1417"/>
      <sheetData sheetId="1418"/>
      <sheetData sheetId="1419">
        <row r="109">
          <cell r="F109">
            <v>43.789380089226867</v>
          </cell>
        </row>
      </sheetData>
      <sheetData sheetId="1420"/>
      <sheetData sheetId="1421"/>
      <sheetData sheetId="1422">
        <row r="109">
          <cell r="F109">
            <v>43.789380089226867</v>
          </cell>
        </row>
      </sheetData>
      <sheetData sheetId="1423">
        <row r="109">
          <cell r="F109">
            <v>43.789380089226867</v>
          </cell>
        </row>
      </sheetData>
      <sheetData sheetId="1424">
        <row r="109">
          <cell r="F109">
            <v>43.789380089226867</v>
          </cell>
        </row>
      </sheetData>
      <sheetData sheetId="1425">
        <row r="109">
          <cell r="F109">
            <v>43.789380089226867</v>
          </cell>
        </row>
      </sheetData>
      <sheetData sheetId="1426">
        <row r="109">
          <cell r="F109">
            <v>43.789380089226867</v>
          </cell>
        </row>
      </sheetData>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row r="109">
          <cell r="F109">
            <v>43.789380089226867</v>
          </cell>
        </row>
      </sheetData>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row r="224">
          <cell r="B224" t="str">
            <v>MES No:</v>
          </cell>
        </row>
      </sheetData>
      <sheetData sheetId="1574"/>
      <sheetData sheetId="1575"/>
      <sheetData sheetId="1576"/>
      <sheetData sheetId="1577"/>
      <sheetData sheetId="1578"/>
      <sheetData sheetId="1579"/>
      <sheetData sheetId="1580"/>
      <sheetData sheetId="1581"/>
      <sheetData sheetId="1582"/>
      <sheetData sheetId="1583">
        <row r="224">
          <cell r="B224" t="str">
            <v>MES No:</v>
          </cell>
        </row>
      </sheetData>
      <sheetData sheetId="1584"/>
      <sheetData sheetId="1585"/>
      <sheetData sheetId="1586"/>
      <sheetData sheetId="1587"/>
      <sheetData sheetId="1588"/>
      <sheetData sheetId="1589"/>
      <sheetData sheetId="1590"/>
      <sheetData sheetId="1591"/>
      <sheetData sheetId="1592"/>
      <sheetData sheetId="1593">
        <row r="224">
          <cell r="B224" t="str">
            <v>MES No:</v>
          </cell>
        </row>
      </sheetData>
      <sheetData sheetId="1594"/>
      <sheetData sheetId="1595"/>
      <sheetData sheetId="1596"/>
      <sheetData sheetId="1597">
        <row r="224">
          <cell r="B224" t="str">
            <v>MES No:</v>
          </cell>
        </row>
      </sheetData>
      <sheetData sheetId="1598"/>
      <sheetData sheetId="1599"/>
      <sheetData sheetId="1600"/>
      <sheetData sheetId="1601"/>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row r="224">
          <cell r="B224" t="str">
            <v>MES No:</v>
          </cell>
        </row>
      </sheetData>
      <sheetData sheetId="1650">
        <row r="224">
          <cell r="B224" t="str">
            <v>MES No:</v>
          </cell>
        </row>
      </sheetData>
      <sheetData sheetId="1651">
        <row r="224">
          <cell r="B224" t="str">
            <v>MES No:</v>
          </cell>
        </row>
      </sheetData>
      <sheetData sheetId="1652">
        <row r="224">
          <cell r="B224" t="str">
            <v>MES No:</v>
          </cell>
        </row>
      </sheetData>
      <sheetData sheetId="1653">
        <row r="224">
          <cell r="B224" t="str">
            <v>MES No:</v>
          </cell>
        </row>
      </sheetData>
      <sheetData sheetId="1654"/>
      <sheetData sheetId="1655"/>
      <sheetData sheetId="1656"/>
      <sheetData sheetId="1657"/>
      <sheetData sheetId="1658"/>
      <sheetData sheetId="1659"/>
      <sheetData sheetId="1660"/>
      <sheetData sheetId="1661">
        <row r="224">
          <cell r="B224" t="str">
            <v>MES No:</v>
          </cell>
        </row>
      </sheetData>
      <sheetData sheetId="1662">
        <row r="224">
          <cell r="B224" t="str">
            <v>MES No:</v>
          </cell>
        </row>
      </sheetData>
      <sheetData sheetId="1663">
        <row r="224">
          <cell r="B224" t="str">
            <v>MES No:</v>
          </cell>
        </row>
      </sheetData>
      <sheetData sheetId="1664">
        <row r="224">
          <cell r="B224" t="str">
            <v>MES No:</v>
          </cell>
        </row>
      </sheetData>
      <sheetData sheetId="1665">
        <row r="224">
          <cell r="B224" t="str">
            <v>MES No:</v>
          </cell>
        </row>
      </sheetData>
      <sheetData sheetId="1666">
        <row r="224">
          <cell r="B224" t="str">
            <v>MES No:</v>
          </cell>
        </row>
      </sheetData>
      <sheetData sheetId="1667">
        <row r="224">
          <cell r="B224" t="str">
            <v>MES No:</v>
          </cell>
        </row>
      </sheetData>
      <sheetData sheetId="1668">
        <row r="224">
          <cell r="B224" t="str">
            <v>MES No:</v>
          </cell>
        </row>
      </sheetData>
      <sheetData sheetId="1669"/>
      <sheetData sheetId="1670"/>
      <sheetData sheetId="1671"/>
      <sheetData sheetId="1672"/>
      <sheetData sheetId="1673"/>
      <sheetData sheetId="1674"/>
      <sheetData sheetId="1675"/>
      <sheetData sheetId="1676">
        <row r="224">
          <cell r="B224" t="str">
            <v>MES No:</v>
          </cell>
        </row>
      </sheetData>
      <sheetData sheetId="1677">
        <row r="109">
          <cell r="F109">
            <v>22713.357777694815</v>
          </cell>
        </row>
      </sheetData>
      <sheetData sheetId="1678">
        <row r="109">
          <cell r="F109">
            <v>22713.357777694815</v>
          </cell>
        </row>
      </sheetData>
      <sheetData sheetId="1679">
        <row r="109">
          <cell r="F109">
            <v>22713.357777694815</v>
          </cell>
        </row>
      </sheetData>
      <sheetData sheetId="1680">
        <row r="109">
          <cell r="F109">
            <v>22713.357777694815</v>
          </cell>
        </row>
      </sheetData>
      <sheetData sheetId="1681">
        <row r="109">
          <cell r="F109">
            <v>22713.357777694815</v>
          </cell>
        </row>
      </sheetData>
      <sheetData sheetId="1682"/>
      <sheetData sheetId="1683"/>
      <sheetData sheetId="1684"/>
      <sheetData sheetId="1685"/>
      <sheetData sheetId="1686"/>
      <sheetData sheetId="1687"/>
      <sheetData sheetId="1688"/>
      <sheetData sheetId="1689">
        <row r="109">
          <cell r="F109">
            <v>22713.357777694815</v>
          </cell>
        </row>
      </sheetData>
      <sheetData sheetId="1690">
        <row r="109">
          <cell r="F109">
            <v>22713.357777694815</v>
          </cell>
        </row>
      </sheetData>
      <sheetData sheetId="1691">
        <row r="109">
          <cell r="F109">
            <v>22713.357777694815</v>
          </cell>
        </row>
      </sheetData>
      <sheetData sheetId="1692">
        <row r="109">
          <cell r="F109">
            <v>22713.357777694815</v>
          </cell>
        </row>
      </sheetData>
      <sheetData sheetId="1693">
        <row r="109">
          <cell r="F109">
            <v>22713.357777694815</v>
          </cell>
        </row>
      </sheetData>
      <sheetData sheetId="1694"/>
      <sheetData sheetId="1695"/>
      <sheetData sheetId="1696"/>
      <sheetData sheetId="1697"/>
      <sheetData sheetId="1698"/>
      <sheetData sheetId="1699"/>
      <sheetData sheetId="1700"/>
      <sheetData sheetId="1701"/>
      <sheetData sheetId="1702"/>
      <sheetData sheetId="1703">
        <row r="109">
          <cell r="F109">
            <v>22713.357777694815</v>
          </cell>
        </row>
      </sheetData>
      <sheetData sheetId="1704">
        <row r="109">
          <cell r="F109">
            <v>22713.357777694815</v>
          </cell>
        </row>
      </sheetData>
      <sheetData sheetId="1705">
        <row r="109">
          <cell r="F109">
            <v>22713.357777694815</v>
          </cell>
        </row>
      </sheetData>
      <sheetData sheetId="1706">
        <row r="109">
          <cell r="F109">
            <v>22713.357777694815</v>
          </cell>
        </row>
      </sheetData>
      <sheetData sheetId="1707">
        <row r="109">
          <cell r="F109">
            <v>22713.357777694815</v>
          </cell>
        </row>
      </sheetData>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sheetData sheetId="1895"/>
      <sheetData sheetId="1896"/>
      <sheetData sheetId="1897"/>
      <sheetData sheetId="1898"/>
      <sheetData sheetId="1899"/>
      <sheetData sheetId="1900" refreshError="1"/>
      <sheetData sheetId="1901" refreshError="1"/>
      <sheetData sheetId="1902" refreshError="1"/>
      <sheetData sheetId="1903" refreshError="1"/>
      <sheetData sheetId="1904" refreshError="1"/>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refreshError="1"/>
      <sheetData sheetId="1927"/>
      <sheetData sheetId="1928" refreshError="1"/>
      <sheetData sheetId="1929" refreshError="1"/>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sheetData sheetId="2014"/>
      <sheetData sheetId="2015"/>
      <sheetData sheetId="2016"/>
      <sheetData sheetId="2017"/>
      <sheetData sheetId="2018"/>
      <sheetData sheetId="2019"/>
      <sheetData sheetId="2020"/>
      <sheetData sheetId="2021"/>
      <sheetData sheetId="2022"/>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sheetData sheetId="2060"/>
      <sheetData sheetId="2061"/>
      <sheetData sheetId="2062"/>
      <sheetData sheetId="2063"/>
      <sheetData sheetId="2064"/>
      <sheetData sheetId="2065"/>
      <sheetData sheetId="2066" refreshError="1"/>
      <sheetData sheetId="2067" refreshError="1"/>
      <sheetData sheetId="2068"/>
      <sheetData sheetId="2069" refreshError="1"/>
      <sheetData sheetId="2070" refreshError="1"/>
      <sheetData sheetId="20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
      <sheetName val="Datos de Entrada"/>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IFIC"/>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nálisis determinístico"/>
      <sheetName val="PLAN CARGUE RIS (for nuevo)"/>
      <sheetName val="Modelo financiero"/>
      <sheetName val="PLANILLA"/>
      <sheetName val="TALLA"/>
      <sheetName val="Hoja3"/>
      <sheetName val="GCB2000"/>
      <sheetName val="Análisis_determinístico"/>
      <sheetName val="PLAN_CARGUE_RIS_(for_nuevo)"/>
      <sheetName val="Modelo_financiero"/>
      <sheetName val="Análisis_determinístico1"/>
      <sheetName val="PLAN_CARGUE_RIS_(for_nuevo)1"/>
      <sheetName val="Modelo_financiero1"/>
      <sheetName val="Resumen"/>
      <sheetName val="Modelo Financiero Determ. "/>
      <sheetName val="DCurva"/>
      <sheetName val="Inf.Semanal"/>
      <sheetName val="envío"/>
      <sheetName val="API93"/>
      <sheetName val="PSM Monthly"/>
      <sheetName val="1. MODELO 60KB"/>
      <sheetName val="Hoja2"/>
      <sheetName val="BHA"/>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Parametros Inversion"/>
      <sheetName val="Parámetros Formato"/>
      <sheetName val="APU"/>
      <sheetName val="#¡REF"/>
      <sheetName val="TABLA5"/>
      <sheetName val="LISTA VALIDACION"/>
      <sheetName val="PYF100-2"/>
      <sheetName val="CrudosA"/>
      <sheetName val="casosWTI"/>
      <sheetName val="Listas Desplegables"/>
      <sheetName val="Admin Cost Flow"/>
      <sheetName val="C.E cas"/>
      <sheetName val="INV $ cas"/>
      <sheetName val="ANS_DAB"/>
      <sheetName val="steel"/>
      <sheetName val="USED WELLS"/>
      <sheetName val="Hoja1"/>
      <sheetName val="PIA CASABE SUR ECP"/>
      <sheetName val="URCDIT"/>
      <sheetName val="PERSON"/>
      <sheetName val="CODIGOS PERDIDAS"/>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Graficos"/>
      <sheetName val="nombres"/>
      <sheetName val="Puntos"/>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Parametros"/>
      <sheetName val="Jun17-08"/>
      <sheetName val="MOD-DEV_XLS"/>
      <sheetName val="Hist. Avance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INSP TUBERIAS"/>
      <sheetName val="PLAN_CARGUE_RIS_(for_nuevo)2"/>
      <sheetName val="VAR"/>
      <sheetName val="TOTAL AREA_PORTAFOLIO ORIGINAL"/>
      <sheetName val="Parámetros_Formato"/>
      <sheetName val="C_E_cas"/>
      <sheetName val="INV_$_cas"/>
      <sheetName val="LIST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DATOS BASE ABA"/>
      <sheetName val="TARIF2002"/>
      <sheetName val="Análisis_determinístico2"/>
      <sheetName val="Modelo_financiero2"/>
      <sheetName val="Listas_Desplegables"/>
      <sheetName val="Modelo_Financiero_Determ__"/>
      <sheetName val="PROYECTOS TRÁNSITO"/>
      <sheetName val=""/>
      <sheetName val="PARÁMETROS (2)"/>
      <sheetName val="PARÁMETROS"/>
      <sheetName val="PLAN MENSUAL"/>
      <sheetName val="Modelo financiero-Alter_3"/>
      <sheetName val="Malas Prácticas eliminadas"/>
      <sheetName val="F.Caja"/>
      <sheetName val="General"/>
      <sheetName val="LISTA DE LAS MACROS "/>
      <sheetName val="SEGUIMIENTO"/>
      <sheetName val="CECOS SOP"/>
      <sheetName val="EMPRESA"/>
      <sheetName val="Cronograma"/>
      <sheetName val="Plan Anual Mantto"/>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FORMULAS1"/>
      <sheetName val="CONFIGURACION"/>
      <sheetName val="LISTA_VALIDACION"/>
      <sheetName val="Mano de Obra"/>
      <sheetName val="PSM_Monthly"/>
      <sheetName val="Resultados"/>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DATOSINI"/>
      <sheetName val="Lineas_del_PACC"/>
      <sheetName val="COL_21169"/>
      <sheetName val="Lista_APU"/>
      <sheetName val="DEST__MEDIOS"/>
      <sheetName val="CARGASPROC_"/>
      <sheetName val="G_L_P__FINAL"/>
      <sheetName val="Valor_Ofert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140 kbbld Cus,BCF22"/>
      <sheetName val="Hoja 3 - Categorías Riesgos ECP"/>
      <sheetName val="HOJA 1(REG._EV. SEM-CUAN_PLAN )"/>
      <sheetName val="HOJA 2(MATRIZ IMP-PR PROYECTOS)"/>
      <sheetName val="Hoja 4 - Resumen Seguimiento"/>
      <sheetName val="Hoja 5 - Definiciones generales"/>
      <sheetName val="EQUIPOS"/>
      <sheetName val="WRut"/>
      <sheetName val="Salario"/>
      <sheetName val="DATABASE"/>
      <sheetName val="Referencia Sistemas"/>
      <sheetName val="Siglas"/>
      <sheetName val="RESERVAS Y PRODUCCIONES"/>
      <sheetName val="BENEF. DE ESPEC."/>
      <sheetName val="Pañete Impermeabilizado"/>
      <sheetName val="Par"/>
      <sheetName val="POZO 7959"/>
      <sheetName val="CANTIDADES TOTALES"/>
      <sheetName val="SABANA"/>
      <sheetName val="C. IMPORTADAS"/>
      <sheetName val="cantidades sf-21"/>
      <sheetName val="informe avance campo"/>
      <sheetName val="Clúster"/>
      <sheetName val="trafos acad"/>
      <sheetName val="A-RECURSOS-MATERIAL"/>
      <sheetName val="BASE CG1"/>
      <sheetName val="Menu"/>
      <sheetName val="OT"/>
      <sheetName val="Ordenes Internas"/>
      <sheetName val="AIU"/>
      <sheetName val="FORMULA Marzo 07"/>
      <sheetName val="TASA"/>
      <sheetName val="OBRA CIVIL RQ 06"/>
      <sheetName val="SALARIOS (2)"/>
      <sheetName val="Parámetros Formato "/>
      <sheetName val="7422CW00"/>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D. ENTRADA"/>
      <sheetName val="Informacion"/>
      <sheetName val="TariCiud"/>
      <sheetName val="COST_CCTL"/>
      <sheetName val="CantidadesComite"/>
      <sheetName val="LISTA OTS"/>
      <sheetName val="TABLAS (3)"/>
      <sheetName val="REG (2)"/>
      <sheetName val="TARIFAS 2015"/>
      <sheetName val="SALARIOS"/>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Ciudad y Departamento"/>
      <sheetName val="Tabla 1"/>
      <sheetName val="PRESUPUESTO 2O16"/>
      <sheetName val="Plan_Anual_Mantto"/>
      <sheetName val="List.Per"/>
      <sheetName val="DATOS GENERALES"/>
      <sheetName val="Items"/>
      <sheetName val="AFP"/>
      <sheetName val="EPS"/>
      <sheetName val="NOVEDAD"/>
      <sheetName val="SEXO"/>
      <sheetName val="TIPO DE DOCUMENTO"/>
      <sheetName val="TIPO DE COTIZANTE"/>
      <sheetName val="GRAFICAS GEC"/>
      <sheetName val="Matriz RAM"/>
      <sheetName val="parametros de formato"/>
      <sheetName val="PLANTILLA PCC 2016-2018"/>
      <sheetName val="PLANTILLA PCC 2016-2018 RUBIALE"/>
      <sheetName val="td gastos"/>
      <sheetName val="td proyect"/>
      <sheetName val="MAMPO 1"/>
      <sheetName val="DATOSBP"/>
      <sheetName val="DATOSPB"/>
      <sheetName val="C_CTL"/>
      <sheetName val="TRACK"/>
      <sheetName val="HH_HM"/>
      <sheetName val="WKL"/>
      <sheetName val="Tablas (2)"/>
      <sheetName val="INSTRUCTIVO Para el Usuario"/>
      <sheetName val="Datos no borrar"/>
      <sheetName val="Hoja4"/>
      <sheetName val="Modelo financiero Alt 1"/>
      <sheetName val="Civil"/>
      <sheetName val="resumen p4H"/>
      <sheetName val="Form5 _Pág_ 2"/>
      <sheetName val="Form5 _Pág_ 1"/>
      <sheetName val="Referencia_Sistemas"/>
      <sheetName val="1.1"/>
      <sheetName val="EQUIPO"/>
      <sheetName val="TUBERIA"/>
      <sheetName val="MATERIALES"/>
      <sheetName val="BASE CENIT"/>
      <sheetName val="BENEF__DE_ESPEC_"/>
      <sheetName val="Densidad -TRAFO"/>
      <sheetName val="ListaDesplegable"/>
      <sheetName val="MUESTREOS"/>
      <sheetName val="CONSTANTES"/>
      <sheetName val="Mov. Tks-380"/>
      <sheetName val="Pilares e iniciativas"/>
      <sheetName val="Rec"/>
      <sheetName val="Base de Datos"/>
      <sheetName val="Cuentas"/>
      <sheetName val="2016"/>
      <sheetName val="LISTA"/>
      <sheetName val="RESPONSABLES"/>
      <sheetName val="Sistemas"/>
      <sheetName val="B515"/>
      <sheetName val="DATOS INFORME ECP"/>
      <sheetName val="DATOS INGRESO"/>
      <sheetName val="BasedeDatos"/>
      <sheetName val="PRESUPUESTO anual"/>
      <sheetName val="Comite Gerencias"/>
      <sheetName val="326 "/>
      <sheetName val="337"/>
      <sheetName val="338"/>
      <sheetName val="vr horas"/>
      <sheetName val="Valor hora persona"/>
      <sheetName val="Nom 326"/>
      <sheetName val="Nom 337"/>
      <sheetName val="Nom 338"/>
      <sheetName val="Tarifas OCE"/>
      <sheetName val="tarifa ILI"/>
      <sheetName val="OTROS"/>
      <sheetName val="PERSONAL"/>
      <sheetName val="Cuadro Ofrecimiento Economi (2"/>
      <sheetName val="Cuadro Ofrecimiento Economico"/>
      <sheetName val="Picklist"/>
      <sheetName val="Personalizar"/>
      <sheetName val="LISTA DE RESPONSABLES"/>
      <sheetName val="Categorias"/>
      <sheetName val="CECOS"/>
      <sheetName val="BasesdeDatos"/>
      <sheetName val="ARCADIS"/>
      <sheetName val="DATOS EJECUCIÓN p3"/>
      <sheetName val="Datos Iniciales"/>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INSUMOS"/>
      <sheetName val="CÁLCULOS"/>
      <sheetName val="DATA"/>
      <sheetName val="presup"/>
      <sheetName val="MARGEN"/>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Variables"/>
      <sheetName val="Hoja 1 "/>
      <sheetName val="Titles"/>
      <sheetName val="Portada"/>
      <sheetName val="FBPS SINCOR"/>
      <sheetName val="BID UNIT RATE"/>
      <sheetName val="SCOPE"/>
      <sheetName val="Tabla 5"/>
      <sheetName val="OBRA_CIVIL_RQ_06"/>
      <sheetName val="CECOS_SOP"/>
      <sheetName val="Mano_de_Obra"/>
      <sheetName val="Tabla datos formato"/>
      <sheetName val="SALARIO LEGAL"/>
      <sheetName val="FACTURADO"/>
      <sheetName val="What If"/>
      <sheetName val="Modelo_financiero5"/>
      <sheetName val="Parámetros_Formato3"/>
      <sheetName val="TBG_+_NO_TBG_20113"/>
      <sheetName val="Plan_Hitos_despues_del_pma3"/>
      <sheetName val="CRUDOS_MES_EVALUADO1"/>
      <sheetName val="COSTOS_DE_TRANSPORTE2"/>
      <sheetName val="Estruc_ICEL"/>
      <sheetName val="charla diaria DISP"/>
      <sheetName val="TARIFAS2018"/>
      <sheetName val="T.D."/>
      <sheetName val="3) Carteras"/>
      <sheetName val="Listas Formato CENIT"/>
      <sheetName val="4) Nivel de Riesgo"/>
      <sheetName val="CUADRO AA"/>
      <sheetName val="CJI3"/>
      <sheetName val="DMS-C"/>
      <sheetName val="DATOS.XLS"/>
      <sheetName val="COTE Share"/>
      <sheetName val="BDG 2014 BASE"/>
      <sheetName val="Eq"/>
      <sheetName val="9) EDP"/>
      <sheetName val="8) Municipio-Depto"/>
      <sheetName val="6) Codigo Mandato"/>
      <sheetName val="7) Codigo espejo"/>
      <sheetName val="5) Codigo Cenit "/>
      <sheetName val="Connections"/>
      <sheetName val="DWTables"/>
      <sheetName val="Tarifas 2"/>
      <sheetName val="BASE"/>
      <sheetName val="INST"/>
      <sheetName val="cantidades sf-42"/>
      <sheetName val="cantidades sf-30"/>
      <sheetName val="resumen sf-42"/>
      <sheetName val="resumen sf-30"/>
      <sheetName val="Task List"/>
      <sheetName val="Listas y calculos"/>
      <sheetName val="INDICE"/>
      <sheetName val="SUCURSALES"/>
      <sheetName val="Referencia"/>
      <sheetName val="Instructivo Registro"/>
      <sheetName val="Longitud x Diámetro"/>
      <sheetName val="INFORMACION ADICIONAL"/>
      <sheetName val="Insum"/>
      <sheetName val="PRESU"/>
      <sheetName val="PESOS"/>
      <sheetName val="BD Proyectos Visualizaciones"/>
      <sheetName val="Nuevo calculo"/>
      <sheetName val="Tableau"/>
      <sheetName val="GENERALIDADES"/>
      <sheetName val="CAPEX"/>
      <sheetName val="ORDENES DE TRABAJO"/>
      <sheetName val="LIQUIDA-NOMINA"/>
      <sheetName val="NOMINA 1"/>
      <sheetName val="VALORES"/>
      <sheetName val="Datos Basicos"/>
      <sheetName val="Prestaciones y AIU"/>
      <sheetName val="D_AWG"/>
      <sheetName val="T_Cu_ASTM"/>
      <sheetName val="FACTORES"/>
      <sheetName val="MEMORIAS DE CALCULO"/>
      <sheetName val="RESUMEN (Directo)"/>
      <sheetName val="LIQUIDACIONES"/>
      <sheetName val="ECOPETROL Resultados"/>
      <sheetName val="BS"/>
      <sheetName val="FACTORES_DE_ INVERSIONES"/>
      <sheetName val="DESCRIPCION ENTREGABLES"/>
      <sheetName val="DATOS HH-PRUEBAS"/>
      <sheetName val="VALIDACIONES"/>
      <sheetName val="Clasif. ctas"/>
      <sheetName val="TARIFAS"/>
      <sheetName val="CUADRO_CONTROL"/>
      <sheetName val="ARP"/>
      <sheetName val="Control AVance"/>
      <sheetName val="ZONAS"/>
      <sheetName val="DATOS_PIMS"/>
      <sheetName val="Plantilla"/>
      <sheetName val="Datos de Entrada"/>
      <sheetName val="STRSUMM0"/>
      <sheetName val="BASICA"/>
      <sheetName val="PNP"/>
      <sheetName val="consumo gas"/>
      <sheetName val="eCORESERVAS "/>
      <sheetName val="RESUMEN "/>
      <sheetName val="1. Excavaciones en LT"/>
      <sheetName val="2. Apiques Naftaducto ECH-EA1"/>
      <sheetName val="3. Apiques Oleoducto ECH-ESF"/>
      <sheetName val="5. Apiques Naftaducto EBA-ECH"/>
      <sheetName val="6. Excavaciones  SCI"/>
      <sheetName val="7. Apiques LF"/>
      <sheetName val="Histórico reposiciones LT-LF"/>
      <sheetName val="Programa reposición 2019"/>
      <sheetName val="Curva crecimiento campo"/>
      <sheetName val="Programa reposición 2018"/>
      <sheetName val="LÍNEAS CRÍTICAS GIE"/>
      <sheetName val="Kit aislamiento eléctrico"/>
      <sheetName val="Programa reposición 2019 (2)"/>
      <sheetName val="Diario Producción"/>
      <sheetName val="MAQUINARIA EQUIPOS MONTAJE"/>
      <sheetName val="Sources"/>
      <sheetName val="CAPEX TOTAL"/>
      <sheetName val="Datos Maestros"/>
      <sheetName val="desmonte"/>
      <sheetName val="C3"/>
      <sheetName val="E%"/>
      <sheetName val="%P"/>
      <sheetName val="TITEQUIV"/>
      <sheetName val="CrucePDTAprob1"/>
      <sheetName val="Resumen_Act.19"/>
      <sheetName val="ACT. PARC. RB-935"/>
      <sheetName val="RB-935"/>
      <sheetName val="ACT. PARC. RB-245"/>
      <sheetName val="RB-245"/>
      <sheetName val="ACT. PARC. RB-292"/>
      <sheetName val="RB-292"/>
      <sheetName val="ACT. PARC. RB-770"/>
      <sheetName val="RB-770"/>
      <sheetName val="ACT. PARC. RB-442"/>
      <sheetName val="RB-442"/>
      <sheetName val="ACT. PARC. RB-083"/>
      <sheetName val="RB-083"/>
      <sheetName val="ACT. PARC. RB-1"/>
      <sheetName val="RB-1"/>
      <sheetName val="ACT. PARC. RB-2"/>
      <sheetName val="RB-2"/>
      <sheetName val="ACT. PARC. RB-3"/>
      <sheetName val="RB-3"/>
      <sheetName val="ACT. PARC. RB-4"/>
      <sheetName val="RB-4"/>
      <sheetName val="RESUMEN ACT. #19"/>
      <sheetName val="ACT. PARC. RB-559"/>
      <sheetName val="RB-559"/>
      <sheetName val="ACT. PARC. RB-280"/>
      <sheetName val="RB-280"/>
      <sheetName val="ACT. PARC. RB-252"/>
      <sheetName val="RB-252"/>
      <sheetName val="ACT. PARC. RB-354"/>
      <sheetName val="RB-354"/>
      <sheetName val="ACT. PARC. RB-528"/>
      <sheetName val="RB-528"/>
      <sheetName val="ACT. PARC. RB-624"/>
      <sheetName val="RB-624"/>
      <sheetName val="ACT. PARC. RB-395"/>
      <sheetName val="RB-395"/>
      <sheetName val="original_sist"/>
      <sheetName val="Presupuesto"/>
      <sheetName val="1.3.1 C "/>
      <sheetName val="1.3.4 C"/>
      <sheetName val="1.4.4 C"/>
      <sheetName val="1.5.5 C"/>
      <sheetName val="2.1.1.1"/>
      <sheetName val="2.1.1.3"/>
      <sheetName val="2.1.1.2"/>
      <sheetName val="2.1.3.2"/>
      <sheetName val="2.4.2"/>
      <sheetName val="2.12.1.1"/>
      <sheetName val="2.10.1.1"/>
      <sheetName val="4.1.1.1"/>
      <sheetName val="4 .1.1.2"/>
      <sheetName val="2.4.3"/>
      <sheetName val="2.5.1"/>
      <sheetName val="2.6.2"/>
      <sheetName val="2.7.1.2"/>
      <sheetName val="2.7.2.2"/>
      <sheetName val="3.1.1"/>
      <sheetName val="2.10.2.1"/>
      <sheetName val="2.10.2.2"/>
      <sheetName val="2.8.1"/>
      <sheetName val="2.9.1 "/>
      <sheetName val="2.10.1.2"/>
      <sheetName val="2.10.2.1 "/>
      <sheetName val="2.12.2.1"/>
      <sheetName val="3.2.1.1 "/>
      <sheetName val="3.2.1.2"/>
      <sheetName val="3.4.2"/>
      <sheetName val="4.1.1.2"/>
      <sheetName val="5.1.1"/>
      <sheetName val="5.1.2"/>
      <sheetName val="5.1.3"/>
      <sheetName val="5.1.4"/>
      <sheetName val="5.1.5"/>
      <sheetName val="5.1.6"/>
      <sheetName val="5.2.1"/>
      <sheetName val="5.2.2"/>
      <sheetName val="5.2.3"/>
      <sheetName val="5.2.4"/>
      <sheetName val="5.2.10"/>
      <sheetName val="5.2.18"/>
      <sheetName val="DATOS CONTRATO"/>
      <sheetName val="LIQ-NOM"/>
      <sheetName val="NOMINA-1"/>
      <sheetName val="Esp. Tuberia"/>
      <sheetName val="AREAS"/>
      <sheetName val="MAESTROS"/>
      <sheetName val="SEGUIMIENTO PRESUPUESTO"/>
      <sheetName val="w_dn_idd"/>
      <sheetName val="PRONOSTICO"/>
      <sheetName val="MCI_LÍNEAS DE FLUJO"/>
      <sheetName val="INFORME DE INSPECCIÓN SIPRA"/>
      <sheetName val="PRESUPUESTO ADICIONALES"/>
      <sheetName val="1 A 12"/>
      <sheetName val="13 A 25"/>
      <sheetName val="26 A 37"/>
      <sheetName val="38 A 49"/>
      <sheetName val="POSTES 1 A 31"/>
      <sheetName val="Formulas"/>
      <sheetName val="1. PRELIMINARES"/>
      <sheetName val="10. INSTALACIONES ELÉCTRICAS"/>
      <sheetName val="2. CIMENTACIÓN"/>
      <sheetName val="3. ESTRUCTURA"/>
      <sheetName val="4. CUBIERTA"/>
      <sheetName val="5. MAMPOSTERÍA"/>
      <sheetName val="6. ACABADOS MUROS Y TECHOS"/>
      <sheetName val="7. ACABADO PISOS"/>
      <sheetName val="8. APARATOS SANITARIOS"/>
      <sheetName val="9. INSTALACIONES HIDRO-SANITARI"/>
      <sheetName val="PORTADA "/>
      <sheetName val="C.C. "/>
      <sheetName val="Aux Presupuesto"/>
      <sheetName val="CANTIDADES FINALES"/>
      <sheetName val="Memoria de Calculo"/>
      <sheetName val="Mov Tierras Locacion"/>
      <sheetName val="Vias"/>
      <sheetName val="Zodme"/>
      <sheetName val="Tipicos Civil"/>
      <sheetName val="Tipicos Electrica"/>
      <sheetName val="Tipicos Mecanica"/>
      <sheetName val="Perfiles Metalicos"/>
      <sheetName val="CODIGOS_PERDIDAS3"/>
      <sheetName val="Lineas_del_PACC3"/>
      <sheetName val="COL_211693"/>
      <sheetName val="Lista_APU3"/>
      <sheetName val="DEST__MEDIOS3"/>
      <sheetName val="CARGASPROC_3"/>
      <sheetName val="G_L_P__FINAL3"/>
      <sheetName val="Valor_Oferta1"/>
      <sheetName val="TOTAL_AREA_PORTAFOLIO_ORIGINAL1"/>
      <sheetName val="Análisis_determinístico6"/>
      <sheetName val="PLAN_CARGUE_RIS_(for_nuevo)5"/>
      <sheetName val="Modelo_financiero6"/>
      <sheetName val="Modelo_Financiero_Determ__3"/>
      <sheetName val="Inf_Semanal3"/>
      <sheetName val="Listas_Desplegables3"/>
      <sheetName val="PSM_Monthly3"/>
      <sheetName val="1__MODELO_60KB3"/>
      <sheetName val="TOVFEB_6"/>
      <sheetName val="Ppto_20016"/>
      <sheetName val="Base_Info6"/>
      <sheetName val="RES_EQV6"/>
      <sheetName val="RES_GASOL6"/>
      <sheetName val="RES_PET6"/>
      <sheetName val="RES_GAS6"/>
      <sheetName val="RES_LPG6"/>
      <sheetName val="Cuad_2_9_4"/>
      <sheetName val="Maturity_Matrix4"/>
      <sheetName val="Parametros_Inversion4"/>
      <sheetName val="Parámetros_Formato4"/>
      <sheetName val="LISTA_VALIDACION3"/>
      <sheetName val="Hist__Avances3"/>
      <sheetName val="C_E_cas3"/>
      <sheetName val="INV_$_cas3"/>
      <sheetName val="USED_WELLS3"/>
      <sheetName val="PIA_CASABE_SUR_ECP3"/>
      <sheetName val="PARAMETROS_FORMATO3"/>
      <sheetName val="TBG_+_NO_TBG_20114"/>
      <sheetName val="Plan_Hitos_despues_del_pma4"/>
      <sheetName val="INSP_TUBERIAS3"/>
      <sheetName val="CRUDOS_MES_EVALUADO2"/>
      <sheetName val="COSTOS_DE_TRANSPORTE3"/>
      <sheetName val="COMPRA_MATERIA_PRIMA3"/>
      <sheetName val="Admin_Cost_Flow1"/>
      <sheetName val="DATOS_BASE_ABA1"/>
      <sheetName val="PROYECTOS_TRÁNSITO2"/>
      <sheetName val="PARÁMETROS_(2)1"/>
      <sheetName val="PLAN_MENSUAL1"/>
      <sheetName val="Modelo_financiero-Alter_31"/>
      <sheetName val="F_Caja1"/>
      <sheetName val="LISTA_DE_LAS_MACROS_1"/>
      <sheetName val="Malas_Prácticas_eliminadas1"/>
      <sheetName val="CECOS_SOP1"/>
      <sheetName val="Plan_Anual_Mantto1"/>
      <sheetName val="140_kbbld_Cus,BCF22"/>
      <sheetName val="Hoja_3_-_Categorías_Riesgos_ECP"/>
      <sheetName val="HOJA_1(REG__EV__SEM-CUAN_PLAN_)"/>
      <sheetName val="HOJA_2(MATRIZ_IMP-PR_PROYECTOS)"/>
      <sheetName val="Hoja_4_-_Resumen_Seguimiento"/>
      <sheetName val="Hoja_5_-_Definiciones_generales"/>
      <sheetName val="BENEF__DE_ESPEC_1"/>
      <sheetName val="Mano_de_Obra1"/>
      <sheetName val="Referencia_Sistemas1"/>
      <sheetName val="POZO_7959"/>
      <sheetName val="RESERVAS_Y_PRODUCCIONES"/>
      <sheetName val="CANTIDADES_TOTALES"/>
      <sheetName val="C__IMPORTADAS"/>
      <sheetName val="cantidades_sf-21"/>
      <sheetName val="informe_avance_campo"/>
      <sheetName val="trafos_acad"/>
      <sheetName val="Parámetros_Formato_"/>
      <sheetName val="OBRA_CIVIL_RQ_061"/>
      <sheetName val="FORMULA_Marzo_07"/>
      <sheetName val="PRESUPUESTO_2O16"/>
      <sheetName val="BASE_CG11"/>
      <sheetName val="Ordenes_Internas1"/>
      <sheetName val="GRAFICAS_GEC"/>
      <sheetName val="Matriz_RAM"/>
      <sheetName val="parametros_de_formato"/>
      <sheetName val="SALARIOS_(2)"/>
      <sheetName val="Pañete_Impermeabilizado"/>
      <sheetName val="LISTA_OTS"/>
      <sheetName val="CHECK_LIST"/>
      <sheetName val="CK_LIST_GESTORIA"/>
      <sheetName val="FA-RH-005-REQ_"/>
      <sheetName val="DATOS_PERSONAL"/>
      <sheetName val="EXAM_INGRESO"/>
      <sheetName val="DTO_USO"/>
      <sheetName val="ACUERDO_CONF_"/>
      <sheetName val="CONSTANCIA_DE_afiliacion"/>
      <sheetName val="DECÁLOGO_ANGEL"/>
      <sheetName val="carnet_1"/>
      <sheetName val="notificacion_preaviso"/>
      <sheetName val="certificacion_Actual"/>
      <sheetName val="CHECK_LIST_RET"/>
      <sheetName val="Terminacion_Termino_Fijo"/>
      <sheetName val="Terminacion_Obra"/>
      <sheetName val="EXAM_RETIRO"/>
      <sheetName val="Paz_y_Salvo_a_Morelco"/>
      <sheetName val="certificacion_final"/>
      <sheetName val="Paz_y_Salvo"/>
      <sheetName val="autorizacion_consignacion"/>
      <sheetName val="aceptacion_renuncia"/>
      <sheetName val="RET_CESANTIAS"/>
      <sheetName val="PASE_INGRESO_PERSONAL"/>
      <sheetName val="POLIZA_COLECTIVO"/>
      <sheetName val="SERV_INFORM"/>
      <sheetName val="BASE_PARA_CONTRATOS"/>
      <sheetName val="Ciudad_y_Departamento"/>
      <sheetName val="Tabla_1"/>
      <sheetName val="TABLAS_(3)"/>
      <sheetName val="REG_(2)"/>
      <sheetName val="Tablas_(2)"/>
      <sheetName val="MAMPO_1"/>
      <sheetName val="D__ENTRADA"/>
      <sheetName val="Mov__Tks-380"/>
      <sheetName val="PLANTILLA_PCC_2016-2018"/>
      <sheetName val="PLANTILLA_PCC_2016-2018_RUBIALE"/>
      <sheetName val="td_gastos"/>
      <sheetName val="td_proyect"/>
      <sheetName val="Densidad_-TRAFO"/>
      <sheetName val="TARIFAS_2015"/>
      <sheetName val="List_Per"/>
      <sheetName val="DATOS_GENERALES"/>
      <sheetName val="TIPO_DE_DOCUMENTO"/>
      <sheetName val="TIPO_DE_COTIZANTE"/>
      <sheetName val="Modelo_financiero_Alt_1"/>
      <sheetName val="resumen_p4H"/>
      <sheetName val="Form5__Pág__2"/>
      <sheetName val="Form5__Pág__1"/>
      <sheetName val="1_1"/>
      <sheetName val="BASE_CENIT"/>
      <sheetName val="INSTRUCTIVO_Para_el_Usuario"/>
      <sheetName val="Datos_no_borrar"/>
      <sheetName val="Pilares_e_iniciativas"/>
      <sheetName val="Base_de_Datos"/>
      <sheetName val="Comite_Gerencias"/>
      <sheetName val="DATOS_INFORME_ECP"/>
      <sheetName val="DATOS_INGRESO"/>
      <sheetName val="PRESUPUESTO_anual"/>
      <sheetName val="326_"/>
      <sheetName val="vr_horas"/>
      <sheetName val="Valor_hora_persona"/>
      <sheetName val="Nom_326"/>
      <sheetName val="Nom_337"/>
      <sheetName val="Nom_338"/>
      <sheetName val="Tarifas_OCE"/>
      <sheetName val="tarifa_ILI"/>
      <sheetName val="Cuadro_Ofrecimiento_Economi_(2"/>
      <sheetName val="Cuadro_Ofrecimiento_Economico"/>
      <sheetName val="DATOS_EJECUCIÓN_p3"/>
      <sheetName val="Datos_Iniciales"/>
      <sheetName val="LISTA_DE_RESPONSABLES"/>
      <sheetName val="Detalle_Pozos"/>
      <sheetName val="PRODUCCIÓN_POR_CAMPO"/>
      <sheetName val="REPORTE_EJECUTIVO"/>
      <sheetName val="PRODUCCIÓN_DIARIA"/>
      <sheetName val="REPORTE_EJECUTIVO_GMA"/>
      <sheetName val="CLASES_DE_EDC_AACEI"/>
      <sheetName val="BASE_DATOS"/>
      <sheetName val="PERSONAL_TERMINO_FIJO"/>
      <sheetName val="INGCONS_SAS"/>
      <sheetName val="AISLATERM_S_A_"/>
      <sheetName val="Hoja_1_"/>
      <sheetName val="FBPS_SINCOR"/>
      <sheetName val="BID_UNIT_RATE"/>
      <sheetName val="Tabla_5"/>
      <sheetName val="DATOS_XLS"/>
      <sheetName val="3)_Carteras"/>
      <sheetName val="Listas_Formato_CENIT"/>
      <sheetName val="4)_Nivel_de_Riesgo"/>
      <sheetName val="Tarifas_2"/>
      <sheetName val="Tabla_datos_formato"/>
      <sheetName val="T_D_"/>
      <sheetName val="SALARIO_LEGAL"/>
      <sheetName val="What_If"/>
      <sheetName val="charla_diaria_DISP"/>
      <sheetName val="COTE_Share"/>
      <sheetName val="BDG_2014_BASE"/>
      <sheetName val="CUADRO_AA"/>
      <sheetName val="cantidades_sf-42"/>
      <sheetName val="cantidades_sf-30"/>
      <sheetName val="resumen_sf-42"/>
      <sheetName val="resumen_sf-30"/>
      <sheetName val="ORDENES_DE_TRABAJO"/>
      <sheetName val="9)_EDP"/>
      <sheetName val="8)_Municipio-Depto"/>
      <sheetName val="6)_Codigo_Mandato"/>
      <sheetName val="7)_Codigo_espejo"/>
      <sheetName val="5)_Codigo_Cenit_"/>
      <sheetName val="Instructivo_Registro"/>
      <sheetName val="Longitud_x_Diámetro"/>
      <sheetName val="NOMINA_1"/>
      <sheetName val="Nuevo_calculo"/>
      <sheetName val="Datos_Basicos"/>
      <sheetName val="Prestaciones_y_AIU"/>
      <sheetName val="Task_List"/>
      <sheetName val="Listas_y_calculos"/>
      <sheetName val="BD_Proyectos_Visualizaciones"/>
      <sheetName val="INFORMACION_ADICIONAL"/>
      <sheetName val="MEMORIAS_DE_CALCULO"/>
      <sheetName val="RESUMEN_(Directo)"/>
      <sheetName val="Control_AVance"/>
      <sheetName val="SEGUIMIENTO_PRESUPUESTO"/>
      <sheetName val="Datos_de_Entrada1"/>
      <sheetName val="FACTORES_DE__INVERSIONES"/>
      <sheetName val="DESCRIPCION_ENTREGABLES"/>
      <sheetName val="DATOS_HH-PRUEBAS"/>
      <sheetName val="Clasif__ctas"/>
      <sheetName val="consumo_gas"/>
      <sheetName val="eCORESERVAS_"/>
      <sheetName val="POLIZA ANUAL"/>
      <sheetName val="AUTORIZACION "/>
      <sheetName val="CUAD-DIURNA"/>
      <sheetName val="Indic. claves de gestión-intern"/>
      <sheetName val="CTA RDOS GRUPO ENDESA"/>
      <sheetName val="Prec. med. de generac penins"/>
      <sheetName val="prox. 24H"/>
      <sheetName val="Intercambiadores"/>
      <sheetName val="CC PH"/>
      <sheetName val="EJECUCIÓN"/>
      <sheetName val="Regeneración"/>
      <sheetName val="Estático Act"/>
      <sheetName val="CECO"/>
      <sheetName val="Arbol HSE"/>
      <sheetName val="6.DATOS MATRIZ"/>
      <sheetName val="Referencia "/>
      <sheetName val="ESTADO GENERAL"/>
      <sheetName val="Seguimiento hitos"/>
      <sheetName val="Reporte mes de Agosto"/>
      <sheetName val="PRESENTACIÓN"/>
      <sheetName val="Reporte Semanal"/>
      <sheetName val="Por Ejecutar Pareto"/>
      <sheetName val="OT´s Reporte Semanal"/>
      <sheetName val="BD"/>
      <sheetName val="Formato"/>
      <sheetName val="Aprobado 2019"/>
      <sheetName val="Listas Cenit"/>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Crude Freight Calculations"/>
      <sheetName val="Inputs"/>
      <sheetName val="CAUSAS_DESVIACION"/>
      <sheetName val="sensibilidad"/>
      <sheetName val="TAB"/>
      <sheetName val="DATA CABECERA"/>
      <sheetName val="glvc"/>
      <sheetName val="INICIO"/>
      <sheetName val="BASE CONTRATOS"/>
      <sheetName val="CANTIDADES ACTA"/>
      <sheetName val="COSTO ACTA"/>
      <sheetName val="Bien"/>
      <sheetName val="Mat"/>
      <sheetName val="Papel"/>
      <sheetName val="Ptas"/>
      <sheetName val="Factors"/>
      <sheetName val="1.Herramientas"/>
      <sheetName val="1.Materiales o Consumibles"/>
      <sheetName val="1.Vehiculos y Transp"/>
      <sheetName val="Plan auditoría"/>
      <sheetName val="Salarios_Ocensa"/>
      <sheetName val="Benchmarking Salarios "/>
      <sheetName val="RECURSO PROYECTOS"/>
      <sheetName val="RESUMEN RECURSOS"/>
      <sheetName val="PTTO OFICIAL"/>
      <sheetName val="1.0 SÁBANA SERVICIOS"/>
      <sheetName val="2.0 SÁBANA SERVICIOS NO AIU"/>
      <sheetName val="3.0 SÁBANA SERVICIOS CON AIU"/>
      <sheetName val="4.0 APU SERV PERM"/>
      <sheetName val="5.0 LEGAL"/>
      <sheetName val="6.0 APU EQUIPOS"/>
      <sheetName val="7.0 SOFTWARE"/>
      <sheetName val="8.0 APU VEHÍCULOS"/>
      <sheetName val="9.0 APU PAPELERIA"/>
      <sheetName val="10.0 APU DOTACIÓN"/>
      <sheetName val="11.0 APU EXAMENES "/>
      <sheetName val="12. LISTAS"/>
      <sheetName val="13.0 ADMIN"/>
      <sheetName val="1.PREMISAS"/>
      <sheetName val="DATOS PERSONAL -LAB"/>
      <sheetName val="5. Protección de la Tecnología"/>
      <sheetName val="Hitos"/>
      <sheetName val="7.1. Hitos PTE"/>
      <sheetName val="ATES INICIALES"/>
      <sheetName val="Tabla Indicadores"/>
      <sheetName val="LISTAS DE CAMPOS"/>
      <sheetName val="Info-Portaf"/>
      <sheetName val="CANTO"/>
      <sheetName val="CODIGOS_PERDIDAS4"/>
      <sheetName val="Lineas_del_PACC4"/>
      <sheetName val="COL_211694"/>
      <sheetName val="Lista_APU4"/>
      <sheetName val="DEST__MEDIOS4"/>
      <sheetName val="CARGASPROC_4"/>
      <sheetName val="G_L_P__FINAL4"/>
      <sheetName val="Valor_Oferta2"/>
      <sheetName val="TOTAL_AREA_PORTAFOLIO_ORIGINAL2"/>
      <sheetName val="Análisis_determinístico7"/>
      <sheetName val="PLAN_CARGUE_RIS_(for_nuevo)6"/>
      <sheetName val="Modelo_financiero7"/>
      <sheetName val="Modelo_Financiero_Determ__4"/>
      <sheetName val="Inf_Semanal4"/>
      <sheetName val="Listas_Desplegables4"/>
      <sheetName val="PSM_Monthly4"/>
      <sheetName val="1__MODELO_60KB4"/>
      <sheetName val="TOVFEB_7"/>
      <sheetName val="Ppto_20017"/>
      <sheetName val="Base_Info7"/>
      <sheetName val="RES_EQV7"/>
      <sheetName val="RES_GASOL7"/>
      <sheetName val="RES_PET7"/>
      <sheetName val="RES_GAS7"/>
      <sheetName val="RES_LPG7"/>
      <sheetName val="Cuad_2_9_5"/>
      <sheetName val="Maturity_Matrix5"/>
      <sheetName val="Parametros_Inversion5"/>
      <sheetName val="Parámetros_Formato5"/>
      <sheetName val="LISTA_VALIDACION4"/>
      <sheetName val="Hist__Avances4"/>
      <sheetName val="C_E_cas4"/>
      <sheetName val="INV_$_cas4"/>
      <sheetName val="USED_WELLS4"/>
      <sheetName val="PIA_CASABE_SUR_ECP4"/>
      <sheetName val="PARAMETROS_FORMATO4"/>
      <sheetName val="TBG_+_NO_TBG_20115"/>
      <sheetName val="Plan_Hitos_despues_del_pma5"/>
      <sheetName val="INSP_TUBERIAS4"/>
      <sheetName val="CRUDOS_MES_EVALUADO3"/>
      <sheetName val="COSTOS_DE_TRANSPORTE4"/>
      <sheetName val="COMPRA_MATERIA_PRIMA4"/>
      <sheetName val="Admin_Cost_Flow2"/>
      <sheetName val="DATOS_BASE_ABA2"/>
      <sheetName val="PROYECTOS_TRÁNSITO3"/>
      <sheetName val="PARÁMETROS_(2)2"/>
      <sheetName val="PLAN_MENSUAL2"/>
      <sheetName val="Modelo_financiero-Alter_32"/>
      <sheetName val="F_Caja2"/>
      <sheetName val="LISTA_DE_LAS_MACROS_2"/>
      <sheetName val="Malas_Prácticas_eliminadas2"/>
      <sheetName val="CECOS_SOP2"/>
      <sheetName val="Plan_Anual_Mantto2"/>
      <sheetName val="140_kbbld_Cus,BCF221"/>
      <sheetName val="Hoja_3_-_Categorías_Riesgos_EC1"/>
      <sheetName val="HOJA_1(REG__EV__SEM-CUAN_PLAN_1"/>
      <sheetName val="HOJA_2(MATRIZ_IMP-PR_PROYECTOS1"/>
      <sheetName val="Hoja_4_-_Resumen_Seguimiento1"/>
      <sheetName val="Hoja_5_-_Definiciones_generale1"/>
      <sheetName val="BENEF__DE_ESPEC_2"/>
      <sheetName val="Mano_de_Obra2"/>
      <sheetName val="Referencia_Sistemas2"/>
      <sheetName val="POZO_79591"/>
      <sheetName val="RESERVAS_Y_PRODUCCIONES1"/>
      <sheetName val="CANTIDADES_TOTALES1"/>
      <sheetName val="C__IMPORTADAS1"/>
      <sheetName val="cantidades_sf-211"/>
      <sheetName val="informe_avance_campo1"/>
      <sheetName val="trafos_acad1"/>
      <sheetName val="Parámetros_Formato_1"/>
      <sheetName val="OBRA_CIVIL_RQ_062"/>
      <sheetName val="FORMULA_Marzo_071"/>
      <sheetName val="PRESUPUESTO_2O161"/>
      <sheetName val="BASE_CG12"/>
      <sheetName val="Ordenes_Internas2"/>
      <sheetName val="GRAFICAS_GEC1"/>
      <sheetName val="Matriz_RAM1"/>
      <sheetName val="parametros_de_formato1"/>
      <sheetName val="SALARIOS_(2)1"/>
      <sheetName val="Pañete_Impermeabilizado1"/>
      <sheetName val="LISTA_OTS1"/>
      <sheetName val="CHECK_LIST1"/>
      <sheetName val="CK_LIST_GESTORIA1"/>
      <sheetName val="FA-RH-005-REQ_1"/>
      <sheetName val="DATOS_PERSONAL1"/>
      <sheetName val="EXAM_INGRESO1"/>
      <sheetName val="DTO_USO1"/>
      <sheetName val="ACUERDO_CONF_1"/>
      <sheetName val="CONSTANCIA_DE_afiliacion1"/>
      <sheetName val="DECÁLOGO_ANGEL1"/>
      <sheetName val="carnet_11"/>
      <sheetName val="notificacion_preaviso1"/>
      <sheetName val="certificacion_Actual1"/>
      <sheetName val="CHECK_LIST_RET1"/>
      <sheetName val="Terminacion_Termino_Fijo1"/>
      <sheetName val="Terminacion_Obra1"/>
      <sheetName val="EXAM_RETIRO1"/>
      <sheetName val="Paz_y_Salvo_a_Morelco1"/>
      <sheetName val="certificacion_final1"/>
      <sheetName val="Paz_y_Salvo1"/>
      <sheetName val="autorizacion_consignacion1"/>
      <sheetName val="aceptacion_renuncia1"/>
      <sheetName val="RET_CESANTIAS1"/>
      <sheetName val="PASE_INGRESO_PERSONAL1"/>
      <sheetName val="POLIZA_COLECTIVO1"/>
      <sheetName val="SERV_INFORM1"/>
      <sheetName val="BASE_PARA_CONTRATOS1"/>
      <sheetName val="Ciudad_y_Departamento1"/>
      <sheetName val="Tabla_11"/>
      <sheetName val="TABLAS_(3)1"/>
      <sheetName val="REG_(2)1"/>
      <sheetName val="Tablas_(2)1"/>
      <sheetName val="MAMPO_11"/>
      <sheetName val="D__ENTRADA1"/>
      <sheetName val="Mov__Tks-3801"/>
      <sheetName val="PLANTILLA_PCC_2016-20181"/>
      <sheetName val="PLANTILLA_PCC_2016-2018_RUBIAL1"/>
      <sheetName val="td_gastos1"/>
      <sheetName val="td_proyect1"/>
      <sheetName val="Densidad_-TRAFO1"/>
      <sheetName val="TARIFAS_20151"/>
      <sheetName val="List_Per1"/>
      <sheetName val="DATOS_GENERALES1"/>
      <sheetName val="TIPO_DE_DOCUMENTO1"/>
      <sheetName val="TIPO_DE_COTIZANTE1"/>
      <sheetName val="Modelo_financiero_Alt_11"/>
      <sheetName val="resumen_p4H1"/>
      <sheetName val="Form5__Pág__21"/>
      <sheetName val="Form5__Pág__11"/>
      <sheetName val="1_11"/>
      <sheetName val="BASE_CENIT1"/>
      <sheetName val="INSTRUCTIVO_Para_el_Usuario1"/>
      <sheetName val="Datos_no_borrar1"/>
      <sheetName val="Pilares_e_iniciativas1"/>
      <sheetName val="Base_de_Datos1"/>
      <sheetName val="Comite_Gerencias1"/>
      <sheetName val="DATOS_INFORME_ECP1"/>
      <sheetName val="DATOS_INGRESO1"/>
      <sheetName val="PRESUPUESTO_anual1"/>
      <sheetName val="326_1"/>
      <sheetName val="vr_horas1"/>
      <sheetName val="Valor_hora_persona1"/>
      <sheetName val="Nom_3261"/>
      <sheetName val="Nom_3371"/>
      <sheetName val="Nom_3381"/>
      <sheetName val="Tarifas_OCE1"/>
      <sheetName val="tarifa_ILI1"/>
      <sheetName val="Cuadro_Ofrecimiento_Economi_(21"/>
      <sheetName val="Cuadro_Ofrecimiento_Economico1"/>
      <sheetName val="DATOS_EJECUCIÓN_p31"/>
      <sheetName val="Datos_Iniciales1"/>
      <sheetName val="LISTA_DE_RESPONSABLES1"/>
      <sheetName val="Detalle_Pozos1"/>
      <sheetName val="PRODUCCIÓN_POR_CAMPO1"/>
      <sheetName val="REPORTE_EJECUTIVO1"/>
      <sheetName val="PRODUCCIÓN_DIARIA1"/>
      <sheetName val="REPORTE_EJECUTIVO_GMA1"/>
      <sheetName val="CLASES_DE_EDC_AACEI1"/>
      <sheetName val="BASE_DATOS1"/>
      <sheetName val="PERSONAL_TERMINO_FIJO1"/>
      <sheetName val="INGCONS_SAS1"/>
      <sheetName val="AISLATERM_S_A_1"/>
      <sheetName val="Hoja_1_1"/>
      <sheetName val="FBPS_SINCOR1"/>
      <sheetName val="BID_UNIT_RATE1"/>
      <sheetName val="Tabla_51"/>
      <sheetName val="DATOS_XLS1"/>
      <sheetName val="3)_Carteras1"/>
      <sheetName val="Listas_Formato_CENIT1"/>
      <sheetName val="4)_Nivel_de_Riesgo1"/>
      <sheetName val="Tarifas_21"/>
      <sheetName val="Tabla_datos_formato1"/>
      <sheetName val="T_D_1"/>
      <sheetName val="SALARIO_LEGAL1"/>
      <sheetName val="What_If1"/>
      <sheetName val="charla_diaria_DISP1"/>
      <sheetName val="COTE_Share1"/>
      <sheetName val="BDG_2014_BASE1"/>
      <sheetName val="CUADRO_AA1"/>
      <sheetName val="cantidades_sf-421"/>
      <sheetName val="cantidades_sf-301"/>
      <sheetName val="resumen_sf-421"/>
      <sheetName val="resumen_sf-301"/>
      <sheetName val="ORDENES_DE_TRABAJO1"/>
      <sheetName val="9)_EDP1"/>
      <sheetName val="8)_Municipio-Depto1"/>
      <sheetName val="6)_Codigo_Mandato1"/>
      <sheetName val="7)_Codigo_espejo1"/>
      <sheetName val="5)_Codigo_Cenit_1"/>
      <sheetName val="Instructivo_Registro1"/>
      <sheetName val="Longitud_x_Diámetro1"/>
      <sheetName val="NOMINA_11"/>
      <sheetName val="Nuevo_calculo1"/>
      <sheetName val="Datos_Basicos1"/>
      <sheetName val="Prestaciones_y_AIU1"/>
      <sheetName val="Task_List1"/>
      <sheetName val="Listas_y_calculos1"/>
      <sheetName val="INFORMACION_ADICIONAL1"/>
      <sheetName val="MEMORIAS_DE_CALCULO1"/>
      <sheetName val="BD_Proyectos_Visualizaciones1"/>
      <sheetName val="RESUMEN_(Directo)1"/>
      <sheetName val="ECOPETROL_Resultados"/>
      <sheetName val="Control_AVance1"/>
      <sheetName val="Datos_de_Entrada2"/>
      <sheetName val="SEGUIMIENTO_PRESUPUESTO1"/>
      <sheetName val="FACTORES_DE__INVERSIONES1"/>
      <sheetName val="DESCRIPCION_ENTREGABLES1"/>
      <sheetName val="DATOS_HH-PRUEBAS1"/>
      <sheetName val="Clasif__ctas1"/>
      <sheetName val="consumo_gas1"/>
      <sheetName val="eCORESERVAS_1"/>
      <sheetName val="RESUMEN_"/>
      <sheetName val="1__Excavaciones_en_LT"/>
      <sheetName val="2__Apiques_Naftaducto_ECH-EA1"/>
      <sheetName val="3__Apiques_Oleoducto_ECH-ESF"/>
      <sheetName val="5__Apiques_Naftaducto_EBA-ECH"/>
      <sheetName val="6__Excavaciones__SCI"/>
      <sheetName val="7__Apiques_LF"/>
      <sheetName val="Resumen_Act_19"/>
      <sheetName val="ACT__PARC__RB-935"/>
      <sheetName val="ACT__PARC__RB-245"/>
      <sheetName val="ACT__PARC__RB-292"/>
      <sheetName val="ACT__PARC__RB-770"/>
      <sheetName val="ACT__PARC__RB-442"/>
      <sheetName val="ACT__PARC__RB-083"/>
      <sheetName val="ACT__PARC__RB-1"/>
      <sheetName val="ACT__PARC__RB-2"/>
      <sheetName val="ACT__PARC__RB-3"/>
      <sheetName val="ACT__PARC__RB-4"/>
      <sheetName val="RESUMEN_ACT__#19"/>
      <sheetName val="ACT__PARC__RB-559"/>
      <sheetName val="ACT__PARC__RB-280"/>
      <sheetName val="ACT__PARC__RB-252"/>
      <sheetName val="ACT__PARC__RB-354"/>
      <sheetName val="ACT__PARC__RB-528"/>
      <sheetName val="ACT__PARC__RB-624"/>
      <sheetName val="ACT__PARC__RB-395"/>
      <sheetName val="Histórico_reposiciones_LT-LF"/>
      <sheetName val="Programa_reposición_2019"/>
      <sheetName val="Curva_crecimiento_campo"/>
      <sheetName val="Programa_reposición_2018"/>
      <sheetName val="LÍNEAS_CRÍTICAS_GIE"/>
      <sheetName val="Kit_aislamiento_eléctrico"/>
      <sheetName val="Programa_reposición_2019_(2)"/>
      <sheetName val="1_3_1_C_"/>
      <sheetName val="1_3_4_C"/>
      <sheetName val="1_4_4_C"/>
      <sheetName val="1_5_5_C"/>
      <sheetName val="2_1_1_1"/>
      <sheetName val="2_1_1_3"/>
      <sheetName val="2_1_1_2"/>
      <sheetName val="2_1_3_2"/>
      <sheetName val="2_4_2"/>
      <sheetName val="2_12_1_1"/>
      <sheetName val="2_10_1_1"/>
      <sheetName val="4_1_1_1"/>
      <sheetName val="4__1_1_2"/>
      <sheetName val="2_4_3"/>
      <sheetName val="2_5_1"/>
      <sheetName val="2_6_2"/>
      <sheetName val="2_7_1_2"/>
      <sheetName val="2_7_2_2"/>
      <sheetName val="3_1_1"/>
      <sheetName val="2_10_2_1"/>
      <sheetName val="2_10_2_2"/>
      <sheetName val="2_8_1"/>
      <sheetName val="2_9_1_"/>
      <sheetName val="2_10_1_2"/>
      <sheetName val="2_10_2_1_"/>
      <sheetName val="2_12_2_1"/>
      <sheetName val="3_2_1_1_"/>
      <sheetName val="3_2_1_2"/>
      <sheetName val="3_4_2"/>
      <sheetName val="4_1_1_2"/>
      <sheetName val="5_1_1"/>
      <sheetName val="5_1_2"/>
      <sheetName val="5_1_3"/>
      <sheetName val="5_1_4"/>
      <sheetName val="5_1_5"/>
      <sheetName val="5_1_6"/>
      <sheetName val="5_2_1"/>
      <sheetName val="5_2_2"/>
      <sheetName val="5_2_3"/>
      <sheetName val="5_2_4"/>
      <sheetName val="5_2_10"/>
      <sheetName val="5_2_18"/>
      <sheetName val="Diario_Producción"/>
      <sheetName val="MAQUINARIA_EQUIPOS_MONTAJE"/>
      <sheetName val="CAPEX_TOTAL"/>
      <sheetName val="MCI_LÍNEAS_DE_FLUJO"/>
      <sheetName val="Datos_CO"/>
      <sheetName val="LISTA DESPLEGABLE OTROS"/>
      <sheetName val="ORITO"/>
      <sheetName val="NOR-ORIENTE"/>
      <sheetName val="OCCIDENTE-CHU"/>
      <sheetName val="OCCIDENTE-CAR"/>
      <sheetName val="SUR"/>
      <sheetName val="G"/>
      <sheetName val="B.BTA.S.VALORES"/>
      <sheetName val="PRIORIDAD INSPECCIÓN"/>
      <sheetName val="Datos_Maestros"/>
      <sheetName val="Esp__Tuberia"/>
      <sheetName val="DATOS_CONTRATO"/>
      <sheetName val="1__PRELIMINARES"/>
      <sheetName val="10__INSTALACIONES_ELÉCTRICAS"/>
      <sheetName val="2__CIMENTACIÓN"/>
      <sheetName val="3__ESTRUCTURA"/>
      <sheetName val="4__CUBIERTA"/>
      <sheetName val="5__MAMPOSTERÍA"/>
      <sheetName val="6__ACABADOS_MUROS_Y_TECHOS"/>
      <sheetName val="7__ACABADO_PISOS"/>
      <sheetName val="8__APARATOS_SANITARIOS"/>
      <sheetName val="9__INSTALACIONES_HIDRO-SANITARI"/>
      <sheetName val="PORTADA_"/>
      <sheetName val="C_C__"/>
      <sheetName val="Aux_Presupuesto"/>
      <sheetName val="CANTIDADES_FINALES"/>
      <sheetName val="Memoria_de_Calculo"/>
      <sheetName val="Mov_Tierras_Locacion"/>
      <sheetName val="Tipicos_Civil"/>
      <sheetName val="Tipicos_Electrica"/>
      <sheetName val="Tipicos_Mecanica"/>
      <sheetName val="Perfiles_Metalicos"/>
      <sheetName val="INFORME_DE_INSPECCIÓN_SIPRA"/>
      <sheetName val="PRESUPUESTO_ADICIONALES"/>
      <sheetName val="1_A_12"/>
      <sheetName val="13_A_25"/>
      <sheetName val="26_A_37"/>
      <sheetName val="38_A_49"/>
      <sheetName val="POSTES_1_A_31"/>
      <sheetName val="ECOPETROL_Resultados1"/>
      <sheetName val="RESUMEN_1"/>
      <sheetName val="1__Excavaciones_en_LT1"/>
      <sheetName val="2__Apiques_Naftaducto_ECH-EA11"/>
      <sheetName val="3__Apiques_Oleoducto_ECH-ESF1"/>
      <sheetName val="5__Apiques_Naftaducto_EBA-ECH1"/>
      <sheetName val="6__Excavaciones__SCI1"/>
      <sheetName val="7__Apiques_LF1"/>
      <sheetName val="Histórico_reposiciones_LT-LF1"/>
      <sheetName val="Programa_reposición_20191"/>
      <sheetName val="Curva_crecimiento_campo1"/>
      <sheetName val="Programa_reposición_20181"/>
      <sheetName val="LÍNEAS_CRÍTICAS_GIE1"/>
      <sheetName val="Kit_aislamiento_eléctrico1"/>
      <sheetName val="Programa_reposición_2019_(2)1"/>
      <sheetName val="Diario_Producción1"/>
      <sheetName val="MAQUINARIA_EQUIPOS_MONTAJE1"/>
      <sheetName val="CAPEX_TOTAL1"/>
      <sheetName val="Resumen_Act_191"/>
      <sheetName val="ACT__PARC__RB-9351"/>
      <sheetName val="ACT__PARC__RB-2451"/>
      <sheetName val="ACT__PARC__RB-2921"/>
      <sheetName val="ACT__PARC__RB-7701"/>
      <sheetName val="ACT__PARC__RB-4421"/>
      <sheetName val="ACT__PARC__RB-0831"/>
      <sheetName val="ACT__PARC__RB-11"/>
      <sheetName val="ACT__PARC__RB-21"/>
      <sheetName val="ACT__PARC__RB-31"/>
      <sheetName val="ACT__PARC__RB-41"/>
      <sheetName val="RESUMEN_ACT__#191"/>
      <sheetName val="ACT__PARC__RB-5591"/>
      <sheetName val="ACT__PARC__RB-2801"/>
      <sheetName val="ACT__PARC__RB-2521"/>
      <sheetName val="ACT__PARC__RB-3541"/>
      <sheetName val="ACT__PARC__RB-5281"/>
      <sheetName val="ACT__PARC__RB-6241"/>
      <sheetName val="ACT__PARC__RB-3951"/>
      <sheetName val="Datos_Maestros1"/>
      <sheetName val="Esp__Tuberia1"/>
      <sheetName val="MCI_LÍNEAS_DE_FLUJO1"/>
      <sheetName val="1_3_1_C_1"/>
      <sheetName val="1_3_4_C1"/>
      <sheetName val="1_4_4_C1"/>
      <sheetName val="1_5_5_C1"/>
      <sheetName val="2_1_1_11"/>
      <sheetName val="2_1_1_31"/>
      <sheetName val="2_1_1_21"/>
      <sheetName val="2_1_3_21"/>
      <sheetName val="2_4_21"/>
      <sheetName val="2_12_1_11"/>
      <sheetName val="2_10_1_11"/>
      <sheetName val="4_1_1_11"/>
      <sheetName val="4__1_1_21"/>
      <sheetName val="2_4_31"/>
      <sheetName val="2_5_11"/>
      <sheetName val="2_6_21"/>
      <sheetName val="2_7_1_21"/>
      <sheetName val="2_7_2_21"/>
      <sheetName val="3_1_11"/>
      <sheetName val="2_10_2_11"/>
      <sheetName val="2_10_2_21"/>
      <sheetName val="2_8_11"/>
      <sheetName val="2_9_1_1"/>
      <sheetName val="2_10_1_21"/>
      <sheetName val="2_10_2_1_1"/>
      <sheetName val="2_12_2_11"/>
      <sheetName val="3_2_1_1_1"/>
      <sheetName val="3_2_1_21"/>
      <sheetName val="3_4_21"/>
      <sheetName val="4_1_1_21"/>
      <sheetName val="5_1_11"/>
      <sheetName val="5_1_21"/>
      <sheetName val="5_1_31"/>
      <sheetName val="5_1_41"/>
      <sheetName val="5_1_51"/>
      <sheetName val="5_1_61"/>
      <sheetName val="5_2_11"/>
      <sheetName val="5_2_21"/>
      <sheetName val="5_2_31"/>
      <sheetName val="5_2_41"/>
      <sheetName val="5_2_101"/>
      <sheetName val="5_2_181"/>
      <sheetName val="DATOS_CONTRATO1"/>
      <sheetName val="1__PRELIMINARES1"/>
      <sheetName val="10__INSTALACIONES_ELÉCTRICAS1"/>
      <sheetName val="2__CIMENTACIÓN1"/>
      <sheetName val="3__ESTRUCTURA1"/>
      <sheetName val="4__CUBIERTA1"/>
      <sheetName val="5__MAMPOSTERÍA1"/>
      <sheetName val="6__ACABADOS_MUROS_Y_TECHOS1"/>
      <sheetName val="7__ACABADO_PISOS1"/>
      <sheetName val="8__APARATOS_SANITARIOS1"/>
      <sheetName val="9__INSTALACIONES_HIDRO-SANITAR1"/>
      <sheetName val="PORTADA_1"/>
      <sheetName val="C_C__1"/>
      <sheetName val="Aux_Presupuesto1"/>
      <sheetName val="CANTIDADES_FINALES1"/>
      <sheetName val="Memoria_de_Calculo1"/>
      <sheetName val="Mov_Tierras_Locacion1"/>
      <sheetName val="Tipicos_Civil1"/>
      <sheetName val="Tipicos_Electrica1"/>
      <sheetName val="Tipicos_Mecanica1"/>
      <sheetName val="Perfiles_Metalicos1"/>
      <sheetName val="INFORME_DE_INSPECCIÓN_SIPRA1"/>
      <sheetName val="PRESUPUESTO_ADICIONALES1"/>
      <sheetName val="1_A_121"/>
      <sheetName val="13_A_251"/>
      <sheetName val="26_A_371"/>
      <sheetName val="38_A_491"/>
      <sheetName val="POSTES_1_A_311"/>
      <sheetName val="PLAN_CARGUE_RIS_(for_nuevo)7"/>
      <sheetName val="Análisis_determinístico8"/>
      <sheetName val="Modelo_financiero8"/>
      <sheetName val="Modelo_Financiero_Determ__5"/>
      <sheetName val="Inf_Semanal5"/>
      <sheetName val="Listas_Desplegables5"/>
      <sheetName val="PSM_Monthly5"/>
      <sheetName val="1__MODELO_60KB5"/>
      <sheetName val="TOVFEB_8"/>
      <sheetName val="Ppto_20018"/>
      <sheetName val="Base_Info8"/>
      <sheetName val="RES_EQV8"/>
      <sheetName val="RES_GASOL8"/>
      <sheetName val="RES_PET8"/>
      <sheetName val="RES_GAS8"/>
      <sheetName val="RES_LPG8"/>
      <sheetName val="Cuad_2_9_6"/>
      <sheetName val="Maturity_Matrix6"/>
      <sheetName val="Parametros_Inversion6"/>
      <sheetName val="Parámetros_Formato6"/>
      <sheetName val="LISTA_VALIDACION5"/>
      <sheetName val="Admin_Cost_Flow3"/>
      <sheetName val="C_E_cas5"/>
      <sheetName val="INV_$_cas5"/>
      <sheetName val="USED_WELLS5"/>
      <sheetName val="PIA_CASABE_SUR_ECP5"/>
      <sheetName val="CODIGOS_PERDIDAS5"/>
      <sheetName val="Lineas_del_PACC5"/>
      <sheetName val="COL_211695"/>
      <sheetName val="Lista_APU5"/>
      <sheetName val="DEST__MEDIOS5"/>
      <sheetName val="CARGASPROC_5"/>
      <sheetName val="G_L_P__FINAL5"/>
      <sheetName val="Hist__Avances5"/>
      <sheetName val="PARAMETROS_FORMATO5"/>
      <sheetName val="TBG_+_NO_TBG_20116"/>
      <sheetName val="Plan_Hitos_despues_del_pma6"/>
      <sheetName val="INSP_TUBERIAS5"/>
      <sheetName val="TOTAL_AREA_PORTAFOLIO_ORIGINAL3"/>
      <sheetName val="CRUDOS_MES_EVALUADO4"/>
      <sheetName val="COSTOS_DE_TRANSPORTE5"/>
      <sheetName val="COMPRA_MATERIA_PRIMA5"/>
      <sheetName val="Valor_Oferta3"/>
      <sheetName val="DATOS_BASE_ABA3"/>
      <sheetName val="PARÁMETROS_(2)3"/>
      <sheetName val="PLAN_MENSUAL3"/>
      <sheetName val="Modelo_financiero-Alter_33"/>
      <sheetName val="PROYECTOS_TRÁNSITO4"/>
      <sheetName val="LISTA_DE_LAS_MACROS_3"/>
      <sheetName val="Malas_Prácticas_eliminadas3"/>
      <sheetName val="F_Caja3"/>
      <sheetName val="CECOS_SOP3"/>
      <sheetName val="Plan_Anual_Mantto3"/>
      <sheetName val="Mano_de_Obra3"/>
      <sheetName val="Hoja_3_-_Categorías_Riesgos_EC2"/>
      <sheetName val="HOJA_1(REG__EV__SEM-CUAN_PLAN_2"/>
      <sheetName val="HOJA_2(MATRIZ_IMP-PR_PROYECTOS2"/>
      <sheetName val="Hoja_4_-_Resumen_Seguimiento2"/>
      <sheetName val="Hoja_5_-_Definiciones_generale2"/>
      <sheetName val="140_kbbld_Cus,BCF222"/>
      <sheetName val="Referencia_Sistemas3"/>
      <sheetName val="RESERVAS_Y_PRODUCCIONES2"/>
      <sheetName val="BENEF__DE_ESPEC_3"/>
      <sheetName val="BASE_CG13"/>
      <sheetName val="Pañete_Impermeabilizado2"/>
      <sheetName val="Ordenes_Internas3"/>
      <sheetName val="POZO_79592"/>
      <sheetName val="CANTIDADES_TOTALES2"/>
      <sheetName val="C__IMPORTADAS2"/>
      <sheetName val="cantidades_sf-212"/>
      <sheetName val="informe_avance_campo2"/>
      <sheetName val="trafos_acad2"/>
      <sheetName val="Parámetros_Formato_2"/>
      <sheetName val="OBRA_CIVIL_RQ_063"/>
      <sheetName val="D__ENTRADA2"/>
      <sheetName val="FORMULA_Marzo_072"/>
      <sheetName val="SALARIOS_(2)2"/>
      <sheetName val="LISTA_OTS2"/>
      <sheetName val="TABLAS_(3)2"/>
      <sheetName val="REG_(2)2"/>
      <sheetName val="TARIFAS_20152"/>
      <sheetName val="CHECK_LIST2"/>
      <sheetName val="CK_LIST_GESTORIA2"/>
      <sheetName val="FA-RH-005-REQ_2"/>
      <sheetName val="DATOS_PERSONAL2"/>
      <sheetName val="EXAM_INGRESO2"/>
      <sheetName val="DTO_USO2"/>
      <sheetName val="ACUERDO_CONF_2"/>
      <sheetName val="CONSTANCIA_DE_afiliacion2"/>
      <sheetName val="DECÁLOGO_ANGEL2"/>
      <sheetName val="carnet_12"/>
      <sheetName val="notificacion_preaviso2"/>
      <sheetName val="certificacion_Actual2"/>
      <sheetName val="CHECK_LIST_RET2"/>
      <sheetName val="Terminacion_Termino_Fijo2"/>
      <sheetName val="Terminacion_Obra2"/>
      <sheetName val="EXAM_RETIRO2"/>
      <sheetName val="Paz_y_Salvo_a_Morelco2"/>
      <sheetName val="certificacion_final2"/>
      <sheetName val="Paz_y_Salvo2"/>
      <sheetName val="autorizacion_consignacion2"/>
      <sheetName val="aceptacion_renuncia2"/>
      <sheetName val="RET_CESANTIAS2"/>
      <sheetName val="PASE_INGRESO_PERSONAL2"/>
      <sheetName val="POLIZA_COLECTIVO2"/>
      <sheetName val="SERV_INFORM2"/>
      <sheetName val="BASE_PARA_CONTRATOS2"/>
      <sheetName val="Ciudad_y_Departamento2"/>
      <sheetName val="Tabla_12"/>
      <sheetName val="PRESUPUESTO_2O162"/>
      <sheetName val="List_Per2"/>
      <sheetName val="DATOS_GENERALES2"/>
      <sheetName val="TIPO_DE_DOCUMENTO2"/>
      <sheetName val="TIPO_DE_COTIZANTE2"/>
      <sheetName val="GRAFICAS_GEC2"/>
      <sheetName val="Matriz_RAM2"/>
      <sheetName val="parametros_de_formato2"/>
      <sheetName val="PLANTILLA_PCC_2016-20182"/>
      <sheetName val="PLANTILLA_PCC_2016-2018_RUBIAL2"/>
      <sheetName val="td_gastos2"/>
      <sheetName val="td_proyect2"/>
      <sheetName val="MAMPO_12"/>
      <sheetName val="Tablas_(2)2"/>
      <sheetName val="INSTRUCTIVO_Para_el_Usuario2"/>
      <sheetName val="Datos_no_borrar2"/>
      <sheetName val="DATOS_INFORME_ECP2"/>
      <sheetName val="DATOS_INGRESO2"/>
      <sheetName val="Modelo_financiero_Alt_12"/>
      <sheetName val="resumen_p4H2"/>
      <sheetName val="Form5__Pág__22"/>
      <sheetName val="Form5__Pág__12"/>
      <sheetName val="1_12"/>
      <sheetName val="BASE_CENIT2"/>
      <sheetName val="Densidad_-TRAFO2"/>
      <sheetName val="Mov__Tks-3802"/>
      <sheetName val="Pilares_e_iniciativas2"/>
      <sheetName val="Base_de_Datos2"/>
      <sheetName val="Cuadro_Ofrecimiento_Economi_(22"/>
      <sheetName val="Cuadro_Ofrecimiento_Economico2"/>
      <sheetName val="PRESUPUESTO_anual2"/>
      <sheetName val="326_2"/>
      <sheetName val="vr_horas2"/>
      <sheetName val="Valor_hora_persona2"/>
      <sheetName val="Nom_3262"/>
      <sheetName val="Nom_3372"/>
      <sheetName val="Nom_3382"/>
      <sheetName val="Tarifas_OCE2"/>
      <sheetName val="tarifa_ILI2"/>
      <sheetName val="Comite_Gerencias2"/>
      <sheetName val="LISTA_DE_RESPONSABLES2"/>
      <sheetName val="DATOS_EJECUCIÓN_p32"/>
      <sheetName val="Datos_Iniciales2"/>
      <sheetName val="BASE_DATOS2"/>
      <sheetName val="PERSONAL_TERMINO_FIJO2"/>
      <sheetName val="INGCONS_SAS2"/>
      <sheetName val="AISLATERM_S_A_2"/>
      <sheetName val="Detalle_Pozos2"/>
      <sheetName val="PRODUCCIÓN_POR_CAMPO2"/>
      <sheetName val="REPORTE_EJECUTIVO2"/>
      <sheetName val="PRODUCCIÓN_DIARIA2"/>
      <sheetName val="REPORTE_EJECUTIVO_GMA2"/>
      <sheetName val="Tabla_datos_formato2"/>
      <sheetName val="Tabla_52"/>
      <sheetName val="SALARIO_LEGAL2"/>
      <sheetName val="What_If2"/>
      <sheetName val="T_D_2"/>
      <sheetName val="3)_Carteras2"/>
      <sheetName val="Listas_Formato_CENIT2"/>
      <sheetName val="4)_Nivel_de_Riesgo2"/>
      <sheetName val="9)_EDP2"/>
      <sheetName val="8)_Municipio-Depto2"/>
      <sheetName val="6)_Codigo_Mandato2"/>
      <sheetName val="7)_Codigo_espejo2"/>
      <sheetName val="5)_Codigo_Cenit_2"/>
      <sheetName val="COTE_Share2"/>
      <sheetName val="BDG_2014_BASE2"/>
      <sheetName val="CLASES_DE_EDC_AACEI2"/>
      <sheetName val="FBPS_SINCOR2"/>
      <sheetName val="BID_UNIT_RATE2"/>
      <sheetName val="Hoja_1_2"/>
      <sheetName val="DATOS_XLS2"/>
      <sheetName val="Tarifas_22"/>
      <sheetName val="charla_diaria_DISP2"/>
      <sheetName val="Task_List2"/>
      <sheetName val="Listas_y_calculos2"/>
      <sheetName val="INFORMACION_ADICIONAL2"/>
      <sheetName val="cantidades_sf-422"/>
      <sheetName val="cantidades_sf-302"/>
      <sheetName val="resumen_sf-422"/>
      <sheetName val="resumen_sf-302"/>
      <sheetName val="Instructivo_Registro2"/>
      <sheetName val="Longitud_x_Diámetro2"/>
      <sheetName val="BD_Proyectos_Visualizaciones2"/>
      <sheetName val="MEMORIAS_DE_CALCULO2"/>
      <sheetName val="ECOPETROL_Resultados2"/>
      <sheetName val="NOMINA_12"/>
      <sheetName val="FACTORES_DE__INVERSIONES2"/>
      <sheetName val="DESCRIPCION_ENTREGABLES2"/>
      <sheetName val="DATOS_HH-PRUEBAS2"/>
      <sheetName val="Clasif__ctas2"/>
      <sheetName val="Control_AVance2"/>
      <sheetName val="RESUMEN_(Directo)2"/>
      <sheetName val="ORDENES_DE_TRABAJO2"/>
      <sheetName val="Datos_de_Entrada3"/>
      <sheetName val="Nuevo_calculo2"/>
      <sheetName val="Datos_Basicos2"/>
      <sheetName val="Prestaciones_y_AIU2"/>
      <sheetName val="CUADRO_AA2"/>
      <sheetName val="consumo_gas2"/>
      <sheetName val="eCORESERVAS_2"/>
      <sheetName val="RESUMEN_2"/>
      <sheetName val="1__Excavaciones_en_LT2"/>
      <sheetName val="2__Apiques_Naftaducto_ECH-EA12"/>
      <sheetName val="3__Apiques_Oleoducto_ECH-ESF2"/>
      <sheetName val="5__Apiques_Naftaducto_EBA-ECH2"/>
      <sheetName val="6__Excavaciones__SCI2"/>
      <sheetName val="7__Apiques_LF2"/>
      <sheetName val="Histórico_reposiciones_LT-LF2"/>
      <sheetName val="Programa_reposición_20192"/>
      <sheetName val="Curva_crecimiento_campo2"/>
      <sheetName val="Programa_reposición_20182"/>
      <sheetName val="LÍNEAS_CRÍTICAS_GIE2"/>
      <sheetName val="Kit_aislamiento_eléctrico2"/>
      <sheetName val="Programa_reposición_2019_(2)2"/>
      <sheetName val="Diario_Producción2"/>
      <sheetName val="MAQUINARIA_EQUIPOS_MONTAJE2"/>
      <sheetName val="CAPEX_TOTAL2"/>
      <sheetName val="Resumen_Act_192"/>
      <sheetName val="ACT__PARC__RB-9352"/>
      <sheetName val="ACT__PARC__RB-2452"/>
      <sheetName val="ACT__PARC__RB-2922"/>
      <sheetName val="ACT__PARC__RB-7702"/>
      <sheetName val="ACT__PARC__RB-4422"/>
      <sheetName val="ACT__PARC__RB-0832"/>
      <sheetName val="ACT__PARC__RB-12"/>
      <sheetName val="ACT__PARC__RB-22"/>
      <sheetName val="ACT__PARC__RB-32"/>
      <sheetName val="ACT__PARC__RB-42"/>
      <sheetName val="RESUMEN_ACT__#192"/>
      <sheetName val="ACT__PARC__RB-5592"/>
      <sheetName val="ACT__PARC__RB-2802"/>
      <sheetName val="ACT__PARC__RB-2522"/>
      <sheetName val="ACT__PARC__RB-3542"/>
      <sheetName val="ACT__PARC__RB-5282"/>
      <sheetName val="ACT__PARC__RB-6242"/>
      <sheetName val="ACT__PARC__RB-3952"/>
      <sheetName val="Datos_Maestros2"/>
      <sheetName val="Esp__Tuberia2"/>
      <sheetName val="MCI_LÍNEAS_DE_FLUJO2"/>
      <sheetName val="SEGUIMIENTO_PRESUPUESTO2"/>
      <sheetName val="1_3_1_C_2"/>
      <sheetName val="1_3_4_C2"/>
      <sheetName val="1_4_4_C2"/>
      <sheetName val="1_5_5_C2"/>
      <sheetName val="2_1_1_12"/>
      <sheetName val="2_1_1_32"/>
      <sheetName val="2_1_1_22"/>
      <sheetName val="2_1_3_22"/>
      <sheetName val="2_4_22"/>
      <sheetName val="2_12_1_12"/>
      <sheetName val="2_10_1_12"/>
      <sheetName val="4_1_1_12"/>
      <sheetName val="4__1_1_22"/>
      <sheetName val="2_4_32"/>
      <sheetName val="2_5_12"/>
      <sheetName val="2_6_22"/>
      <sheetName val="2_7_1_22"/>
      <sheetName val="2_7_2_22"/>
      <sheetName val="3_1_12"/>
      <sheetName val="2_10_2_12"/>
      <sheetName val="2_10_2_22"/>
      <sheetName val="2_8_12"/>
      <sheetName val="2_9_1_2"/>
      <sheetName val="2_10_1_22"/>
      <sheetName val="2_10_2_1_2"/>
      <sheetName val="2_12_2_12"/>
      <sheetName val="3_2_1_1_2"/>
      <sheetName val="3_2_1_22"/>
      <sheetName val="3_4_22"/>
      <sheetName val="4_1_1_22"/>
      <sheetName val="5_1_12"/>
      <sheetName val="5_1_22"/>
      <sheetName val="5_1_32"/>
      <sheetName val="5_1_42"/>
      <sheetName val="5_1_52"/>
      <sheetName val="5_1_62"/>
      <sheetName val="5_2_12"/>
      <sheetName val="5_2_22"/>
      <sheetName val="5_2_32"/>
      <sheetName val="5_2_42"/>
      <sheetName val="5_2_102"/>
      <sheetName val="5_2_182"/>
      <sheetName val="DATOS_CONTRATO2"/>
      <sheetName val="1__PRELIMINARES2"/>
      <sheetName val="10__INSTALACIONES_ELÉCTRICAS2"/>
      <sheetName val="2__CIMENTACIÓN2"/>
      <sheetName val="3__ESTRUCTURA2"/>
      <sheetName val="4__CUBIERTA2"/>
      <sheetName val="5__MAMPOSTERÍA2"/>
      <sheetName val="6__ACABADOS_MUROS_Y_TECHOS2"/>
      <sheetName val="7__ACABADO_PISOS2"/>
      <sheetName val="8__APARATOS_SANITARIOS2"/>
      <sheetName val="9__INSTALACIONES_HIDRO-SANITAR2"/>
      <sheetName val="PORTADA_2"/>
      <sheetName val="C_C__2"/>
      <sheetName val="Aux_Presupuesto2"/>
      <sheetName val="CANTIDADES_FINALES2"/>
      <sheetName val="Memoria_de_Calculo2"/>
      <sheetName val="Mov_Tierras_Locacion2"/>
      <sheetName val="Tipicos_Civil2"/>
      <sheetName val="Tipicos_Electrica2"/>
      <sheetName val="Tipicos_Mecanica2"/>
      <sheetName val="Perfiles_Metalicos2"/>
      <sheetName val="INFORME_DE_INSPECCIÓN_SIPRA2"/>
      <sheetName val="PRESUPUESTO_ADICIONALES2"/>
      <sheetName val="1_A_122"/>
      <sheetName val="13_A_252"/>
      <sheetName val="26_A_372"/>
      <sheetName val="38_A_492"/>
      <sheetName val="POSTES_1_A_312"/>
      <sheetName val="CondGrales"/>
      <sheetName val="Lista desplegable"/>
      <sheetName val="Fluid Types and Formulations"/>
      <sheetName val="PAQUETE 2"/>
      <sheetName val="TRA 1 "/>
      <sheetName val="TRA 1  (2)"/>
      <sheetName val="TRV4"/>
      <sheetName val="TRV5"/>
      <sheetName val="LOCACION"/>
      <sheetName val="Arbitrage"/>
      <sheetName val="Teknion"/>
      <sheetName val="Samas Groep"/>
      <sheetName val="Hon Industries"/>
      <sheetName val="Herman Miller"/>
      <sheetName val="VRINT 1203"/>
      <sheetName val="VRINT0212"/>
      <sheetName val="A.P.U. 2012"/>
      <sheetName val="A.P.U. 2013"/>
      <sheetName val="A.P.U. 2014"/>
      <sheetName val="A.P.U. 2015"/>
      <sheetName val="Matriz Operacional"/>
      <sheetName val="CONS"/>
      <sheetName val="Index_Graph1"/>
      <sheetName val="VOL"/>
      <sheetName val="VARI"/>
      <sheetName val="PXQ_PY"/>
      <sheetName val="PXQ_P"/>
      <sheetName val="PXQ_R"/>
      <sheetName val="COMPARA"/>
      <sheetName val="PROY"/>
      <sheetName val="PXQ Comp"/>
      <sheetName val="PXQ 2020"/>
      <sheetName val="Obra Eléctrica"/>
      <sheetName val="UNITARIOS (2)"/>
      <sheetName val="Conc. Renta"/>
      <sheetName val="Estado de Resultado"/>
      <sheetName val="Balance General"/>
      <sheetName val="TYPENAME"/>
      <sheetName val="Analisis "/>
      <sheetName val="IngresoDatos"/>
      <sheetName val="Consorcio"/>
      <sheetName val="SUPUESTOS"/>
      <sheetName val="Items previsibles "/>
      <sheetName val="transportes."/>
      <sheetName val="ESTRUCTURA DE COSTOS "/>
      <sheetName val="PROYACTO 7V"/>
      <sheetName val="CamionetaPerm"/>
      <sheetName val="APU_Vehículos (2)"/>
      <sheetName val="equipos ECP"/>
      <sheetName val="oficina arriendo"/>
      <sheetName val="Calculos"/>
      <sheetName val="OE A"/>
      <sheetName val="LCP"/>
      <sheetName val="PS y PF"/>
      <sheetName val="FM y AUI"/>
      <sheetName val="Desglose"/>
      <sheetName val="ManoObra"/>
      <sheetName val="APUS"/>
      <sheetName val="APU_MONC"/>
      <sheetName val="APU_Equipos"/>
      <sheetName val="APU_Oficina"/>
      <sheetName val="APU_Vehículos"/>
      <sheetName val="APU_EPP"/>
      <sheetName val="EPP"/>
      <sheetName val="Financiera"/>
      <sheetName val="Puntos de Control"/>
      <sheetName val="Valor futuro"/>
      <sheetName val="Valor Alquiler de Vehiculos"/>
      <sheetName val="Anexo 2. Reportes MIC"/>
      <sheetName val="G.G"/>
      <sheetName val="Calculo Diluyente Cusiana Mes"/>
      <sheetName val="OBC"/>
      <sheetName val="RESUMEN2"/>
      <sheetName val="MES"/>
      <sheetName val="RteAsignacion (2)"/>
      <sheetName val="RteAsignacionDescargadero (2)"/>
      <sheetName val="RteAsignacionDilucion (2)"/>
      <sheetName val="Jaguey"/>
      <sheetName val="CONSOLIDADO ODL"/>
      <sheetName val="Diluy Cusiana"/>
      <sheetName val="Programa Diario"/>
      <sheetName val="KPI"/>
      <sheetName val="DILUCION ODL"/>
      <sheetName val="Nom Bic"/>
      <sheetName val="Diluyente"/>
      <sheetName val="Cumplimiento"/>
      <sheetName val="FP+DOT"/>
      <sheetName val="BCE-ENERO-2004"/>
      <sheetName val="CC_flatfile"/>
      <sheetName val="Carat"/>
      <sheetName val="ID 200130"/>
      <sheetName val="Inf. Sem"/>
      <sheetName val="CONTROL DE REVISIONES"/>
      <sheetName val="Detalle Otros Flujo"/>
      <sheetName val="HOJADECONSOLIDACION"/>
      <sheetName val="Budget Rates"/>
      <sheetName val="LISTA DESPLEGABLE SUPERFICIE"/>
      <sheetName val="Sheet2"/>
      <sheetName val="Arbol_HSE"/>
      <sheetName val="6_DATOS_MATRIZ"/>
      <sheetName val="Referencia_"/>
      <sheetName val="ESTADO_GENERAL"/>
      <sheetName val="Seguimiento_hitos"/>
      <sheetName val="Reporte_mes_de_Agosto"/>
      <sheetName val="Reporte_Semanal"/>
      <sheetName val="Por_Ejecutar_Pareto"/>
      <sheetName val="OT´s_Reporte_Semanal"/>
      <sheetName val="Aprobado_2019"/>
      <sheetName val="Listas_Cenit"/>
      <sheetName val="B_BTA_S_VALORES"/>
      <sheetName val="VRINT_1203"/>
      <sheetName val="Samas_Groep"/>
      <sheetName val="Hon_Industries"/>
      <sheetName val="Herman_Miller"/>
      <sheetName val="POLIZA_ANUAL"/>
      <sheetName val="AUTORIZACION_"/>
      <sheetName val="Plan_auditoría"/>
      <sheetName val="Indic__claves_de_gestión-intern"/>
      <sheetName val="CTA_RDOS_GRUPO_ENDESA"/>
      <sheetName val="Prec__med__de_generac_penins"/>
      <sheetName val="prox__24H"/>
      <sheetName val="CC_PH"/>
      <sheetName val="Estático_Act"/>
      <sheetName val="A_P_U__2012"/>
      <sheetName val="A_P_U__2013"/>
      <sheetName val="A_P_U__2014"/>
      <sheetName val="A_P_U__2015"/>
      <sheetName val="Matriz_Operacional"/>
      <sheetName val="Benchmarking_Salarios_"/>
      <sheetName val="RECURSO_PROYECTOS"/>
      <sheetName val="RESUMEN_RECURSOS"/>
      <sheetName val="PTTO_OFICIAL"/>
      <sheetName val="1_0_SÁBANA_SERVICIOS"/>
      <sheetName val="2_0_SÁBANA_SERVICIOS_NO_AIU"/>
      <sheetName val="3_0_SÁBANA_SERVICIOS_CON_AIU"/>
      <sheetName val="4_0_APU_SERV_PERM"/>
      <sheetName val="5_0_LEGAL"/>
      <sheetName val="6_0_APU_EQUIPOS"/>
      <sheetName val="7_0_SOFTWARE"/>
      <sheetName val="8_0_APU_VEHÍCULOS"/>
      <sheetName val="9_0_APU_PAPELERIA"/>
      <sheetName val="10_0_APU_DOTACIÓN"/>
      <sheetName val="11_0_APU_EXAMENES_"/>
      <sheetName val="12__LISTAS"/>
      <sheetName val="13_0_ADMIN"/>
      <sheetName val="1_PREMISAS"/>
      <sheetName val="PAQUETE_2"/>
      <sheetName val="Crude_Freight_Calculations"/>
      <sheetName val="m_o"/>
      <sheetName val="CANT_PANELES"/>
      <sheetName val="GASTOS_GENERALES_(AIU)_(2)"/>
      <sheetName val="PCC_2020"/>
      <sheetName val="PLAN_DE_INSUMOS"/>
      <sheetName val="DATA_CABECERA"/>
      <sheetName val="BASE_CONTRATOS"/>
      <sheetName val="CANTIDADES_ACTA"/>
      <sheetName val="COSTO_ACTA"/>
      <sheetName val="DATOS_PERSONAL_-LAB"/>
      <sheetName val="5__Protección_de_la_Tecnología"/>
      <sheetName val="7_1__Hitos_PTE"/>
      <sheetName val="ATES_INICIALES"/>
      <sheetName val="Tabla_Indicadores"/>
      <sheetName val="LISTAS_DE_CAMPOS"/>
      <sheetName val="PRIORIDAD_INSPECCIÓN"/>
      <sheetName val="1_Herramientas"/>
      <sheetName val="1_Materiales_o_Consumibles"/>
      <sheetName val="1_Vehiculos_y_Transp"/>
      <sheetName val="Previsión 2012"/>
      <sheetName val="Unitarios"/>
      <sheetName val="tecnico"/>
      <sheetName val="Listas desplegables "/>
      <sheetName val="Tipo de Vinculación con el Acti"/>
      <sheetName val="Criterios Taxonomía"/>
      <sheetName val="API APIAY  Y SURIA"/>
      <sheetName val="PAGE_20"/>
      <sheetName val="ResumenCOP"/>
      <sheetName val="DESVIAC"/>
      <sheetName val="Lista Deplegable"/>
      <sheetName val="Tablas Factor Soldadura"/>
      <sheetName val="DESCIPCIÓN CORTA"/>
      <sheetName val="UNIDADES DE MEDIDA"/>
      <sheetName val="Hoja5"/>
      <sheetName val="INV"/>
      <sheetName val="AASHTO"/>
      <sheetName val="OPEX PPT"/>
      <sheetName val="Premises"/>
      <sheetName val="calculation"/>
      <sheetName val="A_A310"/>
      <sheetName val="S20_41"/>
      <sheetName val="LIST"/>
      <sheetName val="LIST SAR"/>
      <sheetName val="OPCIONES DE SIMULACION"/>
      <sheetName val="KPIs-EKON$"/>
      <sheetName val="D_C (2)"/>
      <sheetName val="SUMMARY"/>
      <sheetName val="% PARA OTRO SI"/>
      <sheetName val="Balance cant."/>
      <sheetName val="AD-1"/>
      <sheetName val="LISTADO TQS"/>
      <sheetName val="TQ 3-19"/>
      <sheetName val="TQ 6-19"/>
      <sheetName val="TQ 7-19 "/>
      <sheetName val="TQ 8-19"/>
      <sheetName val="TQ 9-19"/>
      <sheetName val="TQ 10-19"/>
      <sheetName val="TQ 11-19"/>
      <sheetName val="TQ 14-19 "/>
      <sheetName val="TQ 17-19"/>
      <sheetName val="TQ 18-19"/>
      <sheetName val="TQ 19-19"/>
      <sheetName val="TQ 20-19"/>
      <sheetName val="BAWER"/>
      <sheetName val="BW- Cuadrillas"/>
      <sheetName val="BW-26"/>
      <sheetName val="BW-27"/>
      <sheetName val="BW 23-30"/>
      <sheetName val="Actividades Electricas"/>
      <sheetName val="Reajustes estimados"/>
      <sheetName val="BQMPALOC"/>
      <sheetName val="TARIFA COPCO"/>
      <sheetName val="OBJETIVOS E INDICADORES"/>
      <sheetName val="Pla_x0000__Hitos_despues_del_pma1"/>
      <sheetName val="PLANTILLA PCC 20E0024172_x0000_UBIALE"/>
      <sheetName val="PxQ BLOQUE YENAC"/>
      <sheetName val="prestaciones"/>
      <sheetName val="seguros"/>
      <sheetName val="COMPAÑIAS Y CONTRATO"/>
      <sheetName val="ESTRATEGIA_MI_(CUP-FQ)"/>
      <sheetName val="Fechas"/>
      <sheetName val="MCR-2010-2019"/>
      <sheetName val="DATOS_CUPONES"/>
      <sheetName val="FQ_2010-2019"/>
      <sheetName val="MCI-2009-2019"/>
      <sheetName val="DATOS_INCR"/>
      <sheetName val="TIT-002"/>
      <sheetName val="SEMANA 40 2020 N"/>
      <sheetName val="VEHICULOS y HERRAMIENTAS "/>
      <sheetName val="CONSUMIBLES"/>
      <sheetName val="Maestro"/>
      <sheetName val="Maestro 3"/>
      <sheetName val="Información General"/>
      <sheetName val="CONS 2018"/>
      <sheetName val="mto.electr."/>
      <sheetName val="EN-DIC97"/>
      <sheetName val="Curvas Costo"/>
      <sheetName val="template"/>
      <sheetName val="LC"/>
      <sheetName val="Sub-Lead"/>
      <sheetName val="III. "/>
      <sheetName val="XREF"/>
      <sheetName val="MATRIZCALIDAD"/>
      <sheetName val="%program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ow r="224">
          <cell r="B224" t="str">
            <v>MES No:</v>
          </cell>
        </row>
      </sheetData>
      <sheetData sheetId="194">
        <row r="224">
          <cell r="B224" t="str">
            <v>MES No:</v>
          </cell>
        </row>
      </sheetData>
      <sheetData sheetId="195">
        <row r="224">
          <cell r="B224" t="str">
            <v>MES No:</v>
          </cell>
        </row>
      </sheetData>
      <sheetData sheetId="196">
        <row r="224">
          <cell r="B224" t="str">
            <v>MES No:</v>
          </cell>
        </row>
      </sheetData>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ow r="224">
          <cell r="B224" t="str">
            <v>MES No:</v>
          </cell>
        </row>
      </sheetData>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ow r="224">
          <cell r="B224" t="str">
            <v>MES No:</v>
          </cell>
        </row>
      </sheetData>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ow r="224">
          <cell r="B224" t="str">
            <v>MES No:</v>
          </cell>
        </row>
      </sheetData>
      <sheetData sheetId="414">
        <row r="224">
          <cell r="B224" t="str">
            <v>MES No:</v>
          </cell>
        </row>
      </sheetData>
      <sheetData sheetId="415">
        <row r="224">
          <cell r="B224" t="str">
            <v>MES No:</v>
          </cell>
        </row>
      </sheetData>
      <sheetData sheetId="416">
        <row r="224">
          <cell r="B224" t="str">
            <v>MES No:</v>
          </cell>
        </row>
      </sheetData>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ow r="224">
          <cell r="B224" t="str">
            <v>MES No:</v>
          </cell>
        </row>
      </sheetData>
      <sheetData sheetId="452" refreshError="1"/>
      <sheetData sheetId="453">
        <row r="224">
          <cell r="B224" t="str">
            <v>MES No:</v>
          </cell>
        </row>
      </sheetData>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ow r="109">
          <cell r="F109">
            <v>22713.357777694815</v>
          </cell>
        </row>
      </sheetData>
      <sheetData sheetId="509">
        <row r="109">
          <cell r="F109">
            <v>22713.357777694815</v>
          </cell>
        </row>
      </sheetData>
      <sheetData sheetId="510">
        <row r="109">
          <cell r="F109">
            <v>22713.357777694815</v>
          </cell>
        </row>
      </sheetData>
      <sheetData sheetId="511">
        <row r="109">
          <cell r="F109">
            <v>22713.357777694815</v>
          </cell>
        </row>
      </sheetData>
      <sheetData sheetId="512">
        <row r="109">
          <cell r="F109">
            <v>22713.357777694815</v>
          </cell>
        </row>
      </sheetData>
      <sheetData sheetId="513">
        <row r="109">
          <cell r="F109">
            <v>22713.357777694815</v>
          </cell>
        </row>
      </sheetData>
      <sheetData sheetId="514">
        <row r="109">
          <cell r="F109">
            <v>22713.357777694815</v>
          </cell>
        </row>
      </sheetData>
      <sheetData sheetId="515">
        <row r="109">
          <cell r="F109">
            <v>22713.357777694815</v>
          </cell>
        </row>
      </sheetData>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ow r="109">
          <cell r="F109">
            <v>22713.357777694815</v>
          </cell>
        </row>
      </sheetData>
      <sheetData sheetId="544">
        <row r="109">
          <cell r="F109">
            <v>22713.357777694815</v>
          </cell>
        </row>
      </sheetData>
      <sheetData sheetId="545">
        <row r="109">
          <cell r="F109">
            <v>22713.357777694815</v>
          </cell>
        </row>
      </sheetData>
      <sheetData sheetId="546" refreshError="1"/>
      <sheetData sheetId="547" refreshError="1"/>
      <sheetData sheetId="548" refreshError="1"/>
      <sheetData sheetId="549" refreshError="1"/>
      <sheetData sheetId="550">
        <row r="109">
          <cell r="F109">
            <v>22713.357777694815</v>
          </cell>
        </row>
      </sheetData>
      <sheetData sheetId="551">
        <row r="109">
          <cell r="F109">
            <v>22713.357777694815</v>
          </cell>
        </row>
      </sheetData>
      <sheetData sheetId="552">
        <row r="109">
          <cell r="F109">
            <v>22713.357777694815</v>
          </cell>
        </row>
      </sheetData>
      <sheetData sheetId="553">
        <row r="109">
          <cell r="F109">
            <v>22713.357777694815</v>
          </cell>
        </row>
      </sheetData>
      <sheetData sheetId="554">
        <row r="109">
          <cell r="F109">
            <v>22713.357777694815</v>
          </cell>
        </row>
      </sheetData>
      <sheetData sheetId="555">
        <row r="109">
          <cell r="F109">
            <v>22713.357777694815</v>
          </cell>
        </row>
      </sheetData>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09">
          <cell r="F109">
            <v>22713.357777694815</v>
          </cell>
        </row>
      </sheetData>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ow r="109">
          <cell r="F109">
            <v>43.789380089226867</v>
          </cell>
        </row>
      </sheetData>
      <sheetData sheetId="599">
        <row r="109">
          <cell r="F109">
            <v>43.789380089226867</v>
          </cell>
        </row>
      </sheetData>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ow r="109">
          <cell r="F109">
            <v>43.789380089226867</v>
          </cell>
        </row>
      </sheetData>
      <sheetData sheetId="629">
        <row r="109">
          <cell r="F109">
            <v>43.789380089226867</v>
          </cell>
        </row>
      </sheetData>
      <sheetData sheetId="630">
        <row r="109">
          <cell r="F109">
            <v>43.789380089226867</v>
          </cell>
        </row>
      </sheetData>
      <sheetData sheetId="631">
        <row r="109">
          <cell r="F109">
            <v>43.789380089226867</v>
          </cell>
        </row>
      </sheetData>
      <sheetData sheetId="632">
        <row r="109">
          <cell r="F109">
            <v>43.789380089226867</v>
          </cell>
        </row>
      </sheetData>
      <sheetData sheetId="633">
        <row r="109">
          <cell r="F109">
            <v>43.789380089226867</v>
          </cell>
        </row>
      </sheetData>
      <sheetData sheetId="634">
        <row r="109">
          <cell r="F109">
            <v>43.789380089226867</v>
          </cell>
        </row>
      </sheetData>
      <sheetData sheetId="635">
        <row r="109">
          <cell r="F109">
            <v>43.789380089226867</v>
          </cell>
        </row>
      </sheetData>
      <sheetData sheetId="636">
        <row r="224">
          <cell r="B224" t="str">
            <v>MES No:</v>
          </cell>
        </row>
      </sheetData>
      <sheetData sheetId="637">
        <row r="109">
          <cell r="F109">
            <v>43.789380089226867</v>
          </cell>
        </row>
      </sheetData>
      <sheetData sheetId="638">
        <row r="109">
          <cell r="F109">
            <v>43.789380089226867</v>
          </cell>
        </row>
      </sheetData>
      <sheetData sheetId="639">
        <row r="109">
          <cell r="F109">
            <v>43.789380089226867</v>
          </cell>
        </row>
      </sheetData>
      <sheetData sheetId="640">
        <row r="109">
          <cell r="F109">
            <v>43.789380089226867</v>
          </cell>
        </row>
      </sheetData>
      <sheetData sheetId="641">
        <row r="224">
          <cell r="B224" t="str">
            <v>MES No:</v>
          </cell>
        </row>
      </sheetData>
      <sheetData sheetId="642">
        <row r="224">
          <cell r="B224" t="str">
            <v>MES No:</v>
          </cell>
        </row>
      </sheetData>
      <sheetData sheetId="643">
        <row r="109">
          <cell r="F109">
            <v>43.789380089226867</v>
          </cell>
        </row>
      </sheetData>
      <sheetData sheetId="644">
        <row r="224">
          <cell r="B224" t="str">
            <v>MES No:</v>
          </cell>
        </row>
      </sheetData>
      <sheetData sheetId="645">
        <row r="109">
          <cell r="F109">
            <v>43.789380089226867</v>
          </cell>
        </row>
      </sheetData>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ow r="109">
          <cell r="F109">
            <v>43.789380089226867</v>
          </cell>
        </row>
      </sheetData>
      <sheetData sheetId="658">
        <row r="109">
          <cell r="F109">
            <v>43.789380089226867</v>
          </cell>
        </row>
      </sheetData>
      <sheetData sheetId="659">
        <row r="109">
          <cell r="F109">
            <v>43.789380089226867</v>
          </cell>
        </row>
      </sheetData>
      <sheetData sheetId="660"/>
      <sheetData sheetId="661">
        <row r="109">
          <cell r="F109">
            <v>43.789380089226867</v>
          </cell>
        </row>
      </sheetData>
      <sheetData sheetId="662"/>
      <sheetData sheetId="663">
        <row r="109">
          <cell r="F109">
            <v>43.789380089226867</v>
          </cell>
        </row>
      </sheetData>
      <sheetData sheetId="664"/>
      <sheetData sheetId="665"/>
      <sheetData sheetId="666">
        <row r="109">
          <cell r="F109">
            <v>43.789380089226867</v>
          </cell>
        </row>
      </sheetData>
      <sheetData sheetId="667"/>
      <sheetData sheetId="668"/>
      <sheetData sheetId="669"/>
      <sheetData sheetId="670"/>
      <sheetData sheetId="671"/>
      <sheetData sheetId="672"/>
      <sheetData sheetId="673"/>
      <sheetData sheetId="674"/>
      <sheetData sheetId="675">
        <row r="109">
          <cell r="F109">
            <v>43.789380089226867</v>
          </cell>
        </row>
      </sheetData>
      <sheetData sheetId="676">
        <row r="109">
          <cell r="F109">
            <v>43.789380089226867</v>
          </cell>
        </row>
      </sheetData>
      <sheetData sheetId="677"/>
      <sheetData sheetId="678">
        <row r="109">
          <cell r="F109">
            <v>43.789380089226867</v>
          </cell>
        </row>
      </sheetData>
      <sheetData sheetId="679"/>
      <sheetData sheetId="680"/>
      <sheetData sheetId="681">
        <row r="109">
          <cell r="F109">
            <v>22713.357777694815</v>
          </cell>
        </row>
      </sheetData>
      <sheetData sheetId="682">
        <row r="109">
          <cell r="F109">
            <v>43.789380089226867</v>
          </cell>
        </row>
      </sheetData>
      <sheetData sheetId="683"/>
      <sheetData sheetId="684">
        <row r="109">
          <cell r="F109">
            <v>43.789380089226867</v>
          </cell>
        </row>
      </sheetData>
      <sheetData sheetId="685">
        <row r="109">
          <cell r="F109">
            <v>43.789380089226867</v>
          </cell>
        </row>
      </sheetData>
      <sheetData sheetId="686"/>
      <sheetData sheetId="687">
        <row r="109">
          <cell r="F109">
            <v>43.789380089226867</v>
          </cell>
        </row>
      </sheetData>
      <sheetData sheetId="688">
        <row r="109">
          <cell r="F109">
            <v>43.789380089226867</v>
          </cell>
        </row>
      </sheetData>
      <sheetData sheetId="689">
        <row r="109">
          <cell r="F109">
            <v>43.789380089226867</v>
          </cell>
        </row>
      </sheetData>
      <sheetData sheetId="690">
        <row r="109">
          <cell r="F109">
            <v>43.789380089226867</v>
          </cell>
        </row>
      </sheetData>
      <sheetData sheetId="691"/>
      <sheetData sheetId="692">
        <row r="109">
          <cell r="F109">
            <v>43.789380089226867</v>
          </cell>
        </row>
      </sheetData>
      <sheetData sheetId="693" refreshError="1"/>
      <sheetData sheetId="694">
        <row r="109">
          <cell r="F109">
            <v>43.789380089226867</v>
          </cell>
        </row>
      </sheetData>
      <sheetData sheetId="695">
        <row r="109">
          <cell r="F109">
            <v>43.789380089226867</v>
          </cell>
        </row>
      </sheetData>
      <sheetData sheetId="696">
        <row r="109">
          <cell r="F109">
            <v>43.789380089226867</v>
          </cell>
        </row>
      </sheetData>
      <sheetData sheetId="697">
        <row r="109">
          <cell r="F109">
            <v>43.789380089226867</v>
          </cell>
        </row>
      </sheetData>
      <sheetData sheetId="698">
        <row r="109">
          <cell r="F109">
            <v>43.789380089226867</v>
          </cell>
        </row>
      </sheetData>
      <sheetData sheetId="699">
        <row r="109">
          <cell r="F109">
            <v>43.789380089226867</v>
          </cell>
        </row>
      </sheetData>
      <sheetData sheetId="700">
        <row r="109">
          <cell r="F109">
            <v>43.789380089226867</v>
          </cell>
        </row>
      </sheetData>
      <sheetData sheetId="701">
        <row r="109">
          <cell r="F109">
            <v>43.789380089226867</v>
          </cell>
        </row>
      </sheetData>
      <sheetData sheetId="702"/>
      <sheetData sheetId="703">
        <row r="109">
          <cell r="F109">
            <v>43.789380089226867</v>
          </cell>
        </row>
      </sheetData>
      <sheetData sheetId="704">
        <row r="109">
          <cell r="F109">
            <v>43.789380089226867</v>
          </cell>
        </row>
      </sheetData>
      <sheetData sheetId="705">
        <row r="109">
          <cell r="F109">
            <v>43.789380089226867</v>
          </cell>
        </row>
      </sheetData>
      <sheetData sheetId="706"/>
      <sheetData sheetId="707">
        <row r="109">
          <cell r="F109">
            <v>43.789380089226867</v>
          </cell>
        </row>
      </sheetData>
      <sheetData sheetId="708">
        <row r="109">
          <cell r="F109">
            <v>43.789380089226867</v>
          </cell>
        </row>
      </sheetData>
      <sheetData sheetId="709">
        <row r="109">
          <cell r="F109">
            <v>43.789380089226867</v>
          </cell>
        </row>
      </sheetData>
      <sheetData sheetId="710">
        <row r="109">
          <cell r="F109">
            <v>43.789380089226867</v>
          </cell>
        </row>
      </sheetData>
      <sheetData sheetId="711">
        <row r="109">
          <cell r="F109">
            <v>43.789380089226867</v>
          </cell>
        </row>
      </sheetData>
      <sheetData sheetId="712">
        <row r="109">
          <cell r="F109">
            <v>43.789380089226867</v>
          </cell>
        </row>
      </sheetData>
      <sheetData sheetId="713"/>
      <sheetData sheetId="714">
        <row r="109">
          <cell r="F109">
            <v>43.789380089226867</v>
          </cell>
        </row>
      </sheetData>
      <sheetData sheetId="715">
        <row r="109">
          <cell r="F109">
            <v>43.789380089226867</v>
          </cell>
        </row>
      </sheetData>
      <sheetData sheetId="716">
        <row r="109">
          <cell r="F109">
            <v>43.789380089226867</v>
          </cell>
        </row>
      </sheetData>
      <sheetData sheetId="717"/>
      <sheetData sheetId="718">
        <row r="109">
          <cell r="F109">
            <v>43.789380089226867</v>
          </cell>
        </row>
      </sheetData>
      <sheetData sheetId="719"/>
      <sheetData sheetId="720">
        <row r="109">
          <cell r="F109">
            <v>43.789380089226867</v>
          </cell>
        </row>
      </sheetData>
      <sheetData sheetId="721">
        <row r="109">
          <cell r="F109">
            <v>43.789380089226867</v>
          </cell>
        </row>
      </sheetData>
      <sheetData sheetId="722">
        <row r="109">
          <cell r="F109">
            <v>43.789380089226867</v>
          </cell>
        </row>
      </sheetData>
      <sheetData sheetId="723">
        <row r="224">
          <cell r="B224" t="str">
            <v>MES No:</v>
          </cell>
        </row>
      </sheetData>
      <sheetData sheetId="724">
        <row r="224">
          <cell r="B224" t="str">
            <v>MES No:</v>
          </cell>
        </row>
      </sheetData>
      <sheetData sheetId="725">
        <row r="224">
          <cell r="B224" t="str">
            <v>MES No:</v>
          </cell>
        </row>
      </sheetData>
      <sheetData sheetId="726">
        <row r="224">
          <cell r="B224" t="str">
            <v>MES No:</v>
          </cell>
        </row>
      </sheetData>
      <sheetData sheetId="727">
        <row r="109">
          <cell r="F109">
            <v>43.789380089226867</v>
          </cell>
        </row>
      </sheetData>
      <sheetData sheetId="728">
        <row r="224">
          <cell r="B224" t="str">
            <v>MES No:</v>
          </cell>
        </row>
      </sheetData>
      <sheetData sheetId="729">
        <row r="224">
          <cell r="B224" t="str">
            <v>MES No:</v>
          </cell>
        </row>
      </sheetData>
      <sheetData sheetId="730">
        <row r="109">
          <cell r="F109">
            <v>43.789380089226867</v>
          </cell>
        </row>
      </sheetData>
      <sheetData sheetId="731">
        <row r="224">
          <cell r="B224" t="str">
            <v>MES No:</v>
          </cell>
        </row>
      </sheetData>
      <sheetData sheetId="732">
        <row r="224">
          <cell r="B224" t="str">
            <v>MES No:</v>
          </cell>
        </row>
      </sheetData>
      <sheetData sheetId="733">
        <row r="224">
          <cell r="B224" t="str">
            <v>MES No:</v>
          </cell>
        </row>
      </sheetData>
      <sheetData sheetId="734">
        <row r="109">
          <cell r="F109">
            <v>43.789380089226867</v>
          </cell>
        </row>
      </sheetData>
      <sheetData sheetId="735">
        <row r="224">
          <cell r="B224" t="str">
            <v>MES No:</v>
          </cell>
        </row>
      </sheetData>
      <sheetData sheetId="736">
        <row r="224">
          <cell r="B224" t="str">
            <v>MES No:</v>
          </cell>
        </row>
      </sheetData>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ow r="224">
          <cell r="B224" t="str">
            <v>MES No:</v>
          </cell>
        </row>
      </sheetData>
      <sheetData sheetId="747"/>
      <sheetData sheetId="748"/>
      <sheetData sheetId="749"/>
      <sheetData sheetId="750"/>
      <sheetData sheetId="751">
        <row r="109">
          <cell r="F109">
            <v>43.789380089226867</v>
          </cell>
        </row>
      </sheetData>
      <sheetData sheetId="752">
        <row r="109">
          <cell r="F109">
            <v>43.789380089226867</v>
          </cell>
        </row>
      </sheetData>
      <sheetData sheetId="753"/>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sheetData sheetId="766"/>
      <sheetData sheetId="767"/>
      <sheetData sheetId="768"/>
      <sheetData sheetId="769"/>
      <sheetData sheetId="770">
        <row r="109">
          <cell r="F109">
            <v>22713.357777694815</v>
          </cell>
        </row>
      </sheetData>
      <sheetData sheetId="771">
        <row r="109">
          <cell r="F109">
            <v>22713.357777694815</v>
          </cell>
        </row>
      </sheetData>
      <sheetData sheetId="772">
        <row r="109">
          <cell r="F109">
            <v>22713.357777694815</v>
          </cell>
        </row>
      </sheetData>
      <sheetData sheetId="773">
        <row r="109">
          <cell r="F109">
            <v>22713.357777694815</v>
          </cell>
        </row>
      </sheetData>
      <sheetData sheetId="774"/>
      <sheetData sheetId="775"/>
      <sheetData sheetId="776"/>
      <sheetData sheetId="777">
        <row r="224">
          <cell r="B224" t="str">
            <v>MES No:</v>
          </cell>
        </row>
      </sheetData>
      <sheetData sheetId="778">
        <row r="224">
          <cell r="B224" t="str">
            <v>MES No:</v>
          </cell>
        </row>
      </sheetData>
      <sheetData sheetId="779">
        <row r="224">
          <cell r="B224" t="str">
            <v>MES No:</v>
          </cell>
        </row>
      </sheetData>
      <sheetData sheetId="780">
        <row r="224">
          <cell r="B224" t="str">
            <v>MES No:</v>
          </cell>
        </row>
      </sheetData>
      <sheetData sheetId="781">
        <row r="224">
          <cell r="B224" t="str">
            <v>MES No:</v>
          </cell>
        </row>
      </sheetData>
      <sheetData sheetId="782"/>
      <sheetData sheetId="783"/>
      <sheetData sheetId="784"/>
      <sheetData sheetId="785">
        <row r="109">
          <cell r="F109">
            <v>22713.357777694815</v>
          </cell>
        </row>
      </sheetData>
      <sheetData sheetId="786">
        <row r="224">
          <cell r="B224" t="str">
            <v>MES No:</v>
          </cell>
        </row>
      </sheetData>
      <sheetData sheetId="787">
        <row r="224">
          <cell r="B224" t="str">
            <v>MES No:</v>
          </cell>
        </row>
      </sheetData>
      <sheetData sheetId="788">
        <row r="109">
          <cell r="F109">
            <v>22713.357777694815</v>
          </cell>
        </row>
      </sheetData>
      <sheetData sheetId="789">
        <row r="224">
          <cell r="B224" t="str">
            <v>MES No:</v>
          </cell>
        </row>
      </sheetData>
      <sheetData sheetId="790">
        <row r="109">
          <cell r="F109">
            <v>43.789380089226867</v>
          </cell>
        </row>
      </sheetData>
      <sheetData sheetId="791">
        <row r="224">
          <cell r="B224" t="str">
            <v>MES No:</v>
          </cell>
        </row>
      </sheetData>
      <sheetData sheetId="792">
        <row r="224">
          <cell r="B224" t="str">
            <v>MES No:</v>
          </cell>
        </row>
      </sheetData>
      <sheetData sheetId="793">
        <row r="224">
          <cell r="B224" t="str">
            <v>MES No:</v>
          </cell>
        </row>
      </sheetData>
      <sheetData sheetId="794">
        <row r="224">
          <cell r="B224" t="str">
            <v>MES No:</v>
          </cell>
        </row>
      </sheetData>
      <sheetData sheetId="795">
        <row r="224">
          <cell r="B224" t="str">
            <v>MES No:</v>
          </cell>
        </row>
      </sheetData>
      <sheetData sheetId="796">
        <row r="224">
          <cell r="B224" t="str">
            <v>MES No:</v>
          </cell>
        </row>
      </sheetData>
      <sheetData sheetId="797">
        <row r="224">
          <cell r="B224" t="str">
            <v>MES No:</v>
          </cell>
        </row>
      </sheetData>
      <sheetData sheetId="798">
        <row r="224">
          <cell r="B224" t="str">
            <v>MES No:</v>
          </cell>
        </row>
      </sheetData>
      <sheetData sheetId="799">
        <row r="224">
          <cell r="B224" t="str">
            <v>MES No:</v>
          </cell>
        </row>
      </sheetData>
      <sheetData sheetId="800">
        <row r="224">
          <cell r="B224" t="str">
            <v>MES No:</v>
          </cell>
        </row>
      </sheetData>
      <sheetData sheetId="801">
        <row r="224">
          <cell r="B224" t="str">
            <v>MES No:</v>
          </cell>
        </row>
      </sheetData>
      <sheetData sheetId="802">
        <row r="224">
          <cell r="B224" t="str">
            <v>MES No:</v>
          </cell>
        </row>
      </sheetData>
      <sheetData sheetId="803">
        <row r="224">
          <cell r="B224" t="str">
            <v>MES No:</v>
          </cell>
        </row>
      </sheetData>
      <sheetData sheetId="804">
        <row r="224">
          <cell r="B224" t="str">
            <v>MES No:</v>
          </cell>
        </row>
      </sheetData>
      <sheetData sheetId="805">
        <row r="224">
          <cell r="B224" t="str">
            <v>MES No:</v>
          </cell>
        </row>
      </sheetData>
      <sheetData sheetId="806">
        <row r="224">
          <cell r="B224" t="str">
            <v>MES No:</v>
          </cell>
        </row>
      </sheetData>
      <sheetData sheetId="807">
        <row r="224">
          <cell r="B224" t="str">
            <v>MES No:</v>
          </cell>
        </row>
      </sheetData>
      <sheetData sheetId="808">
        <row r="224">
          <cell r="B224" t="str">
            <v>MES No:</v>
          </cell>
        </row>
      </sheetData>
      <sheetData sheetId="809">
        <row r="224">
          <cell r="B224" t="str">
            <v>MES No:</v>
          </cell>
        </row>
      </sheetData>
      <sheetData sheetId="810">
        <row r="224">
          <cell r="B224" t="str">
            <v>MES No:</v>
          </cell>
        </row>
      </sheetData>
      <sheetData sheetId="811">
        <row r="224">
          <cell r="B224" t="str">
            <v>MES No:</v>
          </cell>
        </row>
      </sheetData>
      <sheetData sheetId="812">
        <row r="224">
          <cell r="B224" t="str">
            <v>MES No:</v>
          </cell>
        </row>
      </sheetData>
      <sheetData sheetId="813">
        <row r="224">
          <cell r="B224" t="str">
            <v>MES No:</v>
          </cell>
        </row>
      </sheetData>
      <sheetData sheetId="814">
        <row r="224">
          <cell r="B224" t="str">
            <v>MES No:</v>
          </cell>
        </row>
      </sheetData>
      <sheetData sheetId="815">
        <row r="224">
          <cell r="B224" t="str">
            <v>MES No:</v>
          </cell>
        </row>
      </sheetData>
      <sheetData sheetId="816">
        <row r="224">
          <cell r="B224" t="str">
            <v>MES No:</v>
          </cell>
        </row>
      </sheetData>
      <sheetData sheetId="817">
        <row r="224">
          <cell r="B224" t="str">
            <v>MES No:</v>
          </cell>
        </row>
      </sheetData>
      <sheetData sheetId="818">
        <row r="224">
          <cell r="B224" t="str">
            <v>MES No:</v>
          </cell>
        </row>
      </sheetData>
      <sheetData sheetId="819">
        <row r="224">
          <cell r="B224" t="str">
            <v>MES No:</v>
          </cell>
        </row>
      </sheetData>
      <sheetData sheetId="820">
        <row r="109">
          <cell r="F109">
            <v>43.789380089226867</v>
          </cell>
        </row>
      </sheetData>
      <sheetData sheetId="821">
        <row r="224">
          <cell r="B224" t="str">
            <v>MES No:</v>
          </cell>
        </row>
      </sheetData>
      <sheetData sheetId="822">
        <row r="224">
          <cell r="B224" t="str">
            <v>MES No:</v>
          </cell>
        </row>
      </sheetData>
      <sheetData sheetId="823">
        <row r="224">
          <cell r="B224" t="str">
            <v>MES No:</v>
          </cell>
        </row>
      </sheetData>
      <sheetData sheetId="824">
        <row r="224">
          <cell r="B224" t="str">
            <v>MES No:</v>
          </cell>
        </row>
      </sheetData>
      <sheetData sheetId="825">
        <row r="224">
          <cell r="B224" t="str">
            <v>MES No:</v>
          </cell>
        </row>
      </sheetData>
      <sheetData sheetId="826">
        <row r="224">
          <cell r="B224" t="str">
            <v>MES No:</v>
          </cell>
        </row>
      </sheetData>
      <sheetData sheetId="827">
        <row r="224">
          <cell r="B224" t="str">
            <v>MES No:</v>
          </cell>
        </row>
      </sheetData>
      <sheetData sheetId="828">
        <row r="224">
          <cell r="B224" t="str">
            <v>MES No:</v>
          </cell>
        </row>
      </sheetData>
      <sheetData sheetId="829">
        <row r="224">
          <cell r="B224" t="str">
            <v>MES No:</v>
          </cell>
        </row>
      </sheetData>
      <sheetData sheetId="830">
        <row r="224">
          <cell r="B224" t="str">
            <v>MES No:</v>
          </cell>
        </row>
      </sheetData>
      <sheetData sheetId="831">
        <row r="224">
          <cell r="B224" t="str">
            <v>MES No:</v>
          </cell>
        </row>
      </sheetData>
      <sheetData sheetId="832">
        <row r="224">
          <cell r="B224" t="str">
            <v>MES No:</v>
          </cell>
        </row>
      </sheetData>
      <sheetData sheetId="833">
        <row r="224">
          <cell r="B224" t="str">
            <v>MES No:</v>
          </cell>
        </row>
      </sheetData>
      <sheetData sheetId="834">
        <row r="224">
          <cell r="B224" t="str">
            <v>MES No:</v>
          </cell>
        </row>
      </sheetData>
      <sheetData sheetId="835">
        <row r="224">
          <cell r="B224" t="str">
            <v>MES No:</v>
          </cell>
        </row>
      </sheetData>
      <sheetData sheetId="836">
        <row r="224">
          <cell r="B224" t="str">
            <v>MES No:</v>
          </cell>
        </row>
      </sheetData>
      <sheetData sheetId="837">
        <row r="224">
          <cell r="B224" t="str">
            <v>MES No:</v>
          </cell>
        </row>
      </sheetData>
      <sheetData sheetId="838">
        <row r="224">
          <cell r="B224" t="str">
            <v>MES No:</v>
          </cell>
        </row>
      </sheetData>
      <sheetData sheetId="839">
        <row r="224">
          <cell r="B224" t="str">
            <v>MES No:</v>
          </cell>
        </row>
      </sheetData>
      <sheetData sheetId="840">
        <row r="224">
          <cell r="B224" t="str">
            <v>MES No:</v>
          </cell>
        </row>
      </sheetData>
      <sheetData sheetId="841">
        <row r="224">
          <cell r="B224" t="str">
            <v>MES No:</v>
          </cell>
        </row>
      </sheetData>
      <sheetData sheetId="842">
        <row r="224">
          <cell r="B224" t="str">
            <v>MES No:</v>
          </cell>
        </row>
      </sheetData>
      <sheetData sheetId="843">
        <row r="224">
          <cell r="B224" t="str">
            <v>MES No:</v>
          </cell>
        </row>
      </sheetData>
      <sheetData sheetId="844">
        <row r="224">
          <cell r="B224" t="str">
            <v>MES No:</v>
          </cell>
        </row>
      </sheetData>
      <sheetData sheetId="845">
        <row r="224">
          <cell r="B224" t="str">
            <v>MES No:</v>
          </cell>
        </row>
      </sheetData>
      <sheetData sheetId="846">
        <row r="224">
          <cell r="B224" t="str">
            <v>MES No:</v>
          </cell>
        </row>
      </sheetData>
      <sheetData sheetId="847">
        <row r="224">
          <cell r="B224" t="str">
            <v>MES No:</v>
          </cell>
        </row>
      </sheetData>
      <sheetData sheetId="848">
        <row r="109">
          <cell r="F109">
            <v>43.789380089226867</v>
          </cell>
        </row>
      </sheetData>
      <sheetData sheetId="849">
        <row r="224">
          <cell r="B224" t="str">
            <v>MES No:</v>
          </cell>
        </row>
      </sheetData>
      <sheetData sheetId="850">
        <row r="224">
          <cell r="B224" t="str">
            <v>MES No:</v>
          </cell>
        </row>
      </sheetData>
      <sheetData sheetId="851">
        <row r="109">
          <cell r="F109">
            <v>43.789380089226867</v>
          </cell>
        </row>
      </sheetData>
      <sheetData sheetId="852">
        <row r="109">
          <cell r="F109">
            <v>43.789380089226867</v>
          </cell>
        </row>
      </sheetData>
      <sheetData sheetId="853">
        <row r="224">
          <cell r="B224" t="str">
            <v>MES No:</v>
          </cell>
        </row>
      </sheetData>
      <sheetData sheetId="854">
        <row r="224">
          <cell r="B224" t="str">
            <v>MES No:</v>
          </cell>
        </row>
      </sheetData>
      <sheetData sheetId="855">
        <row r="224">
          <cell r="B224" t="str">
            <v>MES No:</v>
          </cell>
        </row>
      </sheetData>
      <sheetData sheetId="856">
        <row r="224">
          <cell r="B224" t="str">
            <v>MES No:</v>
          </cell>
        </row>
      </sheetData>
      <sheetData sheetId="857">
        <row r="224">
          <cell r="B224" t="str">
            <v>MES No:</v>
          </cell>
        </row>
      </sheetData>
      <sheetData sheetId="858">
        <row r="224">
          <cell r="B224" t="str">
            <v>MES No:</v>
          </cell>
        </row>
      </sheetData>
      <sheetData sheetId="859">
        <row r="224">
          <cell r="B224" t="str">
            <v>MES No:</v>
          </cell>
        </row>
      </sheetData>
      <sheetData sheetId="860">
        <row r="109">
          <cell r="F109">
            <v>43.789380089226867</v>
          </cell>
        </row>
      </sheetData>
      <sheetData sheetId="861">
        <row r="224">
          <cell r="B224" t="str">
            <v>MES No:</v>
          </cell>
        </row>
      </sheetData>
      <sheetData sheetId="862">
        <row r="224">
          <cell r="B224" t="str">
            <v>MES No:</v>
          </cell>
        </row>
      </sheetData>
      <sheetData sheetId="863">
        <row r="224">
          <cell r="B224" t="str">
            <v>MES No:</v>
          </cell>
        </row>
      </sheetData>
      <sheetData sheetId="864">
        <row r="224">
          <cell r="B224" t="str">
            <v>MES No:</v>
          </cell>
        </row>
      </sheetData>
      <sheetData sheetId="865">
        <row r="224">
          <cell r="B224" t="str">
            <v>MES No:</v>
          </cell>
        </row>
      </sheetData>
      <sheetData sheetId="866">
        <row r="224">
          <cell r="B224" t="str">
            <v>MES No:</v>
          </cell>
        </row>
      </sheetData>
      <sheetData sheetId="867">
        <row r="224">
          <cell r="B224" t="str">
            <v>MES No:</v>
          </cell>
        </row>
      </sheetData>
      <sheetData sheetId="868">
        <row r="224">
          <cell r="B224" t="str">
            <v>MES No:</v>
          </cell>
        </row>
      </sheetData>
      <sheetData sheetId="869">
        <row r="224">
          <cell r="B224" t="str">
            <v>MES No:</v>
          </cell>
        </row>
      </sheetData>
      <sheetData sheetId="870">
        <row r="224">
          <cell r="B224" t="str">
            <v>MES No:</v>
          </cell>
        </row>
      </sheetData>
      <sheetData sheetId="871">
        <row r="224">
          <cell r="B224" t="str">
            <v>MES No:</v>
          </cell>
        </row>
      </sheetData>
      <sheetData sheetId="872">
        <row r="224">
          <cell r="B224" t="str">
            <v>MES No:</v>
          </cell>
        </row>
      </sheetData>
      <sheetData sheetId="873">
        <row r="224">
          <cell r="B224" t="str">
            <v>MES No:</v>
          </cell>
        </row>
      </sheetData>
      <sheetData sheetId="874">
        <row r="224">
          <cell r="B224" t="str">
            <v>MES No:</v>
          </cell>
        </row>
      </sheetData>
      <sheetData sheetId="875">
        <row r="224">
          <cell r="B224" t="str">
            <v>MES No:</v>
          </cell>
        </row>
      </sheetData>
      <sheetData sheetId="876">
        <row r="109">
          <cell r="F109">
            <v>22713.357777694815</v>
          </cell>
        </row>
      </sheetData>
      <sheetData sheetId="877">
        <row r="109">
          <cell r="F109">
            <v>22713.357777694815</v>
          </cell>
        </row>
      </sheetData>
      <sheetData sheetId="878">
        <row r="109">
          <cell r="F109">
            <v>22713.357777694815</v>
          </cell>
        </row>
      </sheetData>
      <sheetData sheetId="879">
        <row r="109">
          <cell r="F109">
            <v>22713.357777694815</v>
          </cell>
        </row>
      </sheetData>
      <sheetData sheetId="880">
        <row r="109">
          <cell r="F109">
            <v>22713.357777694815</v>
          </cell>
        </row>
      </sheetData>
      <sheetData sheetId="881">
        <row r="109">
          <cell r="F109">
            <v>22713.357777694815</v>
          </cell>
        </row>
      </sheetData>
      <sheetData sheetId="882">
        <row r="109">
          <cell r="F109">
            <v>22713.357777694815</v>
          </cell>
        </row>
      </sheetData>
      <sheetData sheetId="883">
        <row r="224">
          <cell r="B224" t="str">
            <v>MES No:</v>
          </cell>
        </row>
      </sheetData>
      <sheetData sheetId="884">
        <row r="224">
          <cell r="B224" t="str">
            <v>MES No:</v>
          </cell>
        </row>
      </sheetData>
      <sheetData sheetId="885">
        <row r="224">
          <cell r="B224" t="str">
            <v>MES No:</v>
          </cell>
        </row>
      </sheetData>
      <sheetData sheetId="886">
        <row r="109">
          <cell r="F109">
            <v>22713.357777694815</v>
          </cell>
        </row>
      </sheetData>
      <sheetData sheetId="887">
        <row r="109">
          <cell r="F109">
            <v>22713.357777694815</v>
          </cell>
        </row>
      </sheetData>
      <sheetData sheetId="888">
        <row r="109">
          <cell r="F109">
            <v>22713.357777694815</v>
          </cell>
        </row>
      </sheetData>
      <sheetData sheetId="889">
        <row r="109">
          <cell r="F109">
            <v>22713.357777694815</v>
          </cell>
        </row>
      </sheetData>
      <sheetData sheetId="890">
        <row r="109">
          <cell r="F109">
            <v>22713.357777694815</v>
          </cell>
        </row>
      </sheetData>
      <sheetData sheetId="891">
        <row r="109">
          <cell r="F109">
            <v>22713.357777694815</v>
          </cell>
        </row>
      </sheetData>
      <sheetData sheetId="892">
        <row r="109">
          <cell r="F109">
            <v>22713.357777694815</v>
          </cell>
        </row>
      </sheetData>
      <sheetData sheetId="893">
        <row r="224">
          <cell r="B224" t="str">
            <v>MES No:</v>
          </cell>
        </row>
      </sheetData>
      <sheetData sheetId="894">
        <row r="224">
          <cell r="B224" t="str">
            <v>MES No:</v>
          </cell>
        </row>
      </sheetData>
      <sheetData sheetId="895">
        <row r="224">
          <cell r="B224" t="str">
            <v>MES No:</v>
          </cell>
        </row>
      </sheetData>
      <sheetData sheetId="896">
        <row r="109">
          <cell r="F109">
            <v>22713.357777694815</v>
          </cell>
        </row>
      </sheetData>
      <sheetData sheetId="897">
        <row r="109">
          <cell r="F109">
            <v>22713.357777694815</v>
          </cell>
        </row>
      </sheetData>
      <sheetData sheetId="898">
        <row r="109">
          <cell r="F109">
            <v>22713.357777694815</v>
          </cell>
        </row>
      </sheetData>
      <sheetData sheetId="899">
        <row r="109">
          <cell r="F109">
            <v>22713.357777694815</v>
          </cell>
        </row>
      </sheetData>
      <sheetData sheetId="900">
        <row r="109">
          <cell r="F109">
            <v>22713.357777694815</v>
          </cell>
        </row>
      </sheetData>
      <sheetData sheetId="901">
        <row r="109">
          <cell r="F109">
            <v>22713.357777694815</v>
          </cell>
        </row>
      </sheetData>
      <sheetData sheetId="902">
        <row r="109">
          <cell r="F109">
            <v>22713.357777694815</v>
          </cell>
        </row>
      </sheetData>
      <sheetData sheetId="903">
        <row r="224">
          <cell r="B224" t="str">
            <v>MES No:</v>
          </cell>
        </row>
      </sheetData>
      <sheetData sheetId="904">
        <row r="224">
          <cell r="B224" t="str">
            <v>MES No:</v>
          </cell>
        </row>
      </sheetData>
      <sheetData sheetId="905">
        <row r="224">
          <cell r="B224" t="str">
            <v>MES No:</v>
          </cell>
        </row>
      </sheetData>
      <sheetData sheetId="906">
        <row r="109">
          <cell r="F109">
            <v>22713.357777694815</v>
          </cell>
        </row>
      </sheetData>
      <sheetData sheetId="907">
        <row r="109">
          <cell r="F109">
            <v>22713.357777694815</v>
          </cell>
        </row>
      </sheetData>
      <sheetData sheetId="908">
        <row r="109">
          <cell r="F109">
            <v>22713.357777694815</v>
          </cell>
        </row>
      </sheetData>
      <sheetData sheetId="909">
        <row r="109">
          <cell r="F109">
            <v>22713.357777694815</v>
          </cell>
        </row>
      </sheetData>
      <sheetData sheetId="910">
        <row r="109">
          <cell r="F109">
            <v>22713.357777694815</v>
          </cell>
        </row>
      </sheetData>
      <sheetData sheetId="911">
        <row r="109">
          <cell r="F109">
            <v>22713.357777694815</v>
          </cell>
        </row>
      </sheetData>
      <sheetData sheetId="912">
        <row r="109">
          <cell r="F109">
            <v>22713.357777694815</v>
          </cell>
        </row>
      </sheetData>
      <sheetData sheetId="913">
        <row r="109">
          <cell r="F109">
            <v>22713.357777694815</v>
          </cell>
        </row>
      </sheetData>
      <sheetData sheetId="914">
        <row r="109">
          <cell r="F109">
            <v>22713.357777694815</v>
          </cell>
        </row>
      </sheetData>
      <sheetData sheetId="915">
        <row r="109">
          <cell r="F109">
            <v>22713.357777694815</v>
          </cell>
        </row>
      </sheetData>
      <sheetData sheetId="916">
        <row r="109">
          <cell r="F109">
            <v>22713.357777694815</v>
          </cell>
        </row>
      </sheetData>
      <sheetData sheetId="917">
        <row r="109">
          <cell r="F109">
            <v>22713.357777694815</v>
          </cell>
        </row>
      </sheetData>
      <sheetData sheetId="918">
        <row r="109">
          <cell r="F109">
            <v>22713.357777694815</v>
          </cell>
        </row>
      </sheetData>
      <sheetData sheetId="919">
        <row r="109">
          <cell r="F109">
            <v>22713.357777694815</v>
          </cell>
        </row>
      </sheetData>
      <sheetData sheetId="920">
        <row r="109">
          <cell r="F109">
            <v>22713.357777694815</v>
          </cell>
        </row>
      </sheetData>
      <sheetData sheetId="921">
        <row r="109">
          <cell r="F109">
            <v>22713.357777694815</v>
          </cell>
        </row>
      </sheetData>
      <sheetData sheetId="922">
        <row r="109">
          <cell r="F109">
            <v>22713.357777694815</v>
          </cell>
        </row>
      </sheetData>
      <sheetData sheetId="923">
        <row r="109">
          <cell r="F109">
            <v>22713.357777694815</v>
          </cell>
        </row>
      </sheetData>
      <sheetData sheetId="924">
        <row r="109">
          <cell r="F109">
            <v>22713.357777694815</v>
          </cell>
        </row>
      </sheetData>
      <sheetData sheetId="925">
        <row r="109">
          <cell r="F109">
            <v>22713.357777694815</v>
          </cell>
        </row>
      </sheetData>
      <sheetData sheetId="926">
        <row r="224">
          <cell r="B224" t="str">
            <v>MES No:</v>
          </cell>
        </row>
      </sheetData>
      <sheetData sheetId="927">
        <row r="109">
          <cell r="F109">
            <v>22713.357777694815</v>
          </cell>
        </row>
      </sheetData>
      <sheetData sheetId="928">
        <row r="109">
          <cell r="F109">
            <v>22713.357777694815</v>
          </cell>
        </row>
      </sheetData>
      <sheetData sheetId="929">
        <row r="109">
          <cell r="F109">
            <v>22713.357777694815</v>
          </cell>
        </row>
      </sheetData>
      <sheetData sheetId="930">
        <row r="109">
          <cell r="F109">
            <v>22713.357777694815</v>
          </cell>
        </row>
      </sheetData>
      <sheetData sheetId="931">
        <row r="109">
          <cell r="F109">
            <v>22713.357777694815</v>
          </cell>
        </row>
      </sheetData>
      <sheetData sheetId="932">
        <row r="109">
          <cell r="F109">
            <v>22713.357777694815</v>
          </cell>
        </row>
      </sheetData>
      <sheetData sheetId="933">
        <row r="109">
          <cell r="F109">
            <v>22713.357777694815</v>
          </cell>
        </row>
      </sheetData>
      <sheetData sheetId="934">
        <row r="109">
          <cell r="F109">
            <v>22713.357777694815</v>
          </cell>
        </row>
      </sheetData>
      <sheetData sheetId="935">
        <row r="109">
          <cell r="F109">
            <v>22713.357777694815</v>
          </cell>
        </row>
      </sheetData>
      <sheetData sheetId="936">
        <row r="109">
          <cell r="F109">
            <v>22713.357777694815</v>
          </cell>
        </row>
      </sheetData>
      <sheetData sheetId="937">
        <row r="109">
          <cell r="F109">
            <v>22713.357777694815</v>
          </cell>
        </row>
      </sheetData>
      <sheetData sheetId="938">
        <row r="109">
          <cell r="F109">
            <v>22713.357777694815</v>
          </cell>
        </row>
      </sheetData>
      <sheetData sheetId="939">
        <row r="109">
          <cell r="F109">
            <v>22713.357777694815</v>
          </cell>
        </row>
      </sheetData>
      <sheetData sheetId="940">
        <row r="109">
          <cell r="F109">
            <v>22713.357777694815</v>
          </cell>
        </row>
      </sheetData>
      <sheetData sheetId="941">
        <row r="109">
          <cell r="F109">
            <v>22713.357777694815</v>
          </cell>
        </row>
      </sheetData>
      <sheetData sheetId="942">
        <row r="109">
          <cell r="F109">
            <v>22713.357777694815</v>
          </cell>
        </row>
      </sheetData>
      <sheetData sheetId="943">
        <row r="109">
          <cell r="F109">
            <v>22713.357777694815</v>
          </cell>
        </row>
      </sheetData>
      <sheetData sheetId="944">
        <row r="109">
          <cell r="F109">
            <v>22713.357777694815</v>
          </cell>
        </row>
      </sheetData>
      <sheetData sheetId="945">
        <row r="109">
          <cell r="F109">
            <v>22713.357777694815</v>
          </cell>
        </row>
      </sheetData>
      <sheetData sheetId="946">
        <row r="109">
          <cell r="F109">
            <v>22713.357777694815</v>
          </cell>
        </row>
      </sheetData>
      <sheetData sheetId="947">
        <row r="109">
          <cell r="F109">
            <v>22713.357777694815</v>
          </cell>
        </row>
      </sheetData>
      <sheetData sheetId="948">
        <row r="109">
          <cell r="F109">
            <v>22713.357777694815</v>
          </cell>
        </row>
      </sheetData>
      <sheetData sheetId="949">
        <row r="109">
          <cell r="F109">
            <v>22713.357777694815</v>
          </cell>
        </row>
      </sheetData>
      <sheetData sheetId="950">
        <row r="109">
          <cell r="F109">
            <v>22713.357777694815</v>
          </cell>
        </row>
      </sheetData>
      <sheetData sheetId="951">
        <row r="109">
          <cell r="F109">
            <v>22713.357777694815</v>
          </cell>
        </row>
      </sheetData>
      <sheetData sheetId="952">
        <row r="109">
          <cell r="F109">
            <v>22713.357777694815</v>
          </cell>
        </row>
      </sheetData>
      <sheetData sheetId="953">
        <row r="109">
          <cell r="F109">
            <v>22713.357777694815</v>
          </cell>
        </row>
      </sheetData>
      <sheetData sheetId="954">
        <row r="109">
          <cell r="F109">
            <v>22713.357777694815</v>
          </cell>
        </row>
      </sheetData>
      <sheetData sheetId="955">
        <row r="109">
          <cell r="F109">
            <v>22713.357777694815</v>
          </cell>
        </row>
      </sheetData>
      <sheetData sheetId="956">
        <row r="109">
          <cell r="F109">
            <v>22713.357777694815</v>
          </cell>
        </row>
      </sheetData>
      <sheetData sheetId="957">
        <row r="109">
          <cell r="F109">
            <v>22713.357777694815</v>
          </cell>
        </row>
      </sheetData>
      <sheetData sheetId="958">
        <row r="109">
          <cell r="F109">
            <v>22713.357777694815</v>
          </cell>
        </row>
      </sheetData>
      <sheetData sheetId="959">
        <row r="109">
          <cell r="F109">
            <v>22713.357777694815</v>
          </cell>
        </row>
      </sheetData>
      <sheetData sheetId="960">
        <row r="109">
          <cell r="F109">
            <v>22713.357777694815</v>
          </cell>
        </row>
      </sheetData>
      <sheetData sheetId="961">
        <row r="109">
          <cell r="F109">
            <v>22713.357777694815</v>
          </cell>
        </row>
      </sheetData>
      <sheetData sheetId="962">
        <row r="109">
          <cell r="F109">
            <v>22713.357777694815</v>
          </cell>
        </row>
      </sheetData>
      <sheetData sheetId="963">
        <row r="109">
          <cell r="F109">
            <v>22713.357777694815</v>
          </cell>
        </row>
      </sheetData>
      <sheetData sheetId="964">
        <row r="109">
          <cell r="F109">
            <v>22713.357777694815</v>
          </cell>
        </row>
      </sheetData>
      <sheetData sheetId="965">
        <row r="109">
          <cell r="F109">
            <v>22713.357777694815</v>
          </cell>
        </row>
      </sheetData>
      <sheetData sheetId="966">
        <row r="109">
          <cell r="F109">
            <v>22713.357777694815</v>
          </cell>
        </row>
      </sheetData>
      <sheetData sheetId="967">
        <row r="109">
          <cell r="F109">
            <v>22713.357777694815</v>
          </cell>
        </row>
      </sheetData>
      <sheetData sheetId="968">
        <row r="109">
          <cell r="F109">
            <v>22713.357777694815</v>
          </cell>
        </row>
      </sheetData>
      <sheetData sheetId="969">
        <row r="109">
          <cell r="F109">
            <v>22713.357777694815</v>
          </cell>
        </row>
      </sheetData>
      <sheetData sheetId="970">
        <row r="109">
          <cell r="F109">
            <v>22713.357777694815</v>
          </cell>
        </row>
      </sheetData>
      <sheetData sheetId="971">
        <row r="109">
          <cell r="F109">
            <v>22713.357777694815</v>
          </cell>
        </row>
      </sheetData>
      <sheetData sheetId="972">
        <row r="109">
          <cell r="F109">
            <v>22713.357777694815</v>
          </cell>
        </row>
      </sheetData>
      <sheetData sheetId="973">
        <row r="109">
          <cell r="F109">
            <v>22713.357777694815</v>
          </cell>
        </row>
      </sheetData>
      <sheetData sheetId="974">
        <row r="109">
          <cell r="F109">
            <v>22713.357777694815</v>
          </cell>
        </row>
      </sheetData>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refreshError="1"/>
      <sheetData sheetId="990" refreshError="1"/>
      <sheetData sheetId="991" refreshError="1"/>
      <sheetData sheetId="992" refreshError="1"/>
      <sheetData sheetId="993">
        <row r="224">
          <cell r="B224" t="str">
            <v>MES No:</v>
          </cell>
        </row>
      </sheetData>
      <sheetData sheetId="994"/>
      <sheetData sheetId="995"/>
      <sheetData sheetId="996"/>
      <sheetData sheetId="997"/>
      <sheetData sheetId="998"/>
      <sheetData sheetId="999" refreshError="1"/>
      <sheetData sheetId="1000" refreshError="1"/>
      <sheetData sheetId="1001" refreshError="1"/>
      <sheetData sheetId="1002" refreshError="1"/>
      <sheetData sheetId="1003" refreshError="1"/>
      <sheetData sheetId="1004">
        <row r="109">
          <cell r="F109">
            <v>43.789380089226867</v>
          </cell>
        </row>
      </sheetData>
      <sheetData sheetId="1005">
        <row r="109">
          <cell r="F109">
            <v>43.789380089226867</v>
          </cell>
        </row>
      </sheetData>
      <sheetData sheetId="1006"/>
      <sheetData sheetId="1007"/>
      <sheetData sheetId="1008">
        <row r="109">
          <cell r="F109">
            <v>43.789380089226867</v>
          </cell>
        </row>
      </sheetData>
      <sheetData sheetId="1009"/>
      <sheetData sheetId="1010"/>
      <sheetData sheetId="1011"/>
      <sheetData sheetId="1012">
        <row r="109">
          <cell r="F109">
            <v>22713.357777694815</v>
          </cell>
        </row>
      </sheetData>
      <sheetData sheetId="1013" refreshError="1"/>
      <sheetData sheetId="1014">
        <row r="109">
          <cell r="F109">
            <v>22713.357777694815</v>
          </cell>
        </row>
      </sheetData>
      <sheetData sheetId="1015">
        <row r="109">
          <cell r="F109">
            <v>22713.357777694815</v>
          </cell>
        </row>
      </sheetData>
      <sheetData sheetId="1016"/>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ow r="109">
          <cell r="F109">
            <v>22713.357777694815</v>
          </cell>
        </row>
      </sheetData>
      <sheetData sheetId="1029">
        <row r="109">
          <cell r="F109">
            <v>22713.357777694815</v>
          </cell>
        </row>
      </sheetData>
      <sheetData sheetId="1030" refreshError="1"/>
      <sheetData sheetId="1031">
        <row r="109">
          <cell r="F109">
            <v>22713.357777694815</v>
          </cell>
        </row>
      </sheetData>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sheetData sheetId="1050"/>
      <sheetData sheetId="1051"/>
      <sheetData sheetId="1052"/>
      <sheetData sheetId="1053"/>
      <sheetData sheetId="1054"/>
      <sheetData sheetId="1055">
        <row r="224">
          <cell r="B224" t="str">
            <v>MES No:</v>
          </cell>
        </row>
      </sheetData>
      <sheetData sheetId="1056">
        <row r="224">
          <cell r="B224" t="str">
            <v>MES No:</v>
          </cell>
        </row>
      </sheetData>
      <sheetData sheetId="1057">
        <row r="224">
          <cell r="B224" t="str">
            <v>MES No:</v>
          </cell>
        </row>
      </sheetData>
      <sheetData sheetId="1058">
        <row r="224">
          <cell r="B224" t="str">
            <v>MES No:</v>
          </cell>
        </row>
      </sheetData>
      <sheetData sheetId="1059">
        <row r="224">
          <cell r="B224" t="str">
            <v>MES No:</v>
          </cell>
        </row>
      </sheetData>
      <sheetData sheetId="1060">
        <row r="224">
          <cell r="B224" t="str">
            <v>MES No:</v>
          </cell>
        </row>
      </sheetData>
      <sheetData sheetId="1061">
        <row r="224">
          <cell r="B224" t="str">
            <v>MES No:</v>
          </cell>
        </row>
      </sheetData>
      <sheetData sheetId="1062">
        <row r="224">
          <cell r="B224" t="str">
            <v>MES No:</v>
          </cell>
        </row>
      </sheetData>
      <sheetData sheetId="1063">
        <row r="224">
          <cell r="B224" t="str">
            <v>MES No:</v>
          </cell>
        </row>
      </sheetData>
      <sheetData sheetId="1064">
        <row r="224">
          <cell r="B224" t="str">
            <v>MES No:</v>
          </cell>
        </row>
      </sheetData>
      <sheetData sheetId="1065">
        <row r="224">
          <cell r="B224" t="str">
            <v>MES No:</v>
          </cell>
        </row>
      </sheetData>
      <sheetData sheetId="1066">
        <row r="224">
          <cell r="B224" t="str">
            <v>MES No:</v>
          </cell>
        </row>
      </sheetData>
      <sheetData sheetId="1067" refreshError="1"/>
      <sheetData sheetId="1068">
        <row r="224">
          <cell r="B224" t="str">
            <v>MES No:</v>
          </cell>
        </row>
      </sheetData>
      <sheetData sheetId="1069">
        <row r="224">
          <cell r="B224" t="str">
            <v>MES No:</v>
          </cell>
        </row>
      </sheetData>
      <sheetData sheetId="1070">
        <row r="224">
          <cell r="B224" t="str">
            <v>MES No:</v>
          </cell>
        </row>
      </sheetData>
      <sheetData sheetId="1071" refreshError="1"/>
      <sheetData sheetId="1072" refreshError="1"/>
      <sheetData sheetId="1073" refreshError="1"/>
      <sheetData sheetId="1074" refreshError="1"/>
      <sheetData sheetId="1075" refreshError="1"/>
      <sheetData sheetId="1076">
        <row r="224">
          <cell r="B224" t="str">
            <v>MES No:</v>
          </cell>
        </row>
      </sheetData>
      <sheetData sheetId="1077">
        <row r="224">
          <cell r="B224" t="str">
            <v>MES No:</v>
          </cell>
        </row>
      </sheetData>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row r="224">
          <cell r="B224" t="str">
            <v>MES No:</v>
          </cell>
        </row>
      </sheetData>
      <sheetData sheetId="1105"/>
      <sheetData sheetId="1106">
        <row r="224">
          <cell r="B224" t="str">
            <v>MES No:</v>
          </cell>
        </row>
      </sheetData>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row r="109">
          <cell r="F109">
            <v>22713.357777694815</v>
          </cell>
        </row>
      </sheetData>
      <sheetData sheetId="1124">
        <row r="109">
          <cell r="F109">
            <v>22713.357777694815</v>
          </cell>
        </row>
      </sheetData>
      <sheetData sheetId="1125">
        <row r="109">
          <cell r="F109">
            <v>22713.357777694815</v>
          </cell>
        </row>
      </sheetData>
      <sheetData sheetId="1126">
        <row r="109">
          <cell r="F109">
            <v>22713.357777694815</v>
          </cell>
        </row>
      </sheetData>
      <sheetData sheetId="1127">
        <row r="109">
          <cell r="F109">
            <v>22713.357777694815</v>
          </cell>
        </row>
      </sheetData>
      <sheetData sheetId="1128">
        <row r="224">
          <cell r="B224" t="str">
            <v>MES No:</v>
          </cell>
        </row>
      </sheetData>
      <sheetData sheetId="1129">
        <row r="224">
          <cell r="B224" t="str">
            <v>MES No:</v>
          </cell>
        </row>
      </sheetData>
      <sheetData sheetId="1130">
        <row r="224">
          <cell r="B224" t="str">
            <v>MES No:</v>
          </cell>
        </row>
      </sheetData>
      <sheetData sheetId="1131">
        <row r="224">
          <cell r="B224" t="str">
            <v>MES No:</v>
          </cell>
        </row>
      </sheetData>
      <sheetData sheetId="1132">
        <row r="224">
          <cell r="B224" t="str">
            <v>MES No:</v>
          </cell>
        </row>
      </sheetData>
      <sheetData sheetId="1133">
        <row r="224">
          <cell r="B224" t="str">
            <v>MES No:</v>
          </cell>
        </row>
      </sheetData>
      <sheetData sheetId="1134">
        <row r="224">
          <cell r="B224" t="str">
            <v>MES No:</v>
          </cell>
        </row>
      </sheetData>
      <sheetData sheetId="1135">
        <row r="224">
          <cell r="B224" t="str">
            <v>MES No:</v>
          </cell>
        </row>
      </sheetData>
      <sheetData sheetId="1136">
        <row r="224">
          <cell r="B224" t="str">
            <v>MES No:</v>
          </cell>
        </row>
      </sheetData>
      <sheetData sheetId="1137">
        <row r="224">
          <cell r="B224" t="str">
            <v>MES No:</v>
          </cell>
        </row>
      </sheetData>
      <sheetData sheetId="1138">
        <row r="224">
          <cell r="B224" t="str">
            <v>MES No:</v>
          </cell>
        </row>
      </sheetData>
      <sheetData sheetId="1139">
        <row r="224">
          <cell r="B224" t="str">
            <v>MES No:</v>
          </cell>
        </row>
      </sheetData>
      <sheetData sheetId="1140">
        <row r="224">
          <cell r="B224" t="str">
            <v>MES No:</v>
          </cell>
        </row>
      </sheetData>
      <sheetData sheetId="1141">
        <row r="224">
          <cell r="B224" t="str">
            <v>MES No:</v>
          </cell>
        </row>
      </sheetData>
      <sheetData sheetId="1142">
        <row r="224">
          <cell r="B224" t="str">
            <v>MES No:</v>
          </cell>
        </row>
      </sheetData>
      <sheetData sheetId="1143">
        <row r="224">
          <cell r="B224" t="str">
            <v>MES No:</v>
          </cell>
        </row>
      </sheetData>
      <sheetData sheetId="1144">
        <row r="224">
          <cell r="B224" t="str">
            <v>MES No:</v>
          </cell>
        </row>
      </sheetData>
      <sheetData sheetId="1145">
        <row r="224">
          <cell r="B224" t="str">
            <v>MES No:</v>
          </cell>
        </row>
      </sheetData>
      <sheetData sheetId="1146">
        <row r="224">
          <cell r="B224" t="str">
            <v>MES No:</v>
          </cell>
        </row>
      </sheetData>
      <sheetData sheetId="1147">
        <row r="224">
          <cell r="B224" t="str">
            <v>MES No:</v>
          </cell>
        </row>
      </sheetData>
      <sheetData sheetId="1148">
        <row r="224">
          <cell r="B224" t="str">
            <v>MES No:</v>
          </cell>
        </row>
      </sheetData>
      <sheetData sheetId="1149">
        <row r="224">
          <cell r="B224" t="str">
            <v>MES No:</v>
          </cell>
        </row>
      </sheetData>
      <sheetData sheetId="1150">
        <row r="224">
          <cell r="B224" t="str">
            <v>MES No:</v>
          </cell>
        </row>
      </sheetData>
      <sheetData sheetId="1151">
        <row r="224">
          <cell r="B224" t="str">
            <v>MES No:</v>
          </cell>
        </row>
      </sheetData>
      <sheetData sheetId="1152">
        <row r="224">
          <cell r="B224" t="str">
            <v>MES No:</v>
          </cell>
        </row>
      </sheetData>
      <sheetData sheetId="1153">
        <row r="224">
          <cell r="B224" t="str">
            <v>MES No:</v>
          </cell>
        </row>
      </sheetData>
      <sheetData sheetId="1154">
        <row r="224">
          <cell r="B224" t="str">
            <v>MES No:</v>
          </cell>
        </row>
      </sheetData>
      <sheetData sheetId="1155">
        <row r="224">
          <cell r="B224" t="str">
            <v>MES No:</v>
          </cell>
        </row>
      </sheetData>
      <sheetData sheetId="1156">
        <row r="224">
          <cell r="B224" t="str">
            <v>MES No:</v>
          </cell>
        </row>
      </sheetData>
      <sheetData sheetId="1157">
        <row r="224">
          <cell r="B224" t="str">
            <v>MES No:</v>
          </cell>
        </row>
      </sheetData>
      <sheetData sheetId="1158">
        <row r="224">
          <cell r="B224" t="str">
            <v>MES No:</v>
          </cell>
        </row>
      </sheetData>
      <sheetData sheetId="1159">
        <row r="224">
          <cell r="B224" t="str">
            <v>MES No:</v>
          </cell>
        </row>
      </sheetData>
      <sheetData sheetId="1160">
        <row r="224">
          <cell r="B224" t="str">
            <v>MES No:</v>
          </cell>
        </row>
      </sheetData>
      <sheetData sheetId="1161">
        <row r="224">
          <cell r="B224" t="str">
            <v>MES No:</v>
          </cell>
        </row>
      </sheetData>
      <sheetData sheetId="1162">
        <row r="224">
          <cell r="B224" t="str">
            <v>MES No:</v>
          </cell>
        </row>
      </sheetData>
      <sheetData sheetId="1163">
        <row r="224">
          <cell r="B224" t="str">
            <v>MES No:</v>
          </cell>
        </row>
      </sheetData>
      <sheetData sheetId="1164">
        <row r="224">
          <cell r="B224" t="str">
            <v>MES No:</v>
          </cell>
        </row>
      </sheetData>
      <sheetData sheetId="1165">
        <row r="224">
          <cell r="B224" t="str">
            <v>MES No:</v>
          </cell>
        </row>
      </sheetData>
      <sheetData sheetId="1166">
        <row r="224">
          <cell r="B224" t="str">
            <v>MES No:</v>
          </cell>
        </row>
      </sheetData>
      <sheetData sheetId="1167">
        <row r="224">
          <cell r="B224" t="str">
            <v>MES No:</v>
          </cell>
        </row>
      </sheetData>
      <sheetData sheetId="1168">
        <row r="224">
          <cell r="B224" t="str">
            <v>MES No:</v>
          </cell>
        </row>
      </sheetData>
      <sheetData sheetId="1169">
        <row r="224">
          <cell r="B224" t="str">
            <v>MES No:</v>
          </cell>
        </row>
      </sheetData>
      <sheetData sheetId="1170">
        <row r="224">
          <cell r="B224" t="str">
            <v>MES No:</v>
          </cell>
        </row>
      </sheetData>
      <sheetData sheetId="1171">
        <row r="224">
          <cell r="B224" t="str">
            <v>MES No:</v>
          </cell>
        </row>
      </sheetData>
      <sheetData sheetId="1172">
        <row r="224">
          <cell r="B224" t="str">
            <v>MES No:</v>
          </cell>
        </row>
      </sheetData>
      <sheetData sheetId="1173">
        <row r="224">
          <cell r="B224" t="str">
            <v>MES No:</v>
          </cell>
        </row>
      </sheetData>
      <sheetData sheetId="1174">
        <row r="224">
          <cell r="B224" t="str">
            <v>MES No:</v>
          </cell>
        </row>
      </sheetData>
      <sheetData sheetId="1175">
        <row r="224">
          <cell r="B224" t="str">
            <v>MES No:</v>
          </cell>
        </row>
      </sheetData>
      <sheetData sheetId="1176">
        <row r="224">
          <cell r="B224" t="str">
            <v>MES No:</v>
          </cell>
        </row>
      </sheetData>
      <sheetData sheetId="1177">
        <row r="224">
          <cell r="B224" t="str">
            <v>MES No:</v>
          </cell>
        </row>
      </sheetData>
      <sheetData sheetId="1178">
        <row r="224">
          <cell r="B224" t="str">
            <v>MES No:</v>
          </cell>
        </row>
      </sheetData>
      <sheetData sheetId="1179">
        <row r="224">
          <cell r="B224" t="str">
            <v>MES No:</v>
          </cell>
        </row>
      </sheetData>
      <sheetData sheetId="1180">
        <row r="224">
          <cell r="B224" t="str">
            <v>MES No:</v>
          </cell>
        </row>
      </sheetData>
      <sheetData sheetId="1181">
        <row r="224">
          <cell r="B224" t="str">
            <v>MES No:</v>
          </cell>
        </row>
      </sheetData>
      <sheetData sheetId="1182">
        <row r="224">
          <cell r="B224" t="str">
            <v>MES No:</v>
          </cell>
        </row>
      </sheetData>
      <sheetData sheetId="1183">
        <row r="224">
          <cell r="B224" t="str">
            <v>MES No:</v>
          </cell>
        </row>
      </sheetData>
      <sheetData sheetId="1184">
        <row r="224">
          <cell r="B224" t="str">
            <v>MES No:</v>
          </cell>
        </row>
      </sheetData>
      <sheetData sheetId="1185">
        <row r="224">
          <cell r="B224" t="str">
            <v>MES No:</v>
          </cell>
        </row>
      </sheetData>
      <sheetData sheetId="1186">
        <row r="224">
          <cell r="B224" t="str">
            <v>MES No:</v>
          </cell>
        </row>
      </sheetData>
      <sheetData sheetId="1187">
        <row r="224">
          <cell r="B224" t="str">
            <v>MES No:</v>
          </cell>
        </row>
      </sheetData>
      <sheetData sheetId="1188">
        <row r="224">
          <cell r="B224" t="str">
            <v>MES No:</v>
          </cell>
        </row>
      </sheetData>
      <sheetData sheetId="1189">
        <row r="224">
          <cell r="B224" t="str">
            <v>MES No:</v>
          </cell>
        </row>
      </sheetData>
      <sheetData sheetId="1190">
        <row r="224">
          <cell r="B224" t="str">
            <v>MES No:</v>
          </cell>
        </row>
      </sheetData>
      <sheetData sheetId="1191">
        <row r="224">
          <cell r="B224" t="str">
            <v>MES No:</v>
          </cell>
        </row>
      </sheetData>
      <sheetData sheetId="1192">
        <row r="224">
          <cell r="B224" t="str">
            <v>MES No:</v>
          </cell>
        </row>
      </sheetData>
      <sheetData sheetId="1193">
        <row r="224">
          <cell r="B224" t="str">
            <v>MES No:</v>
          </cell>
        </row>
      </sheetData>
      <sheetData sheetId="1194">
        <row r="224">
          <cell r="B224" t="str">
            <v>MES No:</v>
          </cell>
        </row>
      </sheetData>
      <sheetData sheetId="1195">
        <row r="224">
          <cell r="B224" t="str">
            <v>MES No:</v>
          </cell>
        </row>
      </sheetData>
      <sheetData sheetId="1196"/>
      <sheetData sheetId="1197">
        <row r="109">
          <cell r="F109">
            <v>22713.357777694815</v>
          </cell>
        </row>
      </sheetData>
      <sheetData sheetId="1198">
        <row r="109">
          <cell r="F109">
            <v>22713.357777694815</v>
          </cell>
        </row>
      </sheetData>
      <sheetData sheetId="1199">
        <row r="109">
          <cell r="F109">
            <v>22713.357777694815</v>
          </cell>
        </row>
      </sheetData>
      <sheetData sheetId="1200">
        <row r="109">
          <cell r="F109">
            <v>22713.357777694815</v>
          </cell>
        </row>
      </sheetData>
      <sheetData sheetId="1201">
        <row r="109">
          <cell r="F109">
            <v>22713.357777694815</v>
          </cell>
        </row>
      </sheetData>
      <sheetData sheetId="1202">
        <row r="109">
          <cell r="F109">
            <v>22713.357777694815</v>
          </cell>
        </row>
      </sheetData>
      <sheetData sheetId="1203">
        <row r="109">
          <cell r="F109">
            <v>22713.357777694815</v>
          </cell>
        </row>
      </sheetData>
      <sheetData sheetId="1204"/>
      <sheetData sheetId="1205"/>
      <sheetData sheetId="1206"/>
      <sheetData sheetId="1207"/>
      <sheetData sheetId="1208"/>
      <sheetData sheetId="1209"/>
      <sheetData sheetId="1210"/>
      <sheetData sheetId="1211">
        <row r="224">
          <cell r="B224" t="str">
            <v>MES No:</v>
          </cell>
        </row>
      </sheetData>
      <sheetData sheetId="1212">
        <row r="224">
          <cell r="B224" t="str">
            <v>MES No:</v>
          </cell>
        </row>
      </sheetData>
      <sheetData sheetId="1213">
        <row r="224">
          <cell r="B224" t="str">
            <v>MES No:</v>
          </cell>
        </row>
      </sheetData>
      <sheetData sheetId="1214">
        <row r="224">
          <cell r="B224" t="str">
            <v>MES No:</v>
          </cell>
        </row>
      </sheetData>
      <sheetData sheetId="1215">
        <row r="224">
          <cell r="B224" t="str">
            <v>MES No:</v>
          </cell>
        </row>
      </sheetData>
      <sheetData sheetId="1216"/>
      <sheetData sheetId="1217">
        <row r="224">
          <cell r="B224" t="str">
            <v>MES No:</v>
          </cell>
        </row>
      </sheetData>
      <sheetData sheetId="1218">
        <row r="109">
          <cell r="F109">
            <v>22713.357777694815</v>
          </cell>
        </row>
      </sheetData>
      <sheetData sheetId="1219">
        <row r="109">
          <cell r="F109">
            <v>22713.357777694815</v>
          </cell>
        </row>
      </sheetData>
      <sheetData sheetId="1220">
        <row r="109">
          <cell r="F109">
            <v>22713.357777694815</v>
          </cell>
        </row>
      </sheetData>
      <sheetData sheetId="1221">
        <row r="109">
          <cell r="F109">
            <v>22713.357777694815</v>
          </cell>
        </row>
      </sheetData>
      <sheetData sheetId="1222">
        <row r="109">
          <cell r="F109">
            <v>22713.357777694815</v>
          </cell>
        </row>
      </sheetData>
      <sheetData sheetId="1223">
        <row r="109">
          <cell r="F109">
            <v>22713.357777694815</v>
          </cell>
        </row>
      </sheetData>
      <sheetData sheetId="1224">
        <row r="109">
          <cell r="F109">
            <v>22713.357777694815</v>
          </cell>
        </row>
      </sheetData>
      <sheetData sheetId="1225">
        <row r="109">
          <cell r="F109">
            <v>22713.357777694815</v>
          </cell>
        </row>
      </sheetData>
      <sheetData sheetId="1226">
        <row r="109">
          <cell r="F109">
            <v>22713.357777694815</v>
          </cell>
        </row>
      </sheetData>
      <sheetData sheetId="1227">
        <row r="109">
          <cell r="F109">
            <v>22713.357777694815</v>
          </cell>
        </row>
      </sheetData>
      <sheetData sheetId="1228">
        <row r="109">
          <cell r="F109">
            <v>22713.357777694815</v>
          </cell>
        </row>
      </sheetData>
      <sheetData sheetId="1229">
        <row r="109">
          <cell r="F109">
            <v>22713.357777694815</v>
          </cell>
        </row>
      </sheetData>
      <sheetData sheetId="1230">
        <row r="109">
          <cell r="F109">
            <v>22713.357777694815</v>
          </cell>
        </row>
      </sheetData>
      <sheetData sheetId="1231">
        <row r="109">
          <cell r="F109">
            <v>22713.357777694815</v>
          </cell>
        </row>
      </sheetData>
      <sheetData sheetId="1232">
        <row r="109">
          <cell r="F109">
            <v>22713.357777694815</v>
          </cell>
        </row>
      </sheetData>
      <sheetData sheetId="1233">
        <row r="109">
          <cell r="F109">
            <v>22713.357777694815</v>
          </cell>
        </row>
      </sheetData>
      <sheetData sheetId="1234">
        <row r="109">
          <cell r="F109">
            <v>22713.357777694815</v>
          </cell>
        </row>
      </sheetData>
      <sheetData sheetId="1235">
        <row r="109">
          <cell r="F109">
            <v>22713.357777694815</v>
          </cell>
        </row>
      </sheetData>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row r="109">
          <cell r="F109">
            <v>43.789380089226867</v>
          </cell>
        </row>
      </sheetData>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row r="109">
          <cell r="F109">
            <v>43.789380089226867</v>
          </cell>
        </row>
      </sheetData>
      <sheetData sheetId="1282"/>
      <sheetData sheetId="1283">
        <row r="109">
          <cell r="F109">
            <v>43.789380089226867</v>
          </cell>
        </row>
      </sheetData>
      <sheetData sheetId="1284"/>
      <sheetData sheetId="1285"/>
      <sheetData sheetId="1286"/>
      <sheetData sheetId="1287"/>
      <sheetData sheetId="1288"/>
      <sheetData sheetId="1289">
        <row r="109">
          <cell r="F109">
            <v>43.789380089226867</v>
          </cell>
        </row>
      </sheetData>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row r="109">
          <cell r="F109">
            <v>43.789380089226867</v>
          </cell>
        </row>
      </sheetData>
      <sheetData sheetId="1305"/>
      <sheetData sheetId="1306">
        <row r="109">
          <cell r="F109">
            <v>43.789380089226867</v>
          </cell>
        </row>
      </sheetData>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row r="109">
          <cell r="F109">
            <v>22713.357777694815</v>
          </cell>
        </row>
      </sheetData>
      <sheetData sheetId="1322"/>
      <sheetData sheetId="1323"/>
      <sheetData sheetId="1324"/>
      <sheetData sheetId="1325"/>
      <sheetData sheetId="1326"/>
      <sheetData sheetId="1327">
        <row r="109">
          <cell r="F109">
            <v>43.789380089226867</v>
          </cell>
        </row>
      </sheetData>
      <sheetData sheetId="1328"/>
      <sheetData sheetId="1329"/>
      <sheetData sheetId="1330"/>
      <sheetData sheetId="1331"/>
      <sheetData sheetId="1332"/>
      <sheetData sheetId="1333">
        <row r="109">
          <cell r="F109">
            <v>43.789380089226867</v>
          </cell>
        </row>
      </sheetData>
      <sheetData sheetId="1334"/>
      <sheetData sheetId="1335">
        <row r="109">
          <cell r="F109">
            <v>43.789380089226867</v>
          </cell>
        </row>
      </sheetData>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row r="109">
          <cell r="F109">
            <v>43.789380089226867</v>
          </cell>
        </row>
      </sheetData>
      <sheetData sheetId="1394">
        <row r="109">
          <cell r="F109">
            <v>43.789380089226867</v>
          </cell>
        </row>
      </sheetData>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row r="109">
          <cell r="F109">
            <v>43.789380089226867</v>
          </cell>
        </row>
      </sheetData>
      <sheetData sheetId="1409">
        <row r="109">
          <cell r="F109">
            <v>43.789380089226867</v>
          </cell>
        </row>
      </sheetData>
      <sheetData sheetId="1410"/>
      <sheetData sheetId="1411"/>
      <sheetData sheetId="1412">
        <row r="109">
          <cell r="F109">
            <v>43.789380089226867</v>
          </cell>
        </row>
      </sheetData>
      <sheetData sheetId="1413">
        <row r="109">
          <cell r="F109">
            <v>43.789380089226867</v>
          </cell>
        </row>
      </sheetData>
      <sheetData sheetId="1414">
        <row r="109">
          <cell r="F109">
            <v>43.789380089226867</v>
          </cell>
        </row>
      </sheetData>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row r="109">
          <cell r="F109">
            <v>43.789380089226867</v>
          </cell>
        </row>
      </sheetData>
      <sheetData sheetId="1451"/>
      <sheetData sheetId="1452"/>
      <sheetData sheetId="1453"/>
      <sheetData sheetId="1454"/>
      <sheetData sheetId="1455"/>
      <sheetData sheetId="1456">
        <row r="109">
          <cell r="F109">
            <v>43.789380089226867</v>
          </cell>
        </row>
      </sheetData>
      <sheetData sheetId="1457"/>
      <sheetData sheetId="1458"/>
      <sheetData sheetId="1459">
        <row r="109">
          <cell r="F109">
            <v>43.789380089226867</v>
          </cell>
        </row>
      </sheetData>
      <sheetData sheetId="1460">
        <row r="109">
          <cell r="F109">
            <v>43.789380089226867</v>
          </cell>
        </row>
      </sheetData>
      <sheetData sheetId="1461">
        <row r="109">
          <cell r="F109">
            <v>43.789380089226867</v>
          </cell>
        </row>
      </sheetData>
      <sheetData sheetId="1462">
        <row r="109">
          <cell r="F109">
            <v>43.789380089226867</v>
          </cell>
        </row>
      </sheetData>
      <sheetData sheetId="1463">
        <row r="109">
          <cell r="F109">
            <v>43.789380089226867</v>
          </cell>
        </row>
      </sheetData>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ow r="224">
          <cell r="B224" t="str">
            <v>MES No:</v>
          </cell>
        </row>
      </sheetData>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row r="224">
          <cell r="B224" t="str">
            <v>MES No:</v>
          </cell>
        </row>
      </sheetData>
      <sheetData sheetId="1589"/>
      <sheetData sheetId="1590"/>
      <sheetData sheetId="1591"/>
      <sheetData sheetId="1592">
        <row r="224">
          <cell r="B224" t="str">
            <v>MES No:</v>
          </cell>
        </row>
      </sheetData>
      <sheetData sheetId="1593"/>
      <sheetData sheetId="1594"/>
      <sheetData sheetId="1595"/>
      <sheetData sheetId="1596"/>
      <sheetData sheetId="1597">
        <row r="224">
          <cell r="B224" t="str">
            <v>MES No:</v>
          </cell>
        </row>
      </sheetData>
      <sheetData sheetId="1598">
        <row r="224">
          <cell r="B224" t="str">
            <v>MES No:</v>
          </cell>
        </row>
      </sheetData>
      <sheetData sheetId="1599">
        <row r="224">
          <cell r="B224" t="str">
            <v>MES No:</v>
          </cell>
        </row>
      </sheetData>
      <sheetData sheetId="1600">
        <row r="224">
          <cell r="B224" t="str">
            <v>MES No:</v>
          </cell>
        </row>
      </sheetData>
      <sheetData sheetId="1601">
        <row r="224">
          <cell r="B224" t="str">
            <v>MES No:</v>
          </cell>
        </row>
      </sheetData>
      <sheetData sheetId="1602">
        <row r="224">
          <cell r="B224" t="str">
            <v>MES No:</v>
          </cell>
        </row>
      </sheetData>
      <sheetData sheetId="1603">
        <row r="224">
          <cell r="B224" t="str">
            <v>MES No:</v>
          </cell>
        </row>
      </sheetData>
      <sheetData sheetId="1604">
        <row r="224">
          <cell r="B224" t="str">
            <v>MES No:</v>
          </cell>
        </row>
      </sheetData>
      <sheetData sheetId="1605">
        <row r="224">
          <cell r="B224" t="str">
            <v>MES No:</v>
          </cell>
        </row>
      </sheetData>
      <sheetData sheetId="1606">
        <row r="224">
          <cell r="B224" t="str">
            <v>MES No:</v>
          </cell>
        </row>
      </sheetData>
      <sheetData sheetId="1607">
        <row r="224">
          <cell r="B224" t="str">
            <v>MES No:</v>
          </cell>
        </row>
      </sheetData>
      <sheetData sheetId="1608">
        <row r="224">
          <cell r="B224" t="str">
            <v>MES No:</v>
          </cell>
        </row>
      </sheetData>
      <sheetData sheetId="1609">
        <row r="224">
          <cell r="B224" t="str">
            <v>MES No:</v>
          </cell>
        </row>
      </sheetData>
      <sheetData sheetId="1610">
        <row r="224">
          <cell r="B224" t="str">
            <v>MES No:</v>
          </cell>
        </row>
      </sheetData>
      <sheetData sheetId="1611">
        <row r="224">
          <cell r="B224" t="str">
            <v>MES No:</v>
          </cell>
        </row>
      </sheetData>
      <sheetData sheetId="1612">
        <row r="224">
          <cell r="B224" t="str">
            <v>MES No:</v>
          </cell>
        </row>
      </sheetData>
      <sheetData sheetId="1613">
        <row r="224">
          <cell r="B224" t="str">
            <v>MES No:</v>
          </cell>
        </row>
      </sheetData>
      <sheetData sheetId="1614">
        <row r="224">
          <cell r="B224" t="str">
            <v>MES No:</v>
          </cell>
        </row>
      </sheetData>
      <sheetData sheetId="1615">
        <row r="224">
          <cell r="B224" t="str">
            <v>MES No:</v>
          </cell>
        </row>
      </sheetData>
      <sheetData sheetId="1616">
        <row r="224">
          <cell r="B224" t="str">
            <v>MES No:</v>
          </cell>
        </row>
      </sheetData>
      <sheetData sheetId="1617">
        <row r="224">
          <cell r="B224" t="str">
            <v>MES No:</v>
          </cell>
        </row>
      </sheetData>
      <sheetData sheetId="1618">
        <row r="224">
          <cell r="B224" t="str">
            <v>MES No:</v>
          </cell>
        </row>
      </sheetData>
      <sheetData sheetId="1619">
        <row r="224">
          <cell r="B224" t="str">
            <v>MES No:</v>
          </cell>
        </row>
      </sheetData>
      <sheetData sheetId="1620">
        <row r="224">
          <cell r="B224" t="str">
            <v>MES No:</v>
          </cell>
        </row>
      </sheetData>
      <sheetData sheetId="1621">
        <row r="224">
          <cell r="B224" t="str">
            <v>MES No:</v>
          </cell>
        </row>
      </sheetData>
      <sheetData sheetId="1622">
        <row r="224">
          <cell r="B224" t="str">
            <v>MES No:</v>
          </cell>
        </row>
      </sheetData>
      <sheetData sheetId="1623">
        <row r="224">
          <cell r="B224" t="str">
            <v>MES No:</v>
          </cell>
        </row>
      </sheetData>
      <sheetData sheetId="1624">
        <row r="224">
          <cell r="B224" t="str">
            <v>MES No:</v>
          </cell>
        </row>
      </sheetData>
      <sheetData sheetId="1625">
        <row r="224">
          <cell r="B224" t="str">
            <v>MES No:</v>
          </cell>
        </row>
      </sheetData>
      <sheetData sheetId="1626">
        <row r="224">
          <cell r="B224" t="str">
            <v>MES No:</v>
          </cell>
        </row>
      </sheetData>
      <sheetData sheetId="1627">
        <row r="224">
          <cell r="B224" t="str">
            <v>MES No:</v>
          </cell>
        </row>
      </sheetData>
      <sheetData sheetId="1628">
        <row r="224">
          <cell r="B224" t="str">
            <v>MES No:</v>
          </cell>
        </row>
      </sheetData>
      <sheetData sheetId="1629">
        <row r="224">
          <cell r="B224" t="str">
            <v>MES No:</v>
          </cell>
        </row>
      </sheetData>
      <sheetData sheetId="1630">
        <row r="224">
          <cell r="B224" t="str">
            <v>MES No:</v>
          </cell>
        </row>
      </sheetData>
      <sheetData sheetId="1631">
        <row r="224">
          <cell r="B224" t="str">
            <v>MES No:</v>
          </cell>
        </row>
      </sheetData>
      <sheetData sheetId="1632">
        <row r="224">
          <cell r="B224" t="str">
            <v>MES No:</v>
          </cell>
        </row>
      </sheetData>
      <sheetData sheetId="1633">
        <row r="224">
          <cell r="B224" t="str">
            <v>MES No:</v>
          </cell>
        </row>
      </sheetData>
      <sheetData sheetId="1634">
        <row r="224">
          <cell r="B224" t="str">
            <v>MES No:</v>
          </cell>
        </row>
      </sheetData>
      <sheetData sheetId="1635">
        <row r="224">
          <cell r="B224" t="str">
            <v>MES No:</v>
          </cell>
        </row>
      </sheetData>
      <sheetData sheetId="1636">
        <row r="224">
          <cell r="B224" t="str">
            <v>MES No:</v>
          </cell>
        </row>
      </sheetData>
      <sheetData sheetId="1637">
        <row r="224">
          <cell r="B224" t="str">
            <v>MES No:</v>
          </cell>
        </row>
      </sheetData>
      <sheetData sheetId="1638">
        <row r="224">
          <cell r="B224" t="str">
            <v>MES No:</v>
          </cell>
        </row>
      </sheetData>
      <sheetData sheetId="1639">
        <row r="224">
          <cell r="B224" t="str">
            <v>MES No:</v>
          </cell>
        </row>
      </sheetData>
      <sheetData sheetId="1640">
        <row r="224">
          <cell r="B224" t="str">
            <v>MES No:</v>
          </cell>
        </row>
      </sheetData>
      <sheetData sheetId="1641">
        <row r="224">
          <cell r="B224" t="str">
            <v>MES No:</v>
          </cell>
        </row>
      </sheetData>
      <sheetData sheetId="1642">
        <row r="224">
          <cell r="B224" t="str">
            <v>MES No:</v>
          </cell>
        </row>
      </sheetData>
      <sheetData sheetId="1643">
        <row r="224">
          <cell r="B224" t="str">
            <v>MES No:</v>
          </cell>
        </row>
      </sheetData>
      <sheetData sheetId="1644">
        <row r="224">
          <cell r="B224" t="str">
            <v>MES No:</v>
          </cell>
        </row>
      </sheetData>
      <sheetData sheetId="1645">
        <row r="224">
          <cell r="B224" t="str">
            <v>MES No:</v>
          </cell>
        </row>
      </sheetData>
      <sheetData sheetId="1646">
        <row r="224">
          <cell r="B224" t="str">
            <v>MES No:</v>
          </cell>
        </row>
      </sheetData>
      <sheetData sheetId="1647">
        <row r="224">
          <cell r="B224" t="str">
            <v>MES No:</v>
          </cell>
        </row>
      </sheetData>
      <sheetData sheetId="1648">
        <row r="224">
          <cell r="B224" t="str">
            <v>MES No:</v>
          </cell>
        </row>
      </sheetData>
      <sheetData sheetId="1649"/>
      <sheetData sheetId="1650"/>
      <sheetData sheetId="1651"/>
      <sheetData sheetId="1652"/>
      <sheetData sheetId="1653"/>
      <sheetData sheetId="1654"/>
      <sheetData sheetId="1655"/>
      <sheetData sheetId="1656">
        <row r="224">
          <cell r="B224" t="str">
            <v>MES No:</v>
          </cell>
        </row>
      </sheetData>
      <sheetData sheetId="1657">
        <row r="224">
          <cell r="B224" t="str">
            <v>MES No:</v>
          </cell>
        </row>
      </sheetData>
      <sheetData sheetId="1658">
        <row r="224">
          <cell r="B224" t="str">
            <v>MES No:</v>
          </cell>
        </row>
      </sheetData>
      <sheetData sheetId="1659">
        <row r="224">
          <cell r="B224" t="str">
            <v>MES No:</v>
          </cell>
        </row>
      </sheetData>
      <sheetData sheetId="1660">
        <row r="224">
          <cell r="B224" t="str">
            <v>MES No:</v>
          </cell>
        </row>
      </sheetData>
      <sheetData sheetId="1661">
        <row r="224">
          <cell r="B224" t="str">
            <v>MES No:</v>
          </cell>
        </row>
      </sheetData>
      <sheetData sheetId="1662">
        <row r="224">
          <cell r="B224" t="str">
            <v>MES No:</v>
          </cell>
        </row>
      </sheetData>
      <sheetData sheetId="1663">
        <row r="224">
          <cell r="B224" t="str">
            <v>MES No:</v>
          </cell>
        </row>
      </sheetData>
      <sheetData sheetId="1664"/>
      <sheetData sheetId="1665"/>
      <sheetData sheetId="1666"/>
      <sheetData sheetId="1667"/>
      <sheetData sheetId="1668"/>
      <sheetData sheetId="1669"/>
      <sheetData sheetId="1670"/>
      <sheetData sheetId="1671">
        <row r="224">
          <cell r="B224" t="str">
            <v>MES No:</v>
          </cell>
        </row>
      </sheetData>
      <sheetData sheetId="1672">
        <row r="109">
          <cell r="F109">
            <v>22713.357777694815</v>
          </cell>
        </row>
      </sheetData>
      <sheetData sheetId="1673">
        <row r="109">
          <cell r="F109">
            <v>22713.357777694815</v>
          </cell>
        </row>
      </sheetData>
      <sheetData sheetId="1674">
        <row r="109">
          <cell r="F109">
            <v>22713.357777694815</v>
          </cell>
        </row>
      </sheetData>
      <sheetData sheetId="1675">
        <row r="109">
          <cell r="F109">
            <v>22713.357777694815</v>
          </cell>
        </row>
      </sheetData>
      <sheetData sheetId="1676">
        <row r="109">
          <cell r="F109">
            <v>22713.357777694815</v>
          </cell>
        </row>
      </sheetData>
      <sheetData sheetId="1677"/>
      <sheetData sheetId="1678"/>
      <sheetData sheetId="1679"/>
      <sheetData sheetId="1680"/>
      <sheetData sheetId="1681"/>
      <sheetData sheetId="1682"/>
      <sheetData sheetId="1683"/>
      <sheetData sheetId="1684">
        <row r="109">
          <cell r="F109">
            <v>22713.357777694815</v>
          </cell>
        </row>
      </sheetData>
      <sheetData sheetId="1685">
        <row r="109">
          <cell r="F109">
            <v>22713.357777694815</v>
          </cell>
        </row>
      </sheetData>
      <sheetData sheetId="1686">
        <row r="109">
          <cell r="F109">
            <v>22713.357777694815</v>
          </cell>
        </row>
      </sheetData>
      <sheetData sheetId="1687">
        <row r="109">
          <cell r="F109">
            <v>22713.357777694815</v>
          </cell>
        </row>
      </sheetData>
      <sheetData sheetId="1688">
        <row r="109">
          <cell r="F109">
            <v>22713.357777694815</v>
          </cell>
        </row>
      </sheetData>
      <sheetData sheetId="1689"/>
      <sheetData sheetId="1690"/>
      <sheetData sheetId="1691"/>
      <sheetData sheetId="1692"/>
      <sheetData sheetId="1693"/>
      <sheetData sheetId="1694"/>
      <sheetData sheetId="1695"/>
      <sheetData sheetId="1696"/>
      <sheetData sheetId="1697"/>
      <sheetData sheetId="1698">
        <row r="109">
          <cell r="F109">
            <v>22713.357777694815</v>
          </cell>
        </row>
      </sheetData>
      <sheetData sheetId="1699">
        <row r="109">
          <cell r="F109">
            <v>22713.357777694815</v>
          </cell>
        </row>
      </sheetData>
      <sheetData sheetId="1700">
        <row r="109">
          <cell r="F109">
            <v>22713.357777694815</v>
          </cell>
        </row>
      </sheetData>
      <sheetData sheetId="1701">
        <row r="109">
          <cell r="F109">
            <v>22713.357777694815</v>
          </cell>
        </row>
      </sheetData>
      <sheetData sheetId="1702">
        <row r="109">
          <cell r="F109">
            <v>22713.357777694815</v>
          </cell>
        </row>
      </sheetData>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refreshError="1"/>
      <sheetData sheetId="1837" refreshError="1"/>
      <sheetData sheetId="1838" refreshError="1"/>
      <sheetData sheetId="1839"/>
      <sheetData sheetId="1840"/>
      <sheetData sheetId="1841"/>
      <sheetData sheetId="1842"/>
      <sheetData sheetId="1843"/>
      <sheetData sheetId="1844"/>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refreshError="1"/>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refreshError="1"/>
      <sheetData sheetId="1923" refreshError="1"/>
      <sheetData sheetId="1924" refreshError="1"/>
      <sheetData sheetId="1925" refreshError="1"/>
      <sheetData sheetId="1926"/>
      <sheetData sheetId="1927"/>
      <sheetData sheetId="1928"/>
      <sheetData sheetId="1929" refreshError="1"/>
      <sheetData sheetId="1930" refreshError="1"/>
      <sheetData sheetId="1931" refreshError="1"/>
      <sheetData sheetId="1932" refreshError="1"/>
      <sheetData sheetId="1933" refreshError="1"/>
      <sheetData sheetId="1934"/>
      <sheetData sheetId="1935"/>
      <sheetData sheetId="1936"/>
      <sheetData sheetId="1937"/>
      <sheetData sheetId="1938">
        <row r="109">
          <cell r="F109">
            <v>43.789380089226867</v>
          </cell>
        </row>
      </sheetData>
      <sheetData sheetId="1939">
        <row r="109">
          <cell r="F109">
            <v>43.789380089226867</v>
          </cell>
        </row>
      </sheetData>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sheetData sheetId="1967"/>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sheetData sheetId="2012"/>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refreshError="1"/>
      <sheetData sheetId="2054" refreshError="1"/>
      <sheetData sheetId="2055" refreshError="1"/>
      <sheetData sheetId="2056" refreshError="1"/>
      <sheetData sheetId="2057" refreshError="1"/>
      <sheetData sheetId="2058" refreshError="1"/>
      <sheetData sheetId="2059"/>
      <sheetData sheetId="2060" refreshError="1"/>
      <sheetData sheetId="2061" refreshError="1"/>
      <sheetData sheetId="2062" refreshError="1"/>
      <sheetData sheetId="2063"/>
      <sheetData sheetId="2064"/>
      <sheetData sheetId="2065"/>
      <sheetData sheetId="2066"/>
      <sheetData sheetId="2067"/>
      <sheetData sheetId="2068"/>
      <sheetData sheetId="2069"/>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FFFEA-1208-41C9-BB3B-931BA34A25C6}">
  <sheetPr>
    <outlinePr summaryBelow="0" summaryRight="0"/>
  </sheetPr>
  <dimension ref="A1:P113"/>
  <sheetViews>
    <sheetView showGridLines="0" view="pageBreakPreview" topLeftCell="A2" zoomScale="80" zoomScaleNormal="85" zoomScaleSheetLayoutView="80" workbookViewId="0">
      <selection activeCell="A9" sqref="A9:E9"/>
    </sheetView>
  </sheetViews>
  <sheetFormatPr baseColWidth="10" defaultColWidth="14.42578125" defaultRowHeight="14.25" outlineLevelRow="1"/>
  <cols>
    <col min="1" max="1" width="16" style="5" customWidth="1"/>
    <col min="2" max="2" width="75.42578125" style="15" customWidth="1"/>
    <col min="3" max="5" width="22.140625" style="5" customWidth="1"/>
    <col min="6" max="6" width="25.85546875" style="5" customWidth="1"/>
    <col min="7" max="7" width="6.7109375" style="5" customWidth="1"/>
    <col min="8" max="9" width="17.28515625" style="5" customWidth="1"/>
    <col min="10" max="15" width="11.42578125" style="5" customWidth="1"/>
    <col min="16" max="16384" width="14.42578125" style="5"/>
  </cols>
  <sheetData>
    <row r="1" spans="1:16" ht="27">
      <c r="A1" s="99" t="s">
        <v>7</v>
      </c>
      <c r="B1" s="99"/>
      <c r="C1" s="99"/>
      <c r="D1" s="99"/>
      <c r="E1" s="99"/>
      <c r="F1" s="99"/>
    </row>
    <row r="2" spans="1:16" ht="24.75" customHeight="1">
      <c r="A2" s="100" t="s">
        <v>0</v>
      </c>
      <c r="B2" s="101"/>
      <c r="C2" s="101"/>
      <c r="D2" s="101"/>
      <c r="E2" s="101"/>
      <c r="F2" s="101"/>
    </row>
    <row r="3" spans="1:16" ht="36" customHeight="1">
      <c r="A3" s="102" t="s">
        <v>460</v>
      </c>
      <c r="B3" s="102"/>
      <c r="C3" s="102"/>
      <c r="D3" s="102"/>
      <c r="E3" s="102"/>
      <c r="F3" s="102"/>
    </row>
    <row r="4" spans="1:16" ht="18.75" thickBot="1">
      <c r="A4" s="9"/>
      <c r="B4" s="14"/>
      <c r="C4" s="9"/>
      <c r="D4" s="9"/>
      <c r="E4" s="9"/>
      <c r="F4" s="9"/>
    </row>
    <row r="5" spans="1:16" ht="16.5">
      <c r="A5" s="103" t="s">
        <v>372</v>
      </c>
      <c r="B5" s="104"/>
      <c r="C5" s="104"/>
      <c r="D5" s="104"/>
      <c r="E5" s="104"/>
      <c r="F5" s="105"/>
    </row>
    <row r="6" spans="1:16">
      <c r="A6" s="10"/>
      <c r="F6" s="11"/>
    </row>
    <row r="7" spans="1:16" ht="22.5" customHeight="1" outlineLevel="1">
      <c r="A7" s="89" t="s">
        <v>371</v>
      </c>
      <c r="B7" s="90"/>
      <c r="C7" s="90"/>
      <c r="D7" s="90"/>
      <c r="E7" s="91"/>
      <c r="F7" s="17" t="s">
        <v>335</v>
      </c>
      <c r="G7" s="12"/>
      <c r="H7" s="12"/>
      <c r="I7" s="12"/>
      <c r="J7" s="12"/>
      <c r="K7" s="12"/>
      <c r="L7" s="12"/>
      <c r="M7" s="12"/>
      <c r="N7" s="12"/>
      <c r="O7" s="12"/>
    </row>
    <row r="8" spans="1:16" ht="35.25" customHeight="1" outlineLevel="1">
      <c r="A8" s="106" t="s">
        <v>373</v>
      </c>
      <c r="B8" s="107"/>
      <c r="C8" s="107"/>
      <c r="D8" s="107"/>
      <c r="E8" s="108"/>
      <c r="F8" s="19">
        <f>+'Presupuesto Detallado'!F8</f>
        <v>0</v>
      </c>
      <c r="G8" s="13"/>
      <c r="H8" s="12"/>
      <c r="I8" s="12"/>
      <c r="J8" s="12"/>
      <c r="K8" s="12"/>
      <c r="L8" s="12"/>
      <c r="M8" s="12"/>
      <c r="N8" s="12"/>
      <c r="O8" s="12"/>
    </row>
    <row r="9" spans="1:16" ht="31.5" customHeight="1" outlineLevel="1">
      <c r="A9" s="96" t="s">
        <v>446</v>
      </c>
      <c r="B9" s="97"/>
      <c r="C9" s="97"/>
      <c r="D9" s="97"/>
      <c r="E9" s="98"/>
      <c r="F9" s="19">
        <f>+'Presupuesto Detallado'!F234</f>
        <v>0</v>
      </c>
      <c r="G9" s="13"/>
      <c r="H9" s="12"/>
      <c r="I9" s="12"/>
      <c r="J9" s="12"/>
      <c r="K9" s="12"/>
      <c r="L9" s="12"/>
      <c r="M9" s="12"/>
      <c r="N9" s="12"/>
      <c r="O9" s="12"/>
    </row>
    <row r="10" spans="1:16" ht="27" customHeight="1" outlineLevel="1">
      <c r="A10" s="96" t="s">
        <v>448</v>
      </c>
      <c r="B10" s="97"/>
      <c r="C10" s="97"/>
      <c r="D10" s="97"/>
      <c r="E10" s="98"/>
      <c r="F10" s="19">
        <f>+'Presupuesto Detallado'!F460</f>
        <v>0</v>
      </c>
      <c r="G10" s="13"/>
      <c r="H10" s="12"/>
      <c r="I10" s="12"/>
      <c r="J10" s="12"/>
      <c r="K10" s="12"/>
      <c r="L10" s="12"/>
      <c r="M10" s="12"/>
      <c r="N10" s="12"/>
      <c r="O10" s="12"/>
    </row>
    <row r="11" spans="1:16" ht="30" customHeight="1" outlineLevel="1">
      <c r="A11" s="96" t="s">
        <v>449</v>
      </c>
      <c r="B11" s="97"/>
      <c r="C11" s="97"/>
      <c r="D11" s="97"/>
      <c r="E11" s="98"/>
      <c r="F11" s="19">
        <f>+'Presupuesto Detallado'!F686</f>
        <v>0</v>
      </c>
      <c r="G11" s="13"/>
      <c r="H11" s="12"/>
      <c r="I11" s="12"/>
      <c r="J11" s="12"/>
      <c r="K11" s="12"/>
      <c r="L11" s="12"/>
      <c r="M11" s="12"/>
      <c r="N11" s="12"/>
      <c r="O11" s="12"/>
    </row>
    <row r="12" spans="1:16" ht="30.75" customHeight="1" outlineLevel="1">
      <c r="A12" s="96" t="s">
        <v>450</v>
      </c>
      <c r="B12" s="97"/>
      <c r="C12" s="97"/>
      <c r="D12" s="97"/>
      <c r="E12" s="98"/>
      <c r="F12" s="19">
        <f>+'Presupuesto Detallado'!F912</f>
        <v>0</v>
      </c>
      <c r="G12" s="13"/>
      <c r="H12" s="12"/>
      <c r="I12" s="12"/>
      <c r="J12" s="12"/>
      <c r="K12" s="12"/>
      <c r="L12" s="12"/>
      <c r="M12" s="12"/>
      <c r="N12" s="12"/>
      <c r="O12" s="12"/>
    </row>
    <row r="13" spans="1:16" ht="21" customHeight="1" outlineLevel="1">
      <c r="A13" s="96" t="s">
        <v>451</v>
      </c>
      <c r="B13" s="97"/>
      <c r="C13" s="97"/>
      <c r="D13" s="97"/>
      <c r="E13" s="98"/>
      <c r="F13" s="19">
        <f>+'Presupuesto Detallado'!F1138</f>
        <v>0</v>
      </c>
      <c r="G13" s="13"/>
      <c r="H13" s="12"/>
      <c r="I13" s="12"/>
      <c r="J13" s="12"/>
      <c r="K13" s="12"/>
      <c r="L13" s="12"/>
      <c r="M13" s="12"/>
      <c r="N13" s="12"/>
      <c r="O13" s="12"/>
    </row>
    <row r="14" spans="1:16" ht="30.75" customHeight="1" outlineLevel="1">
      <c r="A14" s="96" t="s">
        <v>452</v>
      </c>
      <c r="B14" s="97"/>
      <c r="C14" s="97"/>
      <c r="D14" s="97"/>
      <c r="E14" s="98"/>
      <c r="F14" s="19">
        <f>+'Presupuesto Detallado'!F1364</f>
        <v>0</v>
      </c>
      <c r="G14" s="13"/>
      <c r="H14" s="12"/>
      <c r="I14" s="12"/>
      <c r="J14" s="12"/>
      <c r="K14" s="12"/>
      <c r="L14" s="12"/>
      <c r="M14" s="12"/>
      <c r="N14" s="12"/>
      <c r="O14" s="12"/>
    </row>
    <row r="15" spans="1:16" ht="34.5" customHeight="1" outlineLevel="1">
      <c r="A15" s="96" t="s">
        <v>453</v>
      </c>
      <c r="B15" s="97"/>
      <c r="C15" s="97"/>
      <c r="D15" s="97"/>
      <c r="E15" s="98"/>
      <c r="F15" s="19">
        <f>+'Presupuesto Detallado'!F1590</f>
        <v>0</v>
      </c>
      <c r="G15" s="13"/>
      <c r="H15" s="12"/>
      <c r="I15" s="12"/>
      <c r="J15" s="12"/>
      <c r="K15" s="12"/>
      <c r="L15" s="12"/>
      <c r="M15" s="12"/>
      <c r="N15" s="12"/>
      <c r="O15" s="12"/>
    </row>
    <row r="16" spans="1:16" s="22" customFormat="1" ht="16.5" outlineLevel="1">
      <c r="A16" s="92" t="s">
        <v>338</v>
      </c>
      <c r="B16" s="93"/>
      <c r="C16" s="93"/>
      <c r="D16" s="93"/>
      <c r="E16" s="94"/>
      <c r="F16" s="40">
        <f>F8+F9+F10+F11+F12+F13+F14+F15</f>
        <v>0</v>
      </c>
      <c r="G16" s="25" t="str">
        <f>IF(E16="","",F16/$F$1816)</f>
        <v/>
      </c>
      <c r="H16" s="34"/>
      <c r="I16" s="23"/>
      <c r="J16" s="23"/>
      <c r="K16" s="23"/>
      <c r="L16" s="23"/>
      <c r="M16" s="23"/>
      <c r="N16" s="23"/>
      <c r="O16" s="23"/>
      <c r="P16" s="23"/>
    </row>
    <row r="17" spans="1:16" s="22" customFormat="1" ht="16.5" customHeight="1" outlineLevel="1">
      <c r="A17" s="95" t="s">
        <v>2</v>
      </c>
      <c r="B17" s="95"/>
      <c r="C17" s="95"/>
      <c r="D17" s="95"/>
      <c r="E17" s="41">
        <v>0.24999869496208832</v>
      </c>
      <c r="F17" s="32">
        <f>ROUND(F$16*$E17,0)</f>
        <v>0</v>
      </c>
      <c r="G17" s="20"/>
      <c r="H17" s="35"/>
      <c r="I17" s="26"/>
      <c r="J17" s="27"/>
      <c r="K17" s="20"/>
      <c r="L17" s="20"/>
      <c r="M17" s="20"/>
      <c r="N17" s="20"/>
      <c r="O17" s="20"/>
      <c r="P17" s="20"/>
    </row>
    <row r="18" spans="1:16" s="22" customFormat="1" ht="16.5" customHeight="1" outlineLevel="1">
      <c r="A18" s="95" t="s">
        <v>3</v>
      </c>
      <c r="B18" s="95"/>
      <c r="C18" s="95"/>
      <c r="D18" s="95"/>
      <c r="E18" s="42">
        <v>0.03</v>
      </c>
      <c r="F18" s="32">
        <f>ROUND(F$16*$E18,0)</f>
        <v>0</v>
      </c>
      <c r="G18" s="20"/>
      <c r="H18" s="35"/>
      <c r="I18" s="26"/>
      <c r="J18" s="27"/>
      <c r="K18" s="20"/>
      <c r="L18" s="20"/>
      <c r="M18" s="20"/>
      <c r="N18" s="20"/>
      <c r="O18" s="20"/>
      <c r="P18" s="20"/>
    </row>
    <row r="19" spans="1:16" s="22" customFormat="1" ht="16.5" outlineLevel="1">
      <c r="A19" s="95" t="s">
        <v>4</v>
      </c>
      <c r="B19" s="95"/>
      <c r="C19" s="95"/>
      <c r="D19" s="95"/>
      <c r="E19" s="41">
        <v>0.05</v>
      </c>
      <c r="F19" s="32">
        <f>ROUND(F$16*$E19,0)</f>
        <v>0</v>
      </c>
      <c r="G19" s="20"/>
      <c r="H19" s="35"/>
      <c r="I19" s="26"/>
      <c r="J19" s="27"/>
      <c r="K19" s="20"/>
      <c r="L19" s="20"/>
      <c r="M19" s="20"/>
      <c r="N19" s="20"/>
      <c r="O19" s="20"/>
      <c r="P19" s="20"/>
    </row>
    <row r="20" spans="1:16" s="22" customFormat="1" ht="16.5" customHeight="1" outlineLevel="1">
      <c r="A20" s="95" t="s">
        <v>337</v>
      </c>
      <c r="B20" s="95"/>
      <c r="C20" s="95"/>
      <c r="D20" s="95"/>
      <c r="E20" s="41">
        <v>0.19</v>
      </c>
      <c r="F20" s="32">
        <f>ROUND(F19*$E20,0)</f>
        <v>0</v>
      </c>
      <c r="G20" s="20"/>
      <c r="H20" s="35"/>
      <c r="I20" s="26"/>
      <c r="J20" s="27"/>
      <c r="K20" s="20"/>
      <c r="L20" s="20"/>
      <c r="M20" s="20"/>
      <c r="N20" s="20"/>
      <c r="O20" s="20"/>
      <c r="P20" s="20"/>
    </row>
    <row r="21" spans="1:16" s="22" customFormat="1" ht="16.5" outlineLevel="1">
      <c r="A21" s="84" t="s">
        <v>5</v>
      </c>
      <c r="B21" s="85"/>
      <c r="C21" s="85"/>
      <c r="D21" s="86"/>
      <c r="E21" s="1">
        <f>+SUM(E17:E19)</f>
        <v>0.32999869496208828</v>
      </c>
      <c r="F21" s="53">
        <f>ROUND(SUM(F17:F20),0)</f>
        <v>0</v>
      </c>
      <c r="G21" s="20"/>
      <c r="H21" s="35"/>
      <c r="I21" s="26"/>
      <c r="J21" s="27"/>
      <c r="K21" s="20"/>
      <c r="L21" s="20"/>
      <c r="M21" s="20"/>
      <c r="N21" s="20"/>
      <c r="O21" s="20"/>
      <c r="P21" s="20"/>
    </row>
    <row r="22" spans="1:16" s="6" customFormat="1" ht="16.5" outlineLevel="1">
      <c r="A22" s="87" t="s">
        <v>454</v>
      </c>
      <c r="B22" s="88"/>
      <c r="C22" s="88"/>
      <c r="D22" s="88"/>
      <c r="E22" s="88"/>
      <c r="F22" s="18">
        <f>+F16+F17+F18+F19</f>
        <v>0</v>
      </c>
      <c r="G22" s="3"/>
      <c r="H22" s="3"/>
      <c r="I22" s="3"/>
      <c r="J22" s="3"/>
      <c r="K22" s="3"/>
      <c r="L22" s="3"/>
      <c r="M22" s="3"/>
      <c r="N22" s="3"/>
    </row>
    <row r="23" spans="1:16" s="22" customFormat="1" ht="16.5" customHeight="1">
      <c r="A23" s="76" t="s">
        <v>455</v>
      </c>
      <c r="B23" s="77"/>
      <c r="C23" s="77"/>
      <c r="D23" s="77"/>
      <c r="E23" s="77"/>
      <c r="F23" s="50">
        <f>+F22+F20</f>
        <v>0</v>
      </c>
      <c r="G23" s="20"/>
      <c r="H23" s="35"/>
      <c r="I23" s="26"/>
      <c r="J23" s="27"/>
      <c r="K23" s="20"/>
      <c r="L23" s="20"/>
      <c r="M23" s="20"/>
      <c r="N23" s="20"/>
      <c r="O23" s="20"/>
      <c r="P23" s="20"/>
    </row>
    <row r="24" spans="1:16" s="22" customFormat="1" ht="16.5">
      <c r="A24" s="78" t="s">
        <v>456</v>
      </c>
      <c r="B24" s="79"/>
      <c r="C24" s="79"/>
      <c r="D24" s="80"/>
      <c r="E24" s="51" t="s">
        <v>457</v>
      </c>
      <c r="F24" s="52">
        <f>150000*8</f>
        <v>1200000</v>
      </c>
      <c r="G24" s="20"/>
      <c r="H24" s="35"/>
      <c r="I24" s="26"/>
      <c r="J24" s="27"/>
      <c r="K24" s="20"/>
      <c r="L24" s="20"/>
      <c r="M24" s="20"/>
      <c r="N24" s="20"/>
      <c r="O24" s="20"/>
      <c r="P24" s="20"/>
    </row>
    <row r="25" spans="1:16" s="22" customFormat="1" ht="16.5" outlineLevel="1">
      <c r="A25" s="78" t="s">
        <v>458</v>
      </c>
      <c r="B25" s="79"/>
      <c r="C25" s="79"/>
      <c r="D25" s="80"/>
      <c r="E25" s="51" t="s">
        <v>457</v>
      </c>
      <c r="F25" s="52">
        <f>180000*8</f>
        <v>1440000</v>
      </c>
      <c r="G25" s="20"/>
      <c r="H25" s="37"/>
      <c r="I25" s="21"/>
      <c r="J25" s="20"/>
      <c r="K25" s="20"/>
      <c r="L25" s="20"/>
      <c r="M25" s="20"/>
      <c r="N25" s="20"/>
      <c r="O25" s="20"/>
      <c r="P25" s="20"/>
    </row>
    <row r="26" spans="1:16" s="22" customFormat="1" ht="17.25" thickBot="1">
      <c r="A26" s="81" t="s">
        <v>6</v>
      </c>
      <c r="B26" s="82"/>
      <c r="C26" s="82"/>
      <c r="D26" s="82"/>
      <c r="E26" s="82"/>
      <c r="F26" s="54">
        <f>+F23+F24+F25</f>
        <v>2640000</v>
      </c>
      <c r="G26" s="20"/>
      <c r="H26"/>
      <c r="I26"/>
      <c r="J26" s="20"/>
      <c r="K26" s="20"/>
      <c r="L26" s="20"/>
      <c r="M26" s="20"/>
      <c r="N26" s="20"/>
      <c r="O26" s="20"/>
      <c r="P26" s="20"/>
    </row>
    <row r="27" spans="1:16" s="22" customFormat="1" ht="16.5">
      <c r="A27" s="21"/>
      <c r="B27" s="48"/>
      <c r="C27" s="20"/>
      <c r="D27" s="21"/>
      <c r="E27" s="20"/>
      <c r="F27" s="20"/>
      <c r="G27" s="20"/>
      <c r="H27" s="37"/>
      <c r="I27" s="21"/>
      <c r="J27" s="20"/>
      <c r="K27" s="20"/>
      <c r="L27" s="20"/>
      <c r="M27" s="20"/>
      <c r="N27" s="20"/>
      <c r="O27" s="20"/>
      <c r="P27" s="20"/>
    </row>
    <row r="28" spans="1:16" ht="16.5">
      <c r="A28" s="83" t="s">
        <v>461</v>
      </c>
      <c r="B28" s="83"/>
      <c r="C28" s="83"/>
      <c r="D28" s="83"/>
      <c r="E28" s="83"/>
      <c r="F28" s="83"/>
      <c r="G28" s="3"/>
      <c r="H28" s="4"/>
      <c r="I28" s="3"/>
      <c r="J28" s="3"/>
      <c r="K28" s="3"/>
      <c r="L28" s="3"/>
      <c r="M28" s="3"/>
      <c r="N28" s="3"/>
      <c r="O28" s="3"/>
    </row>
    <row r="29" spans="1:16" ht="16.5">
      <c r="A29" s="75" t="s">
        <v>459</v>
      </c>
      <c r="B29" s="75"/>
      <c r="C29" s="75"/>
      <c r="D29" s="75"/>
      <c r="E29" s="75"/>
      <c r="F29" s="75"/>
      <c r="G29" s="3"/>
      <c r="H29" s="4"/>
      <c r="I29" s="3"/>
      <c r="J29" s="3"/>
      <c r="K29" s="3"/>
      <c r="L29" s="3"/>
      <c r="M29" s="3"/>
      <c r="N29" s="3"/>
      <c r="O29" s="3"/>
    </row>
    <row r="30" spans="1:16" ht="16.5">
      <c r="A30" s="75"/>
      <c r="B30" s="75"/>
      <c r="C30" s="75"/>
      <c r="D30" s="75"/>
      <c r="E30" s="75"/>
      <c r="F30" s="75"/>
      <c r="G30" s="3"/>
      <c r="H30" s="4"/>
      <c r="I30" s="3"/>
      <c r="J30" s="3"/>
      <c r="K30" s="3"/>
      <c r="L30" s="3"/>
      <c r="M30" s="3"/>
      <c r="N30" s="3"/>
      <c r="O30" s="3"/>
    </row>
    <row r="31" spans="1:16" s="22" customFormat="1" ht="16.5">
      <c r="A31" s="21"/>
      <c r="B31" s="48"/>
      <c r="C31" s="20"/>
      <c r="D31" s="21"/>
      <c r="E31" s="20"/>
      <c r="F31" s="20"/>
      <c r="G31" s="20"/>
      <c r="H31" s="37"/>
      <c r="I31" s="21"/>
      <c r="J31" s="20"/>
      <c r="K31" s="20"/>
      <c r="L31" s="20"/>
      <c r="M31" s="20"/>
      <c r="N31" s="20"/>
      <c r="O31" s="20"/>
      <c r="P31" s="20"/>
    </row>
    <row r="32" spans="1:16" ht="16.5">
      <c r="A32" s="4"/>
      <c r="B32" s="16"/>
      <c r="C32" s="3"/>
      <c r="D32" s="4"/>
      <c r="E32" s="3"/>
      <c r="F32" s="3"/>
      <c r="G32" s="3"/>
      <c r="H32" s="4"/>
      <c r="I32" s="3"/>
      <c r="J32" s="3"/>
      <c r="K32" s="3"/>
      <c r="L32" s="3"/>
      <c r="M32" s="3"/>
      <c r="N32" s="3"/>
      <c r="O32" s="3"/>
    </row>
    <row r="33" spans="1:15" ht="16.5">
      <c r="A33" s="4"/>
      <c r="B33" s="16"/>
      <c r="C33" s="3"/>
      <c r="D33" s="4"/>
      <c r="E33" s="3"/>
      <c r="F33" s="3"/>
      <c r="G33" s="3"/>
      <c r="H33" s="4"/>
      <c r="I33" s="3"/>
      <c r="J33" s="3"/>
      <c r="K33" s="3"/>
      <c r="L33" s="3"/>
      <c r="M33" s="3"/>
      <c r="N33" s="3"/>
      <c r="O33" s="3"/>
    </row>
    <row r="34" spans="1:15" ht="16.5">
      <c r="A34" s="4"/>
      <c r="B34" s="16"/>
      <c r="C34" s="3"/>
      <c r="D34" s="4"/>
      <c r="E34" s="3"/>
      <c r="F34" s="3"/>
      <c r="G34" s="3"/>
      <c r="H34" s="4"/>
      <c r="I34" s="3"/>
      <c r="J34" s="3"/>
      <c r="K34" s="3"/>
      <c r="L34" s="3"/>
      <c r="M34" s="3"/>
      <c r="N34" s="3"/>
      <c r="O34" s="3"/>
    </row>
    <row r="35" spans="1:15" ht="16.5">
      <c r="A35" s="4"/>
      <c r="B35" s="16"/>
      <c r="C35" s="3"/>
      <c r="D35" s="4"/>
      <c r="E35" s="3"/>
      <c r="F35" s="3"/>
      <c r="G35" s="3"/>
      <c r="H35" s="4"/>
      <c r="I35" s="3"/>
      <c r="J35" s="3"/>
      <c r="K35" s="3"/>
      <c r="L35" s="3"/>
      <c r="M35" s="3"/>
      <c r="N35" s="3"/>
      <c r="O35" s="3"/>
    </row>
    <row r="36" spans="1:15" ht="16.5">
      <c r="A36" s="4"/>
      <c r="B36" s="16"/>
      <c r="C36" s="3"/>
      <c r="D36" s="4"/>
      <c r="E36" s="3"/>
      <c r="F36" s="3"/>
      <c r="G36" s="3"/>
      <c r="H36" s="4"/>
      <c r="I36" s="3"/>
      <c r="J36" s="3"/>
      <c r="K36" s="3"/>
      <c r="L36" s="3"/>
      <c r="M36" s="3"/>
      <c r="N36" s="3"/>
      <c r="O36" s="3"/>
    </row>
    <row r="37" spans="1:15" ht="16.5">
      <c r="A37" s="4"/>
      <c r="B37" s="16"/>
      <c r="C37" s="3"/>
      <c r="D37" s="4"/>
      <c r="E37" s="3"/>
      <c r="F37" s="3"/>
      <c r="G37" s="3"/>
      <c r="H37" s="4"/>
      <c r="I37" s="3"/>
      <c r="J37" s="3"/>
      <c r="K37" s="3"/>
      <c r="L37" s="3"/>
      <c r="M37" s="3"/>
      <c r="N37" s="3"/>
      <c r="O37" s="3"/>
    </row>
    <row r="38" spans="1:15" ht="16.5">
      <c r="A38" s="4"/>
      <c r="B38" s="16"/>
      <c r="C38" s="3"/>
      <c r="D38" s="4"/>
      <c r="E38" s="3"/>
      <c r="F38" s="3"/>
      <c r="G38" s="3"/>
      <c r="H38" s="4"/>
      <c r="I38" s="3"/>
      <c r="J38" s="3"/>
      <c r="K38" s="3"/>
      <c r="L38" s="3"/>
      <c r="M38" s="3"/>
      <c r="N38" s="3"/>
      <c r="O38" s="3"/>
    </row>
    <row r="39" spans="1:15" ht="16.5">
      <c r="A39" s="4"/>
      <c r="B39" s="16"/>
      <c r="C39" s="3"/>
      <c r="D39" s="4"/>
      <c r="E39" s="3"/>
      <c r="F39" s="3"/>
      <c r="G39" s="3"/>
      <c r="H39" s="4"/>
      <c r="I39" s="3"/>
      <c r="J39" s="3"/>
      <c r="K39" s="3"/>
      <c r="L39" s="3"/>
      <c r="M39" s="3"/>
      <c r="N39" s="3"/>
      <c r="O39" s="3"/>
    </row>
    <row r="40" spans="1:15" ht="16.5">
      <c r="A40" s="4"/>
      <c r="B40" s="16"/>
      <c r="C40" s="3"/>
      <c r="D40" s="4"/>
      <c r="E40" s="3"/>
      <c r="F40" s="3"/>
      <c r="G40" s="3"/>
      <c r="H40" s="4"/>
      <c r="I40" s="3"/>
      <c r="J40" s="3"/>
      <c r="K40" s="3"/>
      <c r="L40" s="3"/>
      <c r="M40" s="3"/>
      <c r="N40" s="3"/>
      <c r="O40" s="3"/>
    </row>
    <row r="41" spans="1:15" ht="16.5">
      <c r="A41" s="4"/>
      <c r="B41" s="16"/>
      <c r="C41" s="3"/>
      <c r="D41" s="4"/>
      <c r="E41" s="3"/>
      <c r="F41" s="3"/>
      <c r="G41" s="3"/>
      <c r="H41" s="4"/>
      <c r="I41" s="3"/>
      <c r="J41" s="3"/>
      <c r="K41" s="3"/>
      <c r="L41" s="3"/>
      <c r="M41" s="3"/>
      <c r="N41" s="3"/>
      <c r="O41" s="3"/>
    </row>
    <row r="42" spans="1:15" ht="16.5">
      <c r="A42" s="4"/>
      <c r="B42" s="16"/>
      <c r="C42" s="3"/>
      <c r="D42" s="4"/>
      <c r="E42" s="3"/>
      <c r="F42" s="3"/>
      <c r="G42" s="3"/>
      <c r="H42" s="4"/>
      <c r="I42" s="3"/>
      <c r="J42" s="3"/>
      <c r="K42" s="3"/>
      <c r="L42" s="3"/>
      <c r="M42" s="3"/>
      <c r="N42" s="3"/>
      <c r="O42" s="3"/>
    </row>
    <row r="43" spans="1:15" ht="16.5">
      <c r="A43" s="4"/>
      <c r="B43" s="16"/>
      <c r="C43" s="3"/>
      <c r="D43" s="4"/>
      <c r="E43" s="3"/>
      <c r="F43" s="3"/>
      <c r="G43" s="3"/>
      <c r="H43" s="4"/>
      <c r="I43" s="3"/>
      <c r="J43" s="3"/>
      <c r="K43" s="3"/>
      <c r="L43" s="3"/>
      <c r="M43" s="3"/>
      <c r="N43" s="3"/>
      <c r="O43" s="3"/>
    </row>
    <row r="44" spans="1:15" ht="16.5">
      <c r="A44" s="4"/>
      <c r="B44" s="16"/>
      <c r="C44" s="3"/>
      <c r="D44" s="4"/>
      <c r="E44" s="3"/>
      <c r="F44" s="3"/>
      <c r="G44" s="3"/>
      <c r="H44" s="4"/>
      <c r="I44" s="3"/>
      <c r="J44" s="3"/>
      <c r="K44" s="3"/>
      <c r="L44" s="3"/>
      <c r="M44" s="3"/>
      <c r="N44" s="3"/>
      <c r="O44" s="3"/>
    </row>
    <row r="45" spans="1:15" ht="16.5">
      <c r="A45" s="4"/>
      <c r="B45" s="16"/>
      <c r="C45" s="3"/>
      <c r="D45" s="4"/>
      <c r="E45" s="3"/>
      <c r="F45" s="3"/>
      <c r="G45" s="3"/>
      <c r="H45" s="4"/>
      <c r="I45" s="3"/>
      <c r="J45" s="3"/>
      <c r="K45" s="3"/>
      <c r="L45" s="3"/>
      <c r="M45" s="3"/>
      <c r="N45" s="3"/>
      <c r="O45" s="3"/>
    </row>
    <row r="46" spans="1:15" ht="16.5">
      <c r="A46" s="4"/>
      <c r="B46" s="16"/>
      <c r="C46" s="3"/>
      <c r="D46" s="4"/>
      <c r="E46" s="3"/>
      <c r="F46" s="3"/>
      <c r="G46" s="3"/>
      <c r="H46" s="4"/>
      <c r="I46" s="3"/>
      <c r="J46" s="3"/>
      <c r="K46" s="3"/>
      <c r="L46" s="3"/>
      <c r="M46" s="3"/>
      <c r="N46" s="3"/>
      <c r="O46" s="3"/>
    </row>
    <row r="47" spans="1:15" ht="16.5">
      <c r="A47" s="4"/>
      <c r="B47" s="16"/>
      <c r="C47" s="3"/>
      <c r="D47" s="4"/>
      <c r="E47" s="3"/>
      <c r="F47" s="3"/>
      <c r="G47" s="3"/>
      <c r="H47" s="4"/>
      <c r="I47" s="3"/>
      <c r="J47" s="3"/>
      <c r="K47" s="3"/>
      <c r="L47" s="3"/>
      <c r="M47" s="3"/>
      <c r="N47" s="3"/>
      <c r="O47" s="3"/>
    </row>
    <row r="48" spans="1:15" ht="16.5">
      <c r="A48" s="4"/>
      <c r="B48" s="16"/>
      <c r="C48" s="3"/>
      <c r="D48" s="4"/>
      <c r="E48" s="3"/>
      <c r="F48" s="3"/>
      <c r="G48" s="3"/>
      <c r="H48" s="4"/>
      <c r="I48" s="3"/>
      <c r="J48" s="3"/>
      <c r="K48" s="3"/>
      <c r="L48" s="3"/>
      <c r="M48" s="3"/>
      <c r="N48" s="3"/>
      <c r="O48" s="3"/>
    </row>
    <row r="49" spans="1:15" ht="16.5">
      <c r="A49" s="4"/>
      <c r="B49" s="16"/>
      <c r="C49" s="3"/>
      <c r="D49" s="4"/>
      <c r="E49" s="3"/>
      <c r="F49" s="3"/>
      <c r="G49" s="3"/>
      <c r="H49" s="4"/>
      <c r="I49" s="3"/>
      <c r="J49" s="3"/>
      <c r="K49" s="3"/>
      <c r="L49" s="3"/>
      <c r="M49" s="3"/>
      <c r="N49" s="3"/>
      <c r="O49" s="3"/>
    </row>
    <row r="50" spans="1:15" ht="16.5">
      <c r="A50" s="4"/>
      <c r="B50" s="16"/>
      <c r="C50" s="3"/>
      <c r="D50" s="4"/>
      <c r="E50" s="3"/>
      <c r="F50" s="3"/>
      <c r="G50" s="3"/>
      <c r="H50" s="4"/>
      <c r="I50" s="3"/>
      <c r="J50" s="3"/>
      <c r="K50" s="3"/>
      <c r="L50" s="3"/>
      <c r="M50" s="3"/>
      <c r="N50" s="3"/>
      <c r="O50" s="3"/>
    </row>
    <row r="51" spans="1:15" ht="16.5">
      <c r="A51" s="4"/>
      <c r="B51" s="16"/>
      <c r="C51" s="3"/>
      <c r="D51" s="4"/>
      <c r="E51" s="3"/>
      <c r="F51" s="3"/>
      <c r="G51" s="3"/>
      <c r="H51" s="4"/>
      <c r="I51" s="3"/>
      <c r="J51" s="3"/>
      <c r="K51" s="3"/>
      <c r="L51" s="3"/>
      <c r="M51" s="3"/>
      <c r="N51" s="3"/>
      <c r="O51" s="3"/>
    </row>
    <row r="52" spans="1:15" ht="16.5">
      <c r="A52" s="4"/>
      <c r="B52" s="16"/>
      <c r="C52" s="3"/>
      <c r="D52" s="4"/>
      <c r="E52" s="3"/>
      <c r="F52" s="3"/>
      <c r="G52" s="3"/>
      <c r="H52" s="4"/>
      <c r="I52" s="3"/>
      <c r="J52" s="3"/>
      <c r="K52" s="3"/>
      <c r="L52" s="3"/>
      <c r="M52" s="3"/>
      <c r="N52" s="3"/>
      <c r="O52" s="3"/>
    </row>
    <row r="53" spans="1:15" ht="16.5">
      <c r="A53" s="4"/>
      <c r="B53" s="16"/>
      <c r="C53" s="3"/>
      <c r="D53" s="4"/>
      <c r="E53" s="3"/>
      <c r="F53" s="3"/>
      <c r="G53" s="3"/>
      <c r="H53" s="4"/>
      <c r="I53" s="3"/>
      <c r="J53" s="3"/>
      <c r="K53" s="3"/>
      <c r="L53" s="3"/>
      <c r="M53" s="3"/>
      <c r="N53" s="3"/>
      <c r="O53" s="3"/>
    </row>
    <row r="54" spans="1:15" ht="16.5">
      <c r="A54" s="4"/>
      <c r="B54" s="16"/>
      <c r="C54" s="3"/>
      <c r="D54" s="4"/>
      <c r="E54" s="3"/>
      <c r="F54" s="3"/>
      <c r="G54" s="3"/>
      <c r="H54" s="4"/>
      <c r="I54" s="3"/>
      <c r="J54" s="3"/>
      <c r="K54" s="3"/>
      <c r="L54" s="3"/>
      <c r="M54" s="3"/>
      <c r="N54" s="3"/>
      <c r="O54" s="3"/>
    </row>
    <row r="55" spans="1:15" ht="16.5">
      <c r="A55" s="4"/>
      <c r="B55" s="16"/>
      <c r="C55" s="3"/>
      <c r="D55" s="4"/>
      <c r="E55" s="3"/>
      <c r="F55" s="3"/>
      <c r="G55" s="3"/>
      <c r="H55" s="4"/>
      <c r="I55" s="3"/>
      <c r="J55" s="3"/>
      <c r="K55" s="3"/>
      <c r="L55" s="3"/>
      <c r="M55" s="3"/>
      <c r="N55" s="3"/>
      <c r="O55" s="3"/>
    </row>
    <row r="56" spans="1:15" ht="16.5">
      <c r="A56" s="4"/>
      <c r="B56" s="16"/>
      <c r="C56" s="3"/>
      <c r="D56" s="4"/>
      <c r="E56" s="3"/>
      <c r="F56" s="3"/>
      <c r="G56" s="3"/>
      <c r="H56" s="4"/>
      <c r="I56" s="3"/>
      <c r="J56" s="3"/>
      <c r="K56" s="3"/>
      <c r="L56" s="3"/>
      <c r="M56" s="3"/>
      <c r="N56" s="3"/>
      <c r="O56" s="3"/>
    </row>
    <row r="57" spans="1:15" ht="16.5">
      <c r="A57" s="4"/>
      <c r="B57" s="16"/>
      <c r="C57" s="3"/>
      <c r="D57" s="4"/>
      <c r="E57" s="3"/>
      <c r="F57" s="3"/>
      <c r="G57" s="3"/>
      <c r="H57" s="4"/>
      <c r="I57" s="3"/>
      <c r="J57" s="3"/>
      <c r="K57" s="3"/>
      <c r="L57" s="3"/>
      <c r="M57" s="3"/>
      <c r="N57" s="3"/>
      <c r="O57" s="3"/>
    </row>
    <row r="58" spans="1:15" ht="16.5">
      <c r="A58" s="4"/>
      <c r="B58" s="16"/>
      <c r="C58" s="3"/>
      <c r="D58" s="4"/>
      <c r="E58" s="3"/>
      <c r="F58" s="3"/>
      <c r="G58" s="3"/>
      <c r="H58" s="4"/>
      <c r="I58" s="3"/>
      <c r="J58" s="3"/>
      <c r="K58" s="3"/>
      <c r="L58" s="3"/>
      <c r="M58" s="3"/>
      <c r="N58" s="3"/>
      <c r="O58" s="3"/>
    </row>
    <row r="59" spans="1:15" ht="16.5">
      <c r="A59" s="4"/>
      <c r="B59" s="16"/>
      <c r="C59" s="3"/>
      <c r="D59" s="4"/>
      <c r="E59" s="3"/>
      <c r="F59" s="3"/>
      <c r="G59" s="3"/>
      <c r="H59" s="4"/>
      <c r="I59" s="3"/>
      <c r="J59" s="3"/>
      <c r="K59" s="3"/>
      <c r="L59" s="3"/>
      <c r="M59" s="3"/>
      <c r="N59" s="3"/>
      <c r="O59" s="3"/>
    </row>
    <row r="60" spans="1:15" ht="16.5">
      <c r="A60" s="4"/>
      <c r="B60" s="16"/>
      <c r="C60" s="3"/>
      <c r="D60" s="4"/>
      <c r="E60" s="3"/>
      <c r="F60" s="3"/>
      <c r="G60" s="3"/>
      <c r="H60" s="4"/>
      <c r="I60" s="3"/>
      <c r="J60" s="3"/>
      <c r="K60" s="3"/>
      <c r="L60" s="3"/>
      <c r="M60" s="3"/>
      <c r="N60" s="3"/>
      <c r="O60" s="3"/>
    </row>
    <row r="61" spans="1:15" ht="16.5">
      <c r="A61" s="4"/>
      <c r="B61" s="16"/>
      <c r="C61" s="3"/>
      <c r="D61" s="4"/>
      <c r="E61" s="3"/>
      <c r="F61" s="3"/>
      <c r="G61" s="3"/>
      <c r="H61" s="4"/>
      <c r="I61" s="3"/>
      <c r="J61" s="3"/>
      <c r="K61" s="3"/>
      <c r="L61" s="3"/>
      <c r="M61" s="3"/>
      <c r="N61" s="3"/>
      <c r="O61" s="3"/>
    </row>
    <row r="62" spans="1:15" ht="16.5">
      <c r="A62" s="4"/>
      <c r="B62" s="16"/>
      <c r="C62" s="3"/>
      <c r="D62" s="4"/>
      <c r="E62" s="3"/>
      <c r="F62" s="3"/>
      <c r="G62" s="3"/>
      <c r="H62" s="4"/>
      <c r="I62" s="3"/>
      <c r="J62" s="3"/>
      <c r="K62" s="3"/>
      <c r="L62" s="3"/>
      <c r="M62" s="3"/>
      <c r="N62" s="3"/>
      <c r="O62" s="3"/>
    </row>
    <row r="63" spans="1:15" ht="16.5">
      <c r="A63" s="4"/>
      <c r="B63" s="16"/>
      <c r="C63" s="3"/>
      <c r="D63" s="4"/>
      <c r="E63" s="3"/>
      <c r="F63" s="3"/>
      <c r="G63" s="3"/>
      <c r="H63" s="4"/>
      <c r="I63" s="3"/>
      <c r="J63" s="3"/>
      <c r="K63" s="3"/>
      <c r="L63" s="3"/>
      <c r="M63" s="3"/>
      <c r="N63" s="3"/>
      <c r="O63" s="3"/>
    </row>
    <row r="64" spans="1:15" ht="16.5">
      <c r="A64" s="4"/>
      <c r="B64" s="16"/>
      <c r="C64" s="3"/>
      <c r="D64" s="4"/>
      <c r="E64" s="3"/>
      <c r="F64" s="3"/>
      <c r="G64" s="3"/>
      <c r="H64" s="4"/>
      <c r="I64" s="3"/>
      <c r="J64" s="3"/>
      <c r="K64" s="3"/>
      <c r="L64" s="3"/>
      <c r="M64" s="3"/>
      <c r="N64" s="3"/>
      <c r="O64" s="3"/>
    </row>
    <row r="65" spans="1:15" ht="16.5">
      <c r="A65" s="4"/>
      <c r="B65" s="16"/>
      <c r="C65" s="3"/>
      <c r="D65" s="4"/>
      <c r="E65" s="3"/>
      <c r="F65" s="3"/>
      <c r="G65" s="3"/>
      <c r="H65" s="4"/>
      <c r="I65" s="3"/>
      <c r="J65" s="3"/>
      <c r="K65" s="3"/>
      <c r="L65" s="3"/>
      <c r="M65" s="3"/>
      <c r="N65" s="3"/>
      <c r="O65" s="3"/>
    </row>
    <row r="66" spans="1:15" ht="16.5">
      <c r="A66" s="4"/>
      <c r="B66" s="16"/>
      <c r="C66" s="3"/>
      <c r="D66" s="4"/>
      <c r="E66" s="3"/>
      <c r="F66" s="3"/>
      <c r="G66" s="3"/>
      <c r="H66" s="4"/>
      <c r="I66" s="3"/>
      <c r="J66" s="3"/>
      <c r="K66" s="3"/>
      <c r="L66" s="3"/>
      <c r="M66" s="3"/>
      <c r="N66" s="3"/>
      <c r="O66" s="3"/>
    </row>
    <row r="67" spans="1:15" ht="16.5">
      <c r="A67" s="4"/>
      <c r="B67" s="16"/>
      <c r="C67" s="3"/>
      <c r="D67" s="4"/>
      <c r="E67" s="3"/>
      <c r="F67" s="3"/>
      <c r="G67" s="3"/>
      <c r="H67" s="4"/>
      <c r="I67" s="3"/>
      <c r="J67" s="3"/>
      <c r="K67" s="3"/>
      <c r="L67" s="3"/>
      <c r="M67" s="3"/>
      <c r="N67" s="3"/>
      <c r="O67" s="3"/>
    </row>
    <row r="68" spans="1:15" ht="16.5">
      <c r="A68" s="4"/>
      <c r="B68" s="16"/>
      <c r="C68" s="3"/>
      <c r="D68" s="4"/>
      <c r="E68" s="3"/>
      <c r="F68" s="3"/>
      <c r="G68" s="3"/>
      <c r="H68" s="4"/>
      <c r="I68" s="3"/>
      <c r="J68" s="3"/>
      <c r="K68" s="3"/>
      <c r="L68" s="3"/>
      <c r="M68" s="3"/>
      <c r="N68" s="3"/>
      <c r="O68" s="3"/>
    </row>
    <row r="69" spans="1:15" ht="16.5">
      <c r="A69" s="4"/>
      <c r="B69" s="16"/>
      <c r="C69" s="3"/>
      <c r="D69" s="4"/>
      <c r="E69" s="3"/>
      <c r="F69" s="3"/>
      <c r="G69" s="3"/>
      <c r="H69" s="4"/>
      <c r="I69" s="3"/>
      <c r="J69" s="3"/>
      <c r="K69" s="3"/>
      <c r="L69" s="3"/>
      <c r="M69" s="3"/>
      <c r="N69" s="3"/>
      <c r="O69" s="3"/>
    </row>
    <row r="70" spans="1:15" ht="16.5">
      <c r="A70" s="4"/>
      <c r="B70" s="16"/>
      <c r="C70" s="3"/>
      <c r="D70" s="4"/>
      <c r="E70" s="3"/>
      <c r="F70" s="3"/>
      <c r="G70" s="3"/>
      <c r="H70" s="4"/>
      <c r="I70" s="3"/>
      <c r="J70" s="3"/>
      <c r="K70" s="3"/>
      <c r="L70" s="3"/>
      <c r="M70" s="3"/>
      <c r="N70" s="3"/>
      <c r="O70" s="3"/>
    </row>
    <row r="71" spans="1:15" ht="16.5">
      <c r="A71" s="4"/>
      <c r="B71" s="16"/>
      <c r="C71" s="3"/>
      <c r="D71" s="4"/>
      <c r="E71" s="3"/>
      <c r="F71" s="3"/>
      <c r="G71" s="3"/>
      <c r="H71" s="4"/>
      <c r="I71" s="3"/>
      <c r="J71" s="3"/>
      <c r="K71" s="3"/>
      <c r="L71" s="3"/>
      <c r="M71" s="3"/>
      <c r="N71" s="3"/>
      <c r="O71" s="3"/>
    </row>
    <row r="72" spans="1:15" ht="16.5">
      <c r="A72" s="4"/>
      <c r="B72" s="16"/>
      <c r="C72" s="3"/>
      <c r="D72" s="4"/>
      <c r="E72" s="3"/>
      <c r="F72" s="3"/>
      <c r="G72" s="3"/>
      <c r="H72" s="4"/>
      <c r="I72" s="3"/>
      <c r="J72" s="3"/>
      <c r="K72" s="3"/>
      <c r="L72" s="3"/>
      <c r="M72" s="3"/>
      <c r="N72" s="3"/>
      <c r="O72" s="3"/>
    </row>
    <row r="73" spans="1:15" ht="16.5">
      <c r="A73" s="4"/>
      <c r="B73" s="16"/>
      <c r="C73" s="3"/>
      <c r="D73" s="4"/>
      <c r="E73" s="3"/>
      <c r="F73" s="3"/>
      <c r="G73" s="3"/>
      <c r="H73" s="4"/>
      <c r="I73" s="3"/>
      <c r="J73" s="3"/>
      <c r="K73" s="3"/>
      <c r="L73" s="3"/>
      <c r="M73" s="3"/>
      <c r="N73" s="3"/>
      <c r="O73" s="3"/>
    </row>
    <row r="74" spans="1:15" ht="16.5">
      <c r="A74" s="4"/>
      <c r="B74" s="16"/>
      <c r="C74" s="3"/>
      <c r="D74" s="4"/>
      <c r="E74" s="3"/>
      <c r="F74" s="3"/>
      <c r="G74" s="3"/>
      <c r="H74" s="4"/>
      <c r="I74" s="3"/>
      <c r="J74" s="3"/>
      <c r="K74" s="3"/>
      <c r="L74" s="3"/>
      <c r="M74" s="3"/>
      <c r="N74" s="3"/>
      <c r="O74" s="3"/>
    </row>
    <row r="75" spans="1:15" ht="16.5">
      <c r="A75" s="4"/>
      <c r="B75" s="16"/>
      <c r="C75" s="3"/>
      <c r="D75" s="4"/>
      <c r="E75" s="3"/>
      <c r="F75" s="3"/>
      <c r="G75" s="3"/>
      <c r="H75" s="4"/>
      <c r="I75" s="3"/>
      <c r="J75" s="3"/>
      <c r="K75" s="3"/>
      <c r="L75" s="3"/>
      <c r="M75" s="3"/>
      <c r="N75" s="3"/>
      <c r="O75" s="3"/>
    </row>
    <row r="76" spans="1:15" ht="16.5">
      <c r="A76" s="4"/>
      <c r="B76" s="16"/>
      <c r="C76" s="3"/>
      <c r="D76" s="4"/>
      <c r="E76" s="3"/>
      <c r="F76" s="3"/>
      <c r="G76" s="3"/>
      <c r="H76" s="4"/>
      <c r="I76" s="3"/>
      <c r="J76" s="3"/>
      <c r="K76" s="3"/>
      <c r="L76" s="3"/>
      <c r="M76" s="3"/>
      <c r="N76" s="3"/>
      <c r="O76" s="3"/>
    </row>
    <row r="77" spans="1:15" ht="16.5">
      <c r="A77" s="4"/>
      <c r="B77" s="16"/>
      <c r="C77" s="3"/>
      <c r="D77" s="4"/>
      <c r="E77" s="3"/>
      <c r="F77" s="3"/>
      <c r="G77" s="3"/>
      <c r="H77" s="4"/>
      <c r="I77" s="3"/>
      <c r="J77" s="3"/>
      <c r="K77" s="3"/>
      <c r="L77" s="3"/>
      <c r="M77" s="3"/>
      <c r="N77" s="3"/>
      <c r="O77" s="3"/>
    </row>
    <row r="78" spans="1:15" ht="16.5">
      <c r="A78" s="4"/>
      <c r="B78" s="16"/>
      <c r="C78" s="3"/>
      <c r="D78" s="4"/>
      <c r="E78" s="3"/>
      <c r="F78" s="3"/>
      <c r="G78" s="3"/>
      <c r="H78" s="4"/>
      <c r="I78" s="3"/>
      <c r="J78" s="3"/>
      <c r="K78" s="3"/>
      <c r="L78" s="3"/>
      <c r="M78" s="3"/>
      <c r="N78" s="3"/>
      <c r="O78" s="3"/>
    </row>
    <row r="79" spans="1:15" ht="16.5">
      <c r="A79" s="4"/>
      <c r="B79" s="16"/>
      <c r="C79" s="3"/>
      <c r="D79" s="4"/>
      <c r="E79" s="3"/>
      <c r="F79" s="3"/>
      <c r="G79" s="3"/>
      <c r="H79" s="4"/>
      <c r="I79" s="3"/>
      <c r="J79" s="3"/>
      <c r="K79" s="3"/>
      <c r="L79" s="3"/>
      <c r="M79" s="3"/>
      <c r="N79" s="3"/>
      <c r="O79" s="3"/>
    </row>
    <row r="80" spans="1:15" ht="16.5">
      <c r="A80" s="4"/>
      <c r="B80" s="16"/>
      <c r="C80" s="3"/>
      <c r="D80" s="4"/>
      <c r="E80" s="3"/>
      <c r="F80" s="3"/>
      <c r="G80" s="3"/>
      <c r="H80" s="4"/>
      <c r="I80" s="3"/>
      <c r="J80" s="3"/>
      <c r="K80" s="3"/>
      <c r="L80" s="3"/>
      <c r="M80" s="3"/>
      <c r="N80" s="3"/>
      <c r="O80" s="3"/>
    </row>
    <row r="81" spans="1:15" ht="16.5">
      <c r="A81" s="4"/>
      <c r="B81" s="16"/>
      <c r="C81" s="3"/>
      <c r="D81" s="4"/>
      <c r="E81" s="3"/>
      <c r="F81" s="3"/>
      <c r="G81" s="3"/>
      <c r="H81" s="4"/>
      <c r="I81" s="3"/>
      <c r="J81" s="3"/>
      <c r="K81" s="3"/>
      <c r="L81" s="3"/>
      <c r="M81" s="3"/>
      <c r="N81" s="3"/>
      <c r="O81" s="3"/>
    </row>
    <row r="82" spans="1:15" ht="16.5">
      <c r="A82" s="4"/>
      <c r="B82" s="16"/>
      <c r="C82" s="3"/>
      <c r="D82" s="4"/>
      <c r="E82" s="3"/>
      <c r="F82" s="3"/>
      <c r="G82" s="3"/>
      <c r="H82" s="4"/>
      <c r="I82" s="3"/>
      <c r="J82" s="3"/>
      <c r="K82" s="3"/>
      <c r="L82" s="3"/>
      <c r="M82" s="3"/>
      <c r="N82" s="3"/>
      <c r="O82" s="3"/>
    </row>
    <row r="83" spans="1:15" ht="16.5">
      <c r="A83" s="4"/>
      <c r="B83" s="16"/>
      <c r="C83" s="3"/>
      <c r="D83" s="4"/>
      <c r="E83" s="3"/>
      <c r="F83" s="3"/>
      <c r="G83" s="3"/>
      <c r="H83" s="4"/>
      <c r="I83" s="3"/>
      <c r="J83" s="3"/>
      <c r="K83" s="3"/>
      <c r="L83" s="3"/>
      <c r="M83" s="3"/>
      <c r="N83" s="3"/>
      <c r="O83" s="3"/>
    </row>
    <row r="84" spans="1:15" ht="16.5">
      <c r="A84" s="4"/>
      <c r="B84" s="16"/>
      <c r="C84" s="3"/>
      <c r="D84" s="4"/>
      <c r="E84" s="3"/>
      <c r="F84" s="3"/>
      <c r="G84" s="3"/>
      <c r="H84" s="4"/>
      <c r="I84" s="3"/>
      <c r="J84" s="3"/>
      <c r="K84" s="3"/>
      <c r="L84" s="3"/>
      <c r="M84" s="3"/>
      <c r="N84" s="3"/>
      <c r="O84" s="3"/>
    </row>
    <row r="85" spans="1:15" ht="16.5">
      <c r="A85" s="4"/>
      <c r="B85" s="16"/>
      <c r="C85" s="3"/>
      <c r="D85" s="4"/>
      <c r="E85" s="3"/>
      <c r="F85" s="3"/>
      <c r="G85" s="3"/>
      <c r="H85" s="4"/>
      <c r="I85" s="3"/>
      <c r="J85" s="3"/>
      <c r="K85" s="3"/>
      <c r="L85" s="3"/>
      <c r="M85" s="3"/>
      <c r="N85" s="3"/>
      <c r="O85" s="3"/>
    </row>
    <row r="86" spans="1:15" ht="16.5">
      <c r="A86" s="4"/>
      <c r="B86" s="16"/>
      <c r="C86" s="3"/>
      <c r="D86" s="4"/>
      <c r="E86" s="3"/>
      <c r="F86" s="3"/>
      <c r="G86" s="3"/>
      <c r="H86" s="4"/>
      <c r="I86" s="3"/>
      <c r="J86" s="3"/>
      <c r="K86" s="3"/>
      <c r="L86" s="3"/>
      <c r="M86" s="3"/>
      <c r="N86" s="3"/>
      <c r="O86" s="3"/>
    </row>
    <row r="87" spans="1:15" ht="16.5">
      <c r="A87" s="4"/>
      <c r="B87" s="16"/>
      <c r="C87" s="3"/>
      <c r="D87" s="4"/>
      <c r="E87" s="3"/>
      <c r="F87" s="3"/>
      <c r="G87" s="3"/>
      <c r="H87" s="4"/>
      <c r="I87" s="3"/>
      <c r="J87" s="3"/>
      <c r="K87" s="3"/>
      <c r="L87" s="3"/>
      <c r="M87" s="3"/>
      <c r="N87" s="3"/>
      <c r="O87" s="3"/>
    </row>
    <row r="88" spans="1:15" ht="16.5">
      <c r="A88" s="4"/>
      <c r="B88" s="16"/>
      <c r="C88" s="3"/>
      <c r="D88" s="4"/>
      <c r="E88" s="3"/>
      <c r="F88" s="3"/>
      <c r="G88" s="3"/>
      <c r="H88" s="4"/>
      <c r="I88" s="3"/>
      <c r="J88" s="3"/>
      <c r="K88" s="3"/>
      <c r="L88" s="3"/>
      <c r="M88" s="3"/>
      <c r="N88" s="3"/>
      <c r="O88" s="3"/>
    </row>
    <row r="89" spans="1:15" ht="16.5">
      <c r="A89" s="4"/>
      <c r="B89" s="16"/>
      <c r="C89" s="3"/>
      <c r="D89" s="4"/>
      <c r="E89" s="3"/>
      <c r="F89" s="3"/>
      <c r="G89" s="3"/>
      <c r="H89" s="4"/>
      <c r="I89" s="3"/>
      <c r="J89" s="3"/>
      <c r="K89" s="3"/>
      <c r="L89" s="3"/>
      <c r="M89" s="3"/>
      <c r="N89" s="3"/>
      <c r="O89" s="3"/>
    </row>
    <row r="90" spans="1:15" ht="16.5">
      <c r="A90" s="4"/>
      <c r="B90" s="16"/>
      <c r="C90" s="3"/>
      <c r="D90" s="4"/>
      <c r="E90" s="3"/>
      <c r="F90" s="3"/>
      <c r="G90" s="3"/>
      <c r="H90" s="4"/>
      <c r="I90" s="3"/>
      <c r="J90" s="3"/>
      <c r="K90" s="3"/>
      <c r="L90" s="3"/>
      <c r="M90" s="3"/>
      <c r="N90" s="3"/>
      <c r="O90" s="3"/>
    </row>
    <row r="91" spans="1:15" ht="16.5">
      <c r="A91" s="4"/>
      <c r="B91" s="16"/>
      <c r="C91" s="3"/>
      <c r="D91" s="4"/>
      <c r="E91" s="3"/>
      <c r="F91" s="3"/>
      <c r="G91" s="3"/>
      <c r="H91" s="4"/>
      <c r="I91" s="3"/>
      <c r="J91" s="3"/>
      <c r="K91" s="3"/>
      <c r="L91" s="3"/>
      <c r="M91" s="3"/>
      <c r="N91" s="3"/>
      <c r="O91" s="3"/>
    </row>
    <row r="92" spans="1:15" ht="16.5">
      <c r="A92" s="4"/>
      <c r="B92" s="16"/>
      <c r="C92" s="3"/>
      <c r="D92" s="4"/>
      <c r="E92" s="3"/>
      <c r="F92" s="3"/>
      <c r="G92" s="3"/>
      <c r="H92" s="4"/>
      <c r="I92" s="3"/>
      <c r="J92" s="3"/>
      <c r="K92" s="3"/>
      <c r="L92" s="3"/>
      <c r="M92" s="3"/>
      <c r="N92" s="3"/>
      <c r="O92" s="3"/>
    </row>
    <row r="93" spans="1:15" ht="16.5">
      <c r="A93" s="4"/>
      <c r="B93" s="16"/>
      <c r="C93" s="3"/>
      <c r="D93" s="4"/>
      <c r="E93" s="3"/>
      <c r="F93" s="3"/>
      <c r="G93" s="3"/>
      <c r="H93" s="4"/>
      <c r="I93" s="3"/>
      <c r="J93" s="3"/>
      <c r="K93" s="3"/>
      <c r="L93" s="3"/>
      <c r="M93" s="3"/>
      <c r="N93" s="3"/>
      <c r="O93" s="3"/>
    </row>
    <row r="94" spans="1:15" ht="16.5">
      <c r="A94" s="4"/>
      <c r="B94" s="16"/>
      <c r="C94" s="3"/>
      <c r="D94" s="4"/>
      <c r="E94" s="3"/>
      <c r="F94" s="3"/>
      <c r="G94" s="3"/>
      <c r="H94" s="4"/>
      <c r="I94" s="3"/>
      <c r="J94" s="3"/>
      <c r="K94" s="3"/>
      <c r="L94" s="3"/>
      <c r="M94" s="3"/>
      <c r="N94" s="3"/>
      <c r="O94" s="3"/>
    </row>
    <row r="95" spans="1:15" ht="16.5">
      <c r="A95" s="4"/>
      <c r="B95" s="16"/>
      <c r="C95" s="3"/>
      <c r="D95" s="4"/>
      <c r="E95" s="3"/>
      <c r="F95" s="3"/>
      <c r="G95" s="3"/>
      <c r="H95" s="4"/>
      <c r="I95" s="3"/>
      <c r="J95" s="3"/>
      <c r="K95" s="3"/>
      <c r="L95" s="3"/>
      <c r="M95" s="3"/>
      <c r="N95" s="3"/>
      <c r="O95" s="3"/>
    </row>
    <row r="96" spans="1:15" ht="16.5">
      <c r="A96" s="4"/>
      <c r="B96" s="16"/>
      <c r="C96" s="3"/>
      <c r="D96" s="4"/>
      <c r="E96" s="3"/>
      <c r="F96" s="3"/>
      <c r="G96" s="3"/>
      <c r="H96" s="4"/>
      <c r="I96" s="3"/>
      <c r="J96" s="3"/>
      <c r="K96" s="3"/>
      <c r="L96" s="3"/>
      <c r="M96" s="3"/>
      <c r="N96" s="3"/>
      <c r="O96" s="3"/>
    </row>
    <row r="97" spans="1:15" ht="16.5">
      <c r="A97" s="4"/>
      <c r="B97" s="16"/>
      <c r="C97" s="3"/>
      <c r="D97" s="4"/>
      <c r="E97" s="3"/>
      <c r="F97" s="3"/>
      <c r="G97" s="3"/>
      <c r="H97" s="4"/>
      <c r="I97" s="3"/>
      <c r="J97" s="3"/>
      <c r="K97" s="3"/>
      <c r="L97" s="3"/>
      <c r="M97" s="3"/>
      <c r="N97" s="3"/>
      <c r="O97" s="3"/>
    </row>
    <row r="98" spans="1:15" ht="16.5">
      <c r="A98" s="4"/>
      <c r="B98" s="16"/>
      <c r="C98" s="3"/>
      <c r="D98" s="4"/>
      <c r="E98" s="3"/>
      <c r="F98" s="3"/>
      <c r="G98" s="3"/>
      <c r="H98" s="4"/>
      <c r="I98" s="3"/>
      <c r="J98" s="3"/>
      <c r="K98" s="3"/>
      <c r="L98" s="3"/>
      <c r="M98" s="3"/>
      <c r="N98" s="3"/>
      <c r="O98" s="3"/>
    </row>
    <row r="99" spans="1:15" ht="16.5">
      <c r="A99" s="4"/>
      <c r="B99" s="16"/>
      <c r="C99" s="3"/>
      <c r="D99" s="4"/>
      <c r="E99" s="3"/>
      <c r="F99" s="3"/>
      <c r="G99" s="3"/>
      <c r="H99" s="4"/>
      <c r="I99" s="3"/>
      <c r="J99" s="3"/>
      <c r="K99" s="3"/>
      <c r="L99" s="3"/>
      <c r="M99" s="3"/>
      <c r="N99" s="3"/>
      <c r="O99" s="3"/>
    </row>
    <row r="100" spans="1:15" ht="16.5">
      <c r="A100" s="4"/>
      <c r="B100" s="16"/>
      <c r="C100" s="3"/>
      <c r="D100" s="4"/>
      <c r="E100" s="3"/>
      <c r="F100" s="3"/>
      <c r="G100" s="3"/>
      <c r="H100" s="4"/>
      <c r="I100" s="3"/>
      <c r="J100" s="3"/>
      <c r="K100" s="3"/>
      <c r="L100" s="3"/>
      <c r="M100" s="3"/>
      <c r="N100" s="3"/>
      <c r="O100" s="3"/>
    </row>
    <row r="101" spans="1:15" ht="16.5">
      <c r="A101" s="4"/>
      <c r="B101" s="16"/>
      <c r="C101" s="3"/>
      <c r="D101" s="4"/>
      <c r="E101" s="3"/>
      <c r="F101" s="3"/>
      <c r="G101" s="3"/>
      <c r="H101" s="4"/>
      <c r="I101" s="3"/>
      <c r="J101" s="3"/>
      <c r="K101" s="3"/>
      <c r="L101" s="3"/>
      <c r="M101" s="3"/>
      <c r="N101" s="3"/>
      <c r="O101" s="3"/>
    </row>
    <row r="102" spans="1:15" ht="16.5">
      <c r="A102" s="4"/>
      <c r="B102" s="16"/>
      <c r="C102" s="3"/>
      <c r="D102" s="4"/>
      <c r="E102" s="3"/>
      <c r="F102" s="3"/>
      <c r="G102" s="3"/>
      <c r="H102" s="4"/>
      <c r="I102" s="3"/>
      <c r="J102" s="3"/>
      <c r="K102" s="3"/>
      <c r="L102" s="3"/>
      <c r="M102" s="3"/>
      <c r="N102" s="3"/>
      <c r="O102" s="3"/>
    </row>
    <row r="103" spans="1:15" ht="16.5">
      <c r="A103" s="4"/>
      <c r="B103" s="16"/>
      <c r="C103" s="3"/>
      <c r="D103" s="4"/>
      <c r="E103" s="3"/>
      <c r="F103" s="3"/>
      <c r="G103" s="3"/>
      <c r="H103" s="4"/>
      <c r="I103" s="3"/>
      <c r="J103" s="3"/>
      <c r="K103" s="3"/>
      <c r="L103" s="3"/>
      <c r="M103" s="3"/>
      <c r="N103" s="3"/>
      <c r="O103" s="3"/>
    </row>
    <row r="104" spans="1:15" ht="16.5">
      <c r="A104" s="4"/>
      <c r="B104" s="16"/>
      <c r="C104" s="3"/>
      <c r="D104" s="4"/>
      <c r="E104" s="3"/>
      <c r="F104" s="3"/>
      <c r="G104" s="3"/>
      <c r="H104" s="4"/>
      <c r="I104" s="3"/>
      <c r="J104" s="3"/>
      <c r="K104" s="3"/>
      <c r="L104" s="3"/>
      <c r="M104" s="3"/>
      <c r="N104" s="3"/>
      <c r="O104" s="3"/>
    </row>
    <row r="105" spans="1:15" ht="16.5">
      <c r="A105" s="4"/>
      <c r="B105" s="16"/>
      <c r="C105" s="3"/>
      <c r="D105" s="4"/>
      <c r="E105" s="3"/>
      <c r="F105" s="3"/>
      <c r="G105" s="3"/>
      <c r="H105" s="4"/>
      <c r="I105" s="3"/>
      <c r="J105" s="3"/>
      <c r="K105" s="3"/>
      <c r="L105" s="3"/>
      <c r="M105" s="3"/>
      <c r="N105" s="3"/>
      <c r="O105" s="3"/>
    </row>
    <row r="106" spans="1:15" ht="16.5">
      <c r="A106" s="4"/>
      <c r="B106" s="16"/>
      <c r="C106" s="3"/>
      <c r="D106" s="4"/>
      <c r="E106" s="3"/>
      <c r="F106" s="3"/>
      <c r="G106" s="3"/>
      <c r="H106" s="4"/>
      <c r="I106" s="3"/>
      <c r="J106" s="3"/>
      <c r="K106" s="3"/>
      <c r="L106" s="3"/>
      <c r="M106" s="3"/>
      <c r="N106" s="3"/>
      <c r="O106" s="3"/>
    </row>
    <row r="107" spans="1:15" ht="16.5">
      <c r="A107" s="4"/>
      <c r="B107" s="16"/>
      <c r="C107" s="3"/>
      <c r="D107" s="4"/>
      <c r="E107" s="3"/>
      <c r="F107" s="3"/>
      <c r="G107" s="3"/>
      <c r="H107" s="4"/>
      <c r="I107" s="3"/>
      <c r="J107" s="3"/>
      <c r="K107" s="3"/>
      <c r="L107" s="3"/>
      <c r="M107" s="3"/>
      <c r="N107" s="3"/>
      <c r="O107" s="3"/>
    </row>
    <row r="108" spans="1:15" ht="16.5">
      <c r="A108" s="4"/>
      <c r="B108" s="16"/>
      <c r="C108" s="3"/>
      <c r="D108" s="4"/>
      <c r="E108" s="3"/>
      <c r="F108" s="3"/>
      <c r="G108" s="3"/>
      <c r="H108" s="4"/>
      <c r="I108" s="3"/>
      <c r="J108" s="3"/>
      <c r="K108" s="3"/>
      <c r="L108" s="3"/>
      <c r="M108" s="3"/>
      <c r="N108" s="3"/>
      <c r="O108" s="3"/>
    </row>
    <row r="109" spans="1:15" ht="16.5">
      <c r="A109" s="4"/>
      <c r="B109" s="16"/>
      <c r="C109" s="3"/>
      <c r="D109" s="4"/>
      <c r="E109" s="3"/>
      <c r="F109" s="3"/>
      <c r="G109" s="3"/>
      <c r="H109" s="4"/>
      <c r="I109" s="3"/>
      <c r="J109" s="3"/>
      <c r="K109" s="3"/>
      <c r="L109" s="3"/>
      <c r="M109" s="3"/>
      <c r="N109" s="3"/>
      <c r="O109" s="3"/>
    </row>
    <row r="110" spans="1:15" ht="16.5">
      <c r="A110" s="4"/>
      <c r="B110" s="16"/>
      <c r="C110" s="3"/>
      <c r="D110" s="4"/>
      <c r="E110" s="3"/>
      <c r="F110" s="3"/>
      <c r="G110" s="3"/>
      <c r="H110" s="4"/>
      <c r="I110" s="3"/>
      <c r="J110" s="3"/>
      <c r="K110" s="3"/>
      <c r="L110" s="3"/>
      <c r="M110" s="3"/>
      <c r="N110" s="3"/>
      <c r="O110" s="3"/>
    </row>
    <row r="111" spans="1:15" ht="16.5">
      <c r="A111" s="4"/>
      <c r="B111" s="16"/>
      <c r="C111" s="3"/>
      <c r="D111" s="4"/>
      <c r="E111" s="3"/>
      <c r="F111" s="3"/>
      <c r="G111" s="3"/>
      <c r="H111" s="4"/>
      <c r="I111" s="3"/>
      <c r="J111" s="3"/>
      <c r="K111" s="3"/>
      <c r="L111" s="3"/>
      <c r="M111" s="3"/>
      <c r="N111" s="3"/>
      <c r="O111" s="3"/>
    </row>
    <row r="112" spans="1:15" ht="16.5">
      <c r="A112" s="4"/>
      <c r="B112" s="16"/>
      <c r="C112" s="3"/>
      <c r="D112" s="4"/>
      <c r="E112" s="3"/>
      <c r="F112" s="3"/>
      <c r="G112" s="3"/>
      <c r="H112" s="4"/>
      <c r="I112" s="3"/>
      <c r="J112" s="3"/>
      <c r="K112" s="3"/>
      <c r="L112" s="3"/>
      <c r="M112" s="3"/>
      <c r="N112" s="3"/>
      <c r="O112" s="3"/>
    </row>
    <row r="113" spans="1:15" ht="16.5">
      <c r="A113" s="4"/>
      <c r="B113" s="16"/>
      <c r="C113" s="3"/>
      <c r="D113" s="4"/>
      <c r="E113" s="3"/>
      <c r="F113" s="3"/>
      <c r="G113" s="3"/>
      <c r="H113" s="4"/>
      <c r="I113" s="3"/>
      <c r="J113" s="3"/>
      <c r="K113" s="3"/>
      <c r="L113" s="3"/>
      <c r="M113" s="3"/>
      <c r="N113" s="3"/>
      <c r="O113" s="3"/>
    </row>
  </sheetData>
  <mergeCells count="26">
    <mergeCell ref="A1:F1"/>
    <mergeCell ref="A2:F2"/>
    <mergeCell ref="A3:F3"/>
    <mergeCell ref="A5:F5"/>
    <mergeCell ref="A8:E8"/>
    <mergeCell ref="A21:D21"/>
    <mergeCell ref="A22:E22"/>
    <mergeCell ref="A7:E7"/>
    <mergeCell ref="A16:E16"/>
    <mergeCell ref="A17:D17"/>
    <mergeCell ref="A18:D18"/>
    <mergeCell ref="A19:D19"/>
    <mergeCell ref="A20:D20"/>
    <mergeCell ref="A10:E10"/>
    <mergeCell ref="A11:E11"/>
    <mergeCell ref="A12:E12"/>
    <mergeCell ref="A13:E13"/>
    <mergeCell ref="A14:E14"/>
    <mergeCell ref="A15:E15"/>
    <mergeCell ref="A9:E9"/>
    <mergeCell ref="A29:F30"/>
    <mergeCell ref="A23:E23"/>
    <mergeCell ref="A24:D24"/>
    <mergeCell ref="A25:D25"/>
    <mergeCell ref="A26:E26"/>
    <mergeCell ref="A28:F28"/>
  </mergeCells>
  <conditionalFormatting sqref="G16">
    <cfRule type="top10" dxfId="1" priority="1" rank="10"/>
  </conditionalFormatting>
  <printOptions horizontalCentered="1" verticalCentered="1"/>
  <pageMargins left="0.70866141732283472" right="0.70866141732283472" top="0.74803149606299213" bottom="0.74803149606299213" header="0" footer="0"/>
  <pageSetup scale="47" orientation="portrait" r:id="rId1"/>
  <rowBreaks count="1" manualBreakCount="1">
    <brk id="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F65B-134C-4A90-BB4D-C00C0A573A72}">
  <sheetPr>
    <outlinePr summaryBelow="0" summaryRight="0"/>
    <pageSetUpPr fitToPage="1"/>
  </sheetPr>
  <dimension ref="A1:P1926"/>
  <sheetViews>
    <sheetView showGridLines="0" tabSelected="1" view="pageBreakPreview" zoomScale="90" zoomScaleNormal="85" zoomScaleSheetLayoutView="90" workbookViewId="0">
      <selection activeCell="A8" sqref="A8:E8"/>
    </sheetView>
  </sheetViews>
  <sheetFormatPr baseColWidth="10" defaultColWidth="14.42578125" defaultRowHeight="14.25" outlineLevelRow="5"/>
  <cols>
    <col min="1" max="1" width="9" style="22" customWidth="1"/>
    <col min="2" max="2" width="89" style="49" customWidth="1"/>
    <col min="3" max="3" width="13.85546875" style="22" bestFit="1" customWidth="1"/>
    <col min="4" max="4" width="15.7109375" style="22" customWidth="1"/>
    <col min="5" max="5" width="21.85546875" style="22" bestFit="1" customWidth="1"/>
    <col min="6" max="6" width="26.7109375" style="22" customWidth="1"/>
    <col min="7" max="7" width="4.5703125" style="22" customWidth="1"/>
    <col min="8" max="8" width="19" style="36" customWidth="1"/>
    <col min="9" max="10" width="17.28515625" style="22" customWidth="1"/>
    <col min="11" max="16" width="11.42578125" style="22" customWidth="1"/>
    <col min="17" max="16384" width="14.42578125" style="22"/>
  </cols>
  <sheetData>
    <row r="1" spans="1:16" s="5" customFormat="1" ht="27.75" thickBot="1">
      <c r="A1" s="113" t="s">
        <v>7</v>
      </c>
      <c r="B1" s="114"/>
      <c r="C1" s="114"/>
      <c r="D1" s="114"/>
      <c r="E1" s="114"/>
      <c r="F1" s="115"/>
      <c r="H1" s="33"/>
    </row>
    <row r="2" spans="1:16" s="5" customFormat="1" ht="18.75" thickBot="1">
      <c r="A2" s="116" t="s">
        <v>0</v>
      </c>
      <c r="B2" s="117"/>
      <c r="C2" s="117"/>
      <c r="D2" s="117"/>
      <c r="E2" s="117"/>
      <c r="F2" s="117"/>
      <c r="H2" s="33"/>
    </row>
    <row r="3" spans="1:16" s="5" customFormat="1" ht="37.5" customHeight="1" thickBot="1">
      <c r="A3" s="118" t="s">
        <v>460</v>
      </c>
      <c r="B3" s="119"/>
      <c r="C3" s="119"/>
      <c r="D3" s="119"/>
      <c r="E3" s="119"/>
      <c r="F3" s="120"/>
      <c r="H3" s="33"/>
    </row>
    <row r="4" spans="1:16" s="5" customFormat="1" ht="8.25" customHeight="1" thickBot="1">
      <c r="A4" s="9"/>
      <c r="B4" s="14"/>
      <c r="C4" s="9"/>
      <c r="D4" s="9"/>
      <c r="E4" s="9"/>
      <c r="F4" s="9"/>
      <c r="H4" s="33"/>
    </row>
    <row r="5" spans="1:16" s="5" customFormat="1" ht="16.5">
      <c r="A5" s="103" t="s">
        <v>462</v>
      </c>
      <c r="B5" s="104"/>
      <c r="C5" s="104"/>
      <c r="D5" s="104"/>
      <c r="E5" s="104"/>
      <c r="F5" s="105"/>
      <c r="H5" s="33"/>
    </row>
    <row r="6" spans="1:16" s="5" customFormat="1" ht="5.25" customHeight="1" thickBot="1">
      <c r="A6" s="10"/>
      <c r="B6" s="15"/>
      <c r="F6" s="11"/>
      <c r="H6" s="33"/>
    </row>
    <row r="7" spans="1:16" s="5" customFormat="1" ht="16.5" outlineLevel="1">
      <c r="A7" s="55" t="s">
        <v>370</v>
      </c>
      <c r="B7" s="56" t="s">
        <v>336</v>
      </c>
      <c r="C7" s="57" t="s">
        <v>333</v>
      </c>
      <c r="D7" s="58" t="s">
        <v>334</v>
      </c>
      <c r="E7" s="58" t="s">
        <v>369</v>
      </c>
      <c r="F7" s="59" t="s">
        <v>335</v>
      </c>
      <c r="G7" s="12"/>
      <c r="H7" s="33"/>
    </row>
    <row r="8" spans="1:16" ht="16.5" outlineLevel="1">
      <c r="A8" s="121" t="s">
        <v>373</v>
      </c>
      <c r="B8" s="122"/>
      <c r="C8" s="122"/>
      <c r="D8" s="122"/>
      <c r="E8" s="123"/>
      <c r="F8" s="60">
        <f>ROUND(F9+F13+F30+F90+F158+F222,0)</f>
        <v>0</v>
      </c>
      <c r="G8" s="24"/>
      <c r="H8" s="34"/>
      <c r="I8" s="23"/>
      <c r="J8" s="23"/>
      <c r="K8" s="23"/>
      <c r="L8" s="23"/>
      <c r="M8" s="23"/>
      <c r="N8" s="23"/>
      <c r="O8" s="23"/>
      <c r="P8" s="23"/>
    </row>
    <row r="9" spans="1:16" s="23" customFormat="1" ht="16.5" outlineLevel="2">
      <c r="A9" s="61">
        <v>1</v>
      </c>
      <c r="B9" s="8" t="s">
        <v>161</v>
      </c>
      <c r="C9" s="28"/>
      <c r="D9" s="28"/>
      <c r="E9" s="29"/>
      <c r="F9" s="62">
        <f>SUM(F10:F12)</f>
        <v>0</v>
      </c>
      <c r="H9" s="34"/>
    </row>
    <row r="10" spans="1:16" s="23" customFormat="1" ht="16.5" outlineLevel="3">
      <c r="A10" s="63" t="s">
        <v>8</v>
      </c>
      <c r="B10" s="43" t="s">
        <v>11</v>
      </c>
      <c r="C10" s="2" t="s">
        <v>1</v>
      </c>
      <c r="D10" s="30">
        <v>4</v>
      </c>
      <c r="E10" s="7"/>
      <c r="F10" s="64">
        <f>ROUND(D10*E10,0)</f>
        <v>0</v>
      </c>
      <c r="H10" s="34"/>
      <c r="I10" s="34"/>
    </row>
    <row r="11" spans="1:16" s="23" customFormat="1" ht="16.5" outlineLevel="3">
      <c r="A11" s="63" t="s">
        <v>9</v>
      </c>
      <c r="B11" s="43" t="s">
        <v>12</v>
      </c>
      <c r="C11" s="2" t="s">
        <v>1</v>
      </c>
      <c r="D11" s="30">
        <v>6</v>
      </c>
      <c r="E11" s="7"/>
      <c r="F11" s="64">
        <f t="shared" ref="F11:F12" si="0">ROUND(D11*E11,0)</f>
        <v>0</v>
      </c>
      <c r="H11" s="34"/>
      <c r="I11" s="34"/>
    </row>
    <row r="12" spans="1:16" s="23" customFormat="1" ht="16.5" outlineLevel="3">
      <c r="A12" s="63" t="s">
        <v>10</v>
      </c>
      <c r="B12" s="43" t="s">
        <v>13</v>
      </c>
      <c r="C12" s="2" t="s">
        <v>14</v>
      </c>
      <c r="D12" s="30">
        <v>11.8</v>
      </c>
      <c r="E12" s="7"/>
      <c r="F12" s="64">
        <f t="shared" si="0"/>
        <v>0</v>
      </c>
      <c r="H12" s="34"/>
      <c r="I12" s="34"/>
    </row>
    <row r="13" spans="1:16" s="23" customFormat="1" ht="16.5" outlineLevel="2">
      <c r="A13" s="61">
        <v>2</v>
      </c>
      <c r="B13" s="8" t="s">
        <v>163</v>
      </c>
      <c r="C13" s="28"/>
      <c r="D13" s="28"/>
      <c r="E13" s="29"/>
      <c r="F13" s="62">
        <f>SUM(F14:F29)</f>
        <v>0</v>
      </c>
      <c r="H13" s="34"/>
      <c r="I13" s="34"/>
    </row>
    <row r="14" spans="1:16" s="23" customFormat="1" ht="33" outlineLevel="3">
      <c r="A14" s="63" t="s">
        <v>16</v>
      </c>
      <c r="B14" s="43" t="s">
        <v>23</v>
      </c>
      <c r="C14" s="2" t="s">
        <v>48</v>
      </c>
      <c r="D14" s="30">
        <v>0</v>
      </c>
      <c r="E14" s="7"/>
      <c r="F14" s="64">
        <f t="shared" ref="F14:F29" si="1">ROUND(D14*E14,0)</f>
        <v>0</v>
      </c>
      <c r="H14" s="34"/>
      <c r="I14" s="34"/>
    </row>
    <row r="15" spans="1:16" s="23" customFormat="1" ht="33" outlineLevel="3">
      <c r="A15" s="63" t="s">
        <v>17</v>
      </c>
      <c r="B15" s="43" t="s">
        <v>24</v>
      </c>
      <c r="C15" s="2" t="s">
        <v>48</v>
      </c>
      <c r="D15" s="30">
        <v>0</v>
      </c>
      <c r="E15" s="7"/>
      <c r="F15" s="64">
        <f t="shared" si="1"/>
        <v>0</v>
      </c>
      <c r="H15" s="34"/>
      <c r="I15" s="34"/>
    </row>
    <row r="16" spans="1:16" s="23" customFormat="1" ht="16.5" outlineLevel="3">
      <c r="A16" s="63" t="s">
        <v>18</v>
      </c>
      <c r="B16" s="43" t="s">
        <v>25</v>
      </c>
      <c r="C16" s="2" t="s">
        <v>15</v>
      </c>
      <c r="D16" s="30">
        <v>0</v>
      </c>
      <c r="E16" s="7"/>
      <c r="F16" s="64">
        <f t="shared" si="1"/>
        <v>0</v>
      </c>
      <c r="H16" s="34"/>
      <c r="I16" s="34"/>
    </row>
    <row r="17" spans="1:9" s="23" customFormat="1" ht="16.5" outlineLevel="3">
      <c r="A17" s="63" t="s">
        <v>19</v>
      </c>
      <c r="B17" s="43" t="s">
        <v>26</v>
      </c>
      <c r="C17" s="2" t="s">
        <v>15</v>
      </c>
      <c r="D17" s="30">
        <v>44.19</v>
      </c>
      <c r="E17" s="7"/>
      <c r="F17" s="64">
        <f t="shared" si="1"/>
        <v>0</v>
      </c>
      <c r="H17" s="34"/>
      <c r="I17" s="34"/>
    </row>
    <row r="18" spans="1:9" s="23" customFormat="1" ht="16.5" outlineLevel="3">
      <c r="A18" s="63" t="s">
        <v>20</v>
      </c>
      <c r="B18" s="43" t="s">
        <v>27</v>
      </c>
      <c r="C18" s="2" t="s">
        <v>15</v>
      </c>
      <c r="D18" s="30">
        <v>0</v>
      </c>
      <c r="E18" s="7"/>
      <c r="F18" s="64">
        <f t="shared" si="1"/>
        <v>0</v>
      </c>
      <c r="H18" s="34"/>
      <c r="I18" s="34"/>
    </row>
    <row r="19" spans="1:9" s="23" customFormat="1" ht="16.5" outlineLevel="3">
      <c r="A19" s="63" t="s">
        <v>21</v>
      </c>
      <c r="B19" s="43" t="s">
        <v>28</v>
      </c>
      <c r="C19" s="2" t="s">
        <v>15</v>
      </c>
      <c r="D19" s="30">
        <v>4.16</v>
      </c>
      <c r="E19" s="7"/>
      <c r="F19" s="64">
        <f t="shared" si="1"/>
        <v>0</v>
      </c>
      <c r="H19" s="34"/>
      <c r="I19" s="34"/>
    </row>
    <row r="20" spans="1:9" s="23" customFormat="1" ht="16.5" outlineLevel="3">
      <c r="A20" s="63" t="s">
        <v>22</v>
      </c>
      <c r="B20" s="43" t="s">
        <v>29</v>
      </c>
      <c r="C20" s="2" t="s">
        <v>15</v>
      </c>
      <c r="D20" s="30">
        <v>6.27</v>
      </c>
      <c r="E20" s="7"/>
      <c r="F20" s="64">
        <f t="shared" si="1"/>
        <v>0</v>
      </c>
      <c r="H20" s="34"/>
      <c r="I20" s="34"/>
    </row>
    <row r="21" spans="1:9" s="23" customFormat="1" ht="16.5" outlineLevel="3">
      <c r="A21" s="63" t="s">
        <v>164</v>
      </c>
      <c r="B21" s="43" t="s">
        <v>30</v>
      </c>
      <c r="C21" s="2" t="s">
        <v>15</v>
      </c>
      <c r="D21" s="30">
        <v>0</v>
      </c>
      <c r="E21" s="7"/>
      <c r="F21" s="64">
        <f t="shared" si="1"/>
        <v>0</v>
      </c>
      <c r="H21" s="34"/>
      <c r="I21" s="34"/>
    </row>
    <row r="22" spans="1:9" s="23" customFormat="1" ht="16.5" outlineLevel="3">
      <c r="A22" s="63" t="s">
        <v>165</v>
      </c>
      <c r="B22" s="43" t="s">
        <v>31</v>
      </c>
      <c r="C22" s="2" t="s">
        <v>1</v>
      </c>
      <c r="D22" s="30">
        <v>0</v>
      </c>
      <c r="E22" s="7"/>
      <c r="F22" s="64">
        <f t="shared" si="1"/>
        <v>0</v>
      </c>
      <c r="H22" s="34"/>
      <c r="I22" s="34"/>
    </row>
    <row r="23" spans="1:9" s="23" customFormat="1" ht="16.5" outlineLevel="3">
      <c r="A23" s="63" t="s">
        <v>166</v>
      </c>
      <c r="B23" s="43" t="s">
        <v>32</v>
      </c>
      <c r="C23" s="2" t="s">
        <v>15</v>
      </c>
      <c r="D23" s="30">
        <v>170.73</v>
      </c>
      <c r="E23" s="7"/>
      <c r="F23" s="64">
        <f t="shared" si="1"/>
        <v>0</v>
      </c>
      <c r="H23" s="34"/>
      <c r="I23" s="34"/>
    </row>
    <row r="24" spans="1:9" s="23" customFormat="1" ht="16.5" outlineLevel="3">
      <c r="A24" s="63" t="s">
        <v>339</v>
      </c>
      <c r="B24" s="43" t="s">
        <v>33</v>
      </c>
      <c r="C24" s="2" t="s">
        <v>15</v>
      </c>
      <c r="D24" s="30">
        <v>0</v>
      </c>
      <c r="E24" s="7"/>
      <c r="F24" s="64">
        <f t="shared" si="1"/>
        <v>0</v>
      </c>
      <c r="H24" s="34"/>
      <c r="I24" s="34"/>
    </row>
    <row r="25" spans="1:9" s="23" customFormat="1" ht="16.5" outlineLevel="3">
      <c r="A25" s="63" t="s">
        <v>340</v>
      </c>
      <c r="B25" s="43" t="s">
        <v>374</v>
      </c>
      <c r="C25" s="2" t="s">
        <v>15</v>
      </c>
      <c r="D25" s="30">
        <v>0</v>
      </c>
      <c r="E25" s="7"/>
      <c r="F25" s="64">
        <f t="shared" si="1"/>
        <v>0</v>
      </c>
      <c r="H25" s="34"/>
      <c r="I25" s="34"/>
    </row>
    <row r="26" spans="1:9" s="23" customFormat="1" ht="16.5" outlineLevel="3">
      <c r="A26" s="63" t="s">
        <v>341</v>
      </c>
      <c r="B26" s="43" t="s">
        <v>34</v>
      </c>
      <c r="C26" s="2" t="s">
        <v>167</v>
      </c>
      <c r="D26" s="30">
        <v>0</v>
      </c>
      <c r="E26" s="7"/>
      <c r="F26" s="64">
        <f t="shared" si="1"/>
        <v>0</v>
      </c>
      <c r="H26" s="34"/>
      <c r="I26" s="34"/>
    </row>
    <row r="27" spans="1:9" s="23" customFormat="1" ht="16.5" outlineLevel="3">
      <c r="A27" s="63" t="s">
        <v>343</v>
      </c>
      <c r="B27" s="43" t="s">
        <v>35</v>
      </c>
      <c r="C27" s="2" t="s">
        <v>15</v>
      </c>
      <c r="D27" s="30">
        <v>0</v>
      </c>
      <c r="E27" s="7"/>
      <c r="F27" s="64">
        <f t="shared" si="1"/>
        <v>0</v>
      </c>
      <c r="H27" s="34"/>
      <c r="I27" s="34"/>
    </row>
    <row r="28" spans="1:9" s="23" customFormat="1" ht="16.5" outlineLevel="3">
      <c r="A28" s="63" t="s">
        <v>375</v>
      </c>
      <c r="B28" s="43" t="s">
        <v>376</v>
      </c>
      <c r="C28" s="2" t="s">
        <v>15</v>
      </c>
      <c r="D28" s="30">
        <v>0</v>
      </c>
      <c r="E28" s="7"/>
      <c r="F28" s="64">
        <f t="shared" si="1"/>
        <v>0</v>
      </c>
      <c r="H28" s="34"/>
      <c r="I28" s="34"/>
    </row>
    <row r="29" spans="1:9" s="23" customFormat="1" ht="16.5" outlineLevel="3">
      <c r="A29" s="63" t="s">
        <v>377</v>
      </c>
      <c r="B29" s="43" t="s">
        <v>378</v>
      </c>
      <c r="C29" s="2" t="s">
        <v>15</v>
      </c>
      <c r="D29" s="30">
        <v>0</v>
      </c>
      <c r="E29" s="7"/>
      <c r="F29" s="64">
        <f t="shared" si="1"/>
        <v>0</v>
      </c>
      <c r="H29" s="34"/>
      <c r="I29" s="34"/>
    </row>
    <row r="30" spans="1:9" s="23" customFormat="1" ht="16.5" outlineLevel="2">
      <c r="A30" s="61">
        <v>3</v>
      </c>
      <c r="B30" s="8" t="s">
        <v>168</v>
      </c>
      <c r="C30" s="28"/>
      <c r="D30" s="28"/>
      <c r="E30" s="29"/>
      <c r="F30" s="62">
        <f>F31+F42+F48+F58+F63+F73</f>
        <v>0</v>
      </c>
      <c r="H30" s="34"/>
    </row>
    <row r="31" spans="1:9" s="23" customFormat="1" ht="16.5" outlineLevel="3">
      <c r="A31" s="61" t="s">
        <v>169</v>
      </c>
      <c r="B31" s="8" t="s">
        <v>170</v>
      </c>
      <c r="C31" s="28"/>
      <c r="D31" s="28"/>
      <c r="E31" s="29"/>
      <c r="F31" s="62">
        <f>SUM(F32:F41)</f>
        <v>0</v>
      </c>
      <c r="H31" s="34"/>
    </row>
    <row r="32" spans="1:9" s="23" customFormat="1" ht="16.5" outlineLevel="4">
      <c r="A32" s="63" t="s">
        <v>41</v>
      </c>
      <c r="B32" s="43" t="s">
        <v>36</v>
      </c>
      <c r="C32" s="2" t="s">
        <v>15</v>
      </c>
      <c r="D32" s="30">
        <v>0</v>
      </c>
      <c r="E32" s="7"/>
      <c r="F32" s="64">
        <f t="shared" ref="F32:F41" si="2">ROUND(D32*E32,0)</f>
        <v>0</v>
      </c>
      <c r="H32" s="34"/>
      <c r="I32" s="34"/>
    </row>
    <row r="33" spans="1:9" s="23" customFormat="1" ht="16.5" outlineLevel="4">
      <c r="A33" s="63" t="s">
        <v>42</v>
      </c>
      <c r="B33" s="43" t="s">
        <v>37</v>
      </c>
      <c r="C33" s="2" t="s">
        <v>15</v>
      </c>
      <c r="D33" s="30">
        <v>38.07</v>
      </c>
      <c r="E33" s="7"/>
      <c r="F33" s="64">
        <f t="shared" si="2"/>
        <v>0</v>
      </c>
      <c r="H33" s="34"/>
      <c r="I33" s="34"/>
    </row>
    <row r="34" spans="1:9" s="23" customFormat="1" ht="16.5" outlineLevel="4">
      <c r="A34" s="63" t="s">
        <v>43</v>
      </c>
      <c r="B34" s="43" t="s">
        <v>38</v>
      </c>
      <c r="C34" s="2" t="s">
        <v>15</v>
      </c>
      <c r="D34" s="30">
        <v>23.24</v>
      </c>
      <c r="E34" s="7"/>
      <c r="F34" s="64">
        <f t="shared" si="2"/>
        <v>0</v>
      </c>
      <c r="H34" s="34"/>
      <c r="I34" s="34"/>
    </row>
    <row r="35" spans="1:9" s="23" customFormat="1" ht="16.5" outlineLevel="4">
      <c r="A35" s="63" t="s">
        <v>347</v>
      </c>
      <c r="B35" s="43" t="s">
        <v>39</v>
      </c>
      <c r="C35" s="2" t="s">
        <v>48</v>
      </c>
      <c r="D35" s="30">
        <v>0</v>
      </c>
      <c r="E35" s="7"/>
      <c r="F35" s="64">
        <f t="shared" si="2"/>
        <v>0</v>
      </c>
      <c r="H35" s="34"/>
      <c r="I35" s="34"/>
    </row>
    <row r="36" spans="1:9" s="23" customFormat="1" ht="16.5" outlineLevel="4">
      <c r="A36" s="63" t="s">
        <v>348</v>
      </c>
      <c r="B36" s="43" t="s">
        <v>379</v>
      </c>
      <c r="C36" s="2" t="s">
        <v>48</v>
      </c>
      <c r="D36" s="30">
        <v>7.28</v>
      </c>
      <c r="E36" s="7"/>
      <c r="F36" s="64">
        <f t="shared" si="2"/>
        <v>0</v>
      </c>
      <c r="H36" s="34"/>
      <c r="I36" s="34"/>
    </row>
    <row r="37" spans="1:9" s="23" customFormat="1" ht="16.5" outlineLevel="4">
      <c r="A37" s="63" t="s">
        <v>349</v>
      </c>
      <c r="B37" s="43" t="s">
        <v>63</v>
      </c>
      <c r="C37" s="2" t="s">
        <v>48</v>
      </c>
      <c r="D37" s="30">
        <v>8.5</v>
      </c>
      <c r="E37" s="7"/>
      <c r="F37" s="64">
        <f t="shared" si="2"/>
        <v>0</v>
      </c>
      <c r="H37" s="34"/>
      <c r="I37" s="34"/>
    </row>
    <row r="38" spans="1:9" s="23" customFormat="1" ht="16.5" outlineLevel="4">
      <c r="A38" s="63" t="s">
        <v>350</v>
      </c>
      <c r="B38" s="43" t="s">
        <v>40</v>
      </c>
      <c r="C38" s="2" t="s">
        <v>15</v>
      </c>
      <c r="D38" s="30">
        <v>0</v>
      </c>
      <c r="E38" s="7"/>
      <c r="F38" s="64">
        <f t="shared" si="2"/>
        <v>0</v>
      </c>
      <c r="H38" s="34"/>
      <c r="I38" s="34"/>
    </row>
    <row r="39" spans="1:9" s="23" customFormat="1" ht="16.5" outlineLevel="4">
      <c r="A39" s="63" t="s">
        <v>351</v>
      </c>
      <c r="B39" s="43" t="s">
        <v>380</v>
      </c>
      <c r="C39" s="2" t="s">
        <v>48</v>
      </c>
      <c r="D39" s="30">
        <v>0</v>
      </c>
      <c r="E39" s="7"/>
      <c r="F39" s="64">
        <f t="shared" si="2"/>
        <v>0</v>
      </c>
      <c r="H39" s="34"/>
      <c r="I39" s="34"/>
    </row>
    <row r="40" spans="1:9" s="23" customFormat="1" ht="16.5" outlineLevel="4">
      <c r="A40" s="63" t="s">
        <v>381</v>
      </c>
      <c r="B40" s="43" t="s">
        <v>382</v>
      </c>
      <c r="C40" s="2" t="s">
        <v>48</v>
      </c>
      <c r="D40" s="30">
        <v>0</v>
      </c>
      <c r="E40" s="38"/>
      <c r="F40" s="64">
        <f t="shared" si="2"/>
        <v>0</v>
      </c>
      <c r="H40" s="34"/>
      <c r="I40" s="34"/>
    </row>
    <row r="41" spans="1:9" s="23" customFormat="1" ht="16.5" outlineLevel="4">
      <c r="A41" s="63" t="s">
        <v>383</v>
      </c>
      <c r="B41" s="43" t="s">
        <v>384</v>
      </c>
      <c r="C41" s="2" t="s">
        <v>15</v>
      </c>
      <c r="D41" s="30">
        <v>0</v>
      </c>
      <c r="E41" s="38"/>
      <c r="F41" s="64">
        <f t="shared" si="2"/>
        <v>0</v>
      </c>
      <c r="H41" s="34"/>
      <c r="I41" s="34"/>
    </row>
    <row r="42" spans="1:9" s="23" customFormat="1" ht="16.5" outlineLevel="3">
      <c r="A42" s="61" t="s">
        <v>171</v>
      </c>
      <c r="B42" s="8" t="s">
        <v>172</v>
      </c>
      <c r="C42" s="28"/>
      <c r="D42" s="28"/>
      <c r="E42" s="29"/>
      <c r="F42" s="62">
        <f>SUM(F43:F47)</f>
        <v>0</v>
      </c>
      <c r="H42" s="34"/>
    </row>
    <row r="43" spans="1:9" s="23" customFormat="1" ht="16.5" outlineLevel="4">
      <c r="A43" s="63" t="s">
        <v>49</v>
      </c>
      <c r="B43" s="43" t="s">
        <v>44</v>
      </c>
      <c r="C43" s="2" t="s">
        <v>14</v>
      </c>
      <c r="D43" s="30">
        <v>0.49</v>
      </c>
      <c r="E43" s="7"/>
      <c r="F43" s="64">
        <f t="shared" ref="F43:F47" si="3">ROUND(D43*E43,0)</f>
        <v>0</v>
      </c>
      <c r="H43" s="34"/>
      <c r="I43" s="34"/>
    </row>
    <row r="44" spans="1:9" s="23" customFormat="1" ht="16.5" outlineLevel="4">
      <c r="A44" s="63" t="s">
        <v>51</v>
      </c>
      <c r="B44" s="43" t="s">
        <v>45</v>
      </c>
      <c r="C44" s="2" t="s">
        <v>15</v>
      </c>
      <c r="D44" s="30">
        <v>13.36</v>
      </c>
      <c r="E44" s="7"/>
      <c r="F44" s="64">
        <f t="shared" si="3"/>
        <v>0</v>
      </c>
      <c r="H44" s="34"/>
      <c r="I44" s="34"/>
    </row>
    <row r="45" spans="1:9" s="23" customFormat="1" ht="16.5" outlineLevel="4">
      <c r="A45" s="63" t="s">
        <v>52</v>
      </c>
      <c r="B45" s="43" t="s">
        <v>46</v>
      </c>
      <c r="C45" s="2" t="s">
        <v>15</v>
      </c>
      <c r="D45" s="30">
        <v>0</v>
      </c>
      <c r="E45" s="7"/>
      <c r="F45" s="64">
        <f t="shared" si="3"/>
        <v>0</v>
      </c>
      <c r="H45" s="34"/>
      <c r="I45" s="34"/>
    </row>
    <row r="46" spans="1:9" s="23" customFormat="1" ht="16.5" outlineLevel="4">
      <c r="A46" s="63" t="s">
        <v>53</v>
      </c>
      <c r="B46" s="43" t="s">
        <v>47</v>
      </c>
      <c r="C46" s="2" t="s">
        <v>48</v>
      </c>
      <c r="D46" s="30">
        <v>13.59</v>
      </c>
      <c r="E46" s="7"/>
      <c r="F46" s="64">
        <f t="shared" si="3"/>
        <v>0</v>
      </c>
      <c r="H46" s="34"/>
      <c r="I46" s="34"/>
    </row>
    <row r="47" spans="1:9" s="23" customFormat="1" ht="16.5" outlineLevel="4">
      <c r="A47" s="63" t="s">
        <v>352</v>
      </c>
      <c r="B47" s="44" t="s" cm="1">
        <v>385</v>
      </c>
      <c r="C47" s="2" t="s">
        <v>15</v>
      </c>
      <c r="D47" s="30">
        <v>0</v>
      </c>
      <c r="E47" s="38"/>
      <c r="F47" s="64">
        <f t="shared" si="3"/>
        <v>0</v>
      </c>
      <c r="H47" s="34"/>
      <c r="I47" s="34"/>
    </row>
    <row r="48" spans="1:9" s="23" customFormat="1" ht="16.5" outlineLevel="3">
      <c r="A48" s="61" t="s">
        <v>173</v>
      </c>
      <c r="B48" s="8" t="s">
        <v>174</v>
      </c>
      <c r="C48" s="28"/>
      <c r="D48" s="28"/>
      <c r="E48" s="29"/>
      <c r="F48" s="62">
        <f>SUM(F49:F57)</f>
        <v>0</v>
      </c>
      <c r="H48" s="34"/>
    </row>
    <row r="49" spans="1:9" s="23" customFormat="1" ht="33" outlineLevel="4">
      <c r="A49" s="63" t="s">
        <v>65</v>
      </c>
      <c r="B49" s="43" t="s">
        <v>54</v>
      </c>
      <c r="C49" s="2" t="s">
        <v>15</v>
      </c>
      <c r="D49" s="30">
        <v>6.5600000000000005</v>
      </c>
      <c r="E49" s="7"/>
      <c r="F49" s="64">
        <f t="shared" ref="F49:F57" si="4">ROUND(D49*E49,0)</f>
        <v>0</v>
      </c>
      <c r="H49" s="34"/>
      <c r="I49" s="34"/>
    </row>
    <row r="50" spans="1:9" s="23" customFormat="1" ht="16.5" outlineLevel="4">
      <c r="A50" s="63" t="s">
        <v>67</v>
      </c>
      <c r="B50" s="43" t="s">
        <v>55</v>
      </c>
      <c r="C50" s="2" t="s">
        <v>1</v>
      </c>
      <c r="D50" s="30">
        <v>1</v>
      </c>
      <c r="E50" s="7"/>
      <c r="F50" s="64">
        <f t="shared" si="4"/>
        <v>0</v>
      </c>
      <c r="H50" s="34"/>
      <c r="I50" s="34"/>
    </row>
    <row r="51" spans="1:9" s="23" customFormat="1" ht="16.5" outlineLevel="4">
      <c r="A51" s="63" t="s">
        <v>68</v>
      </c>
      <c r="B51" s="43" t="s">
        <v>56</v>
      </c>
      <c r="C51" s="2" t="s">
        <v>15</v>
      </c>
      <c r="D51" s="30">
        <v>1.33</v>
      </c>
      <c r="E51" s="7"/>
      <c r="F51" s="64">
        <f t="shared" si="4"/>
        <v>0</v>
      </c>
      <c r="H51" s="34"/>
      <c r="I51" s="34"/>
    </row>
    <row r="52" spans="1:9" s="23" customFormat="1" ht="33" outlineLevel="4">
      <c r="A52" s="63" t="s">
        <v>69</v>
      </c>
      <c r="B52" s="43" t="s">
        <v>57</v>
      </c>
      <c r="C52" s="2" t="s">
        <v>15</v>
      </c>
      <c r="D52" s="30">
        <v>0</v>
      </c>
      <c r="E52" s="7"/>
      <c r="F52" s="64">
        <f t="shared" si="4"/>
        <v>0</v>
      </c>
      <c r="H52" s="34"/>
      <c r="I52" s="34"/>
    </row>
    <row r="53" spans="1:9" s="23" customFormat="1" ht="16.5" outlineLevel="4">
      <c r="A53" s="63" t="s">
        <v>70</v>
      </c>
      <c r="B53" s="43" t="s">
        <v>58</v>
      </c>
      <c r="C53" s="2" t="s">
        <v>15</v>
      </c>
      <c r="D53" s="30">
        <v>0</v>
      </c>
      <c r="E53" s="7"/>
      <c r="F53" s="64">
        <f t="shared" si="4"/>
        <v>0</v>
      </c>
      <c r="H53" s="34"/>
      <c r="I53" s="34"/>
    </row>
    <row r="54" spans="1:9" s="23" customFormat="1" ht="16.5" outlineLevel="4">
      <c r="A54" s="63" t="s">
        <v>66</v>
      </c>
      <c r="B54" s="43" t="s">
        <v>59</v>
      </c>
      <c r="C54" s="2" t="s">
        <v>15</v>
      </c>
      <c r="D54" s="30">
        <v>9.09</v>
      </c>
      <c r="E54" s="7"/>
      <c r="F54" s="64">
        <f t="shared" si="4"/>
        <v>0</v>
      </c>
      <c r="H54" s="34"/>
      <c r="I54" s="34"/>
    </row>
    <row r="55" spans="1:9" s="23" customFormat="1" ht="16.5" outlineLevel="4">
      <c r="A55" s="63" t="s">
        <v>175</v>
      </c>
      <c r="B55" s="43" t="s">
        <v>60</v>
      </c>
      <c r="C55" s="2" t="s">
        <v>15</v>
      </c>
      <c r="D55" s="30">
        <v>1.28</v>
      </c>
      <c r="E55" s="7"/>
      <c r="F55" s="64">
        <f t="shared" si="4"/>
        <v>0</v>
      </c>
      <c r="H55" s="34"/>
      <c r="I55" s="34"/>
    </row>
    <row r="56" spans="1:9" s="23" customFormat="1" ht="16.5" outlineLevel="4">
      <c r="A56" s="63" t="s">
        <v>150</v>
      </c>
      <c r="B56" s="43" t="s">
        <v>61</v>
      </c>
      <c r="C56" s="2" t="s">
        <v>48</v>
      </c>
      <c r="D56" s="30">
        <v>0</v>
      </c>
      <c r="E56" s="7"/>
      <c r="F56" s="64">
        <f t="shared" si="4"/>
        <v>0</v>
      </c>
      <c r="H56" s="34"/>
      <c r="I56" s="34"/>
    </row>
    <row r="57" spans="1:9" s="23" customFormat="1" ht="16.5" outlineLevel="4">
      <c r="A57" s="63" t="s">
        <v>353</v>
      </c>
      <c r="B57" s="43" t="s">
        <v>62</v>
      </c>
      <c r="C57" s="2" t="s">
        <v>64</v>
      </c>
      <c r="D57" s="30">
        <v>0</v>
      </c>
      <c r="E57" s="7"/>
      <c r="F57" s="64">
        <f t="shared" si="4"/>
        <v>0</v>
      </c>
      <c r="H57" s="34"/>
      <c r="I57" s="34"/>
    </row>
    <row r="58" spans="1:9" s="23" customFormat="1" ht="16.5" outlineLevel="3">
      <c r="A58" s="61" t="s">
        <v>176</v>
      </c>
      <c r="B58" s="8" t="s">
        <v>177</v>
      </c>
      <c r="C58" s="28"/>
      <c r="D58" s="28"/>
      <c r="E58" s="29"/>
      <c r="F58" s="62">
        <f>SUM(F59:F62)</f>
        <v>0</v>
      </c>
      <c r="H58" s="34"/>
    </row>
    <row r="59" spans="1:9" s="23" customFormat="1" ht="33" outlineLevel="4">
      <c r="A59" s="63" t="s">
        <v>74</v>
      </c>
      <c r="B59" s="43" t="s">
        <v>71</v>
      </c>
      <c r="C59" s="2" t="s">
        <v>15</v>
      </c>
      <c r="D59" s="30">
        <v>102.46</v>
      </c>
      <c r="E59" s="7"/>
      <c r="F59" s="64">
        <f t="shared" ref="F59:F62" si="5">ROUND(D59*E59,0)</f>
        <v>0</v>
      </c>
      <c r="H59" s="34"/>
      <c r="I59" s="34"/>
    </row>
    <row r="60" spans="1:9" s="23" customFormat="1" ht="16.5" outlineLevel="4">
      <c r="A60" s="63" t="s">
        <v>75</v>
      </c>
      <c r="B60" s="43" t="s">
        <v>72</v>
      </c>
      <c r="C60" s="2" t="s">
        <v>48</v>
      </c>
      <c r="D60" s="30">
        <v>124.69</v>
      </c>
      <c r="E60" s="7"/>
      <c r="F60" s="64">
        <f t="shared" si="5"/>
        <v>0</v>
      </c>
      <c r="H60" s="34"/>
      <c r="I60" s="34"/>
    </row>
    <row r="61" spans="1:9" s="23" customFormat="1" ht="16.5" outlineLevel="4">
      <c r="A61" s="63" t="s">
        <v>76</v>
      </c>
      <c r="B61" s="43" t="s">
        <v>73</v>
      </c>
      <c r="C61" s="2" t="s">
        <v>15</v>
      </c>
      <c r="D61" s="30">
        <v>0</v>
      </c>
      <c r="E61" s="7"/>
      <c r="F61" s="64">
        <f t="shared" si="5"/>
        <v>0</v>
      </c>
      <c r="H61" s="34"/>
      <c r="I61" s="34"/>
    </row>
    <row r="62" spans="1:9" s="23" customFormat="1" ht="16.5" outlineLevel="4">
      <c r="A62" s="63" t="s">
        <v>178</v>
      </c>
      <c r="B62" s="43" t="s">
        <v>179</v>
      </c>
      <c r="C62" s="2" t="s">
        <v>15</v>
      </c>
      <c r="D62" s="30">
        <v>16.41</v>
      </c>
      <c r="E62" s="7"/>
      <c r="F62" s="64">
        <f t="shared" si="5"/>
        <v>0</v>
      </c>
      <c r="H62" s="34"/>
      <c r="I62" s="34"/>
    </row>
    <row r="63" spans="1:9" s="23" customFormat="1" ht="16.5" outlineLevel="3">
      <c r="A63" s="61" t="s">
        <v>180</v>
      </c>
      <c r="B63" s="8" t="s">
        <v>181</v>
      </c>
      <c r="C63" s="28"/>
      <c r="D63" s="28"/>
      <c r="E63" s="29"/>
      <c r="F63" s="62">
        <f>SUM(F64:F72)</f>
        <v>0</v>
      </c>
      <c r="H63" s="34"/>
    </row>
    <row r="64" spans="1:9" s="23" customFormat="1" ht="33" outlineLevel="4">
      <c r="A64" s="63" t="s">
        <v>83</v>
      </c>
      <c r="B64" s="43" t="s">
        <v>77</v>
      </c>
      <c r="C64" s="2" t="s">
        <v>48</v>
      </c>
      <c r="D64" s="30">
        <v>200.22</v>
      </c>
      <c r="E64" s="7"/>
      <c r="F64" s="64">
        <f t="shared" ref="F64:F72" si="6">ROUND(D64*E64,0)</f>
        <v>0</v>
      </c>
      <c r="H64" s="34"/>
      <c r="I64" s="34"/>
    </row>
    <row r="65" spans="1:9" s="23" customFormat="1" ht="16.5" outlineLevel="4">
      <c r="A65" s="63" t="s">
        <v>84</v>
      </c>
      <c r="B65" s="43" t="s">
        <v>78</v>
      </c>
      <c r="C65" s="2" t="s">
        <v>48</v>
      </c>
      <c r="D65" s="30">
        <v>0</v>
      </c>
      <c r="E65" s="7"/>
      <c r="F65" s="64">
        <f t="shared" si="6"/>
        <v>0</v>
      </c>
      <c r="H65" s="34"/>
      <c r="I65" s="34"/>
    </row>
    <row r="66" spans="1:9" s="23" customFormat="1" ht="16.5" outlineLevel="4">
      <c r="A66" s="63" t="s">
        <v>85</v>
      </c>
      <c r="B66" s="43" t="s">
        <v>79</v>
      </c>
      <c r="C66" s="2" t="s">
        <v>15</v>
      </c>
      <c r="D66" s="30">
        <v>173.53</v>
      </c>
      <c r="E66" s="7"/>
      <c r="F66" s="64">
        <f t="shared" si="6"/>
        <v>0</v>
      </c>
      <c r="H66" s="34"/>
      <c r="I66" s="34"/>
    </row>
    <row r="67" spans="1:9" s="23" customFormat="1" ht="16.5" outlineLevel="4">
      <c r="A67" s="63" t="s">
        <v>86</v>
      </c>
      <c r="B67" s="43" t="s">
        <v>80</v>
      </c>
      <c r="C67" s="2" t="s">
        <v>15</v>
      </c>
      <c r="D67" s="30">
        <v>0</v>
      </c>
      <c r="E67" s="7"/>
      <c r="F67" s="64">
        <f t="shared" si="6"/>
        <v>0</v>
      </c>
      <c r="H67" s="34"/>
      <c r="I67" s="34"/>
    </row>
    <row r="68" spans="1:9" s="23" customFormat="1" ht="16.5" outlineLevel="4">
      <c r="A68" s="63" t="s">
        <v>182</v>
      </c>
      <c r="B68" s="43" t="s">
        <v>81</v>
      </c>
      <c r="C68" s="2" t="s">
        <v>15</v>
      </c>
      <c r="D68" s="30">
        <v>176.74</v>
      </c>
      <c r="E68" s="7"/>
      <c r="F68" s="64">
        <f t="shared" si="6"/>
        <v>0</v>
      </c>
      <c r="H68" s="34"/>
      <c r="I68" s="34"/>
    </row>
    <row r="69" spans="1:9" s="23" customFormat="1" ht="16.5" outlineLevel="4">
      <c r="A69" s="63" t="s">
        <v>183</v>
      </c>
      <c r="B69" s="43" t="s">
        <v>82</v>
      </c>
      <c r="C69" s="2" t="s">
        <v>15</v>
      </c>
      <c r="D69" s="30">
        <v>67.08</v>
      </c>
      <c r="E69" s="7"/>
      <c r="F69" s="64">
        <f t="shared" si="6"/>
        <v>0</v>
      </c>
      <c r="H69" s="34"/>
      <c r="I69" s="34"/>
    </row>
    <row r="70" spans="1:9" s="23" customFormat="1" ht="16.5" outlineLevel="4">
      <c r="A70" s="63" t="s">
        <v>184</v>
      </c>
      <c r="B70" s="43" t="s">
        <v>185</v>
      </c>
      <c r="C70" s="2" t="s">
        <v>15</v>
      </c>
      <c r="D70" s="30">
        <v>0</v>
      </c>
      <c r="E70" s="7"/>
      <c r="F70" s="64">
        <f t="shared" si="6"/>
        <v>0</v>
      </c>
      <c r="H70" s="34"/>
      <c r="I70" s="34"/>
    </row>
    <row r="71" spans="1:9" s="23" customFormat="1" ht="33" outlineLevel="4">
      <c r="A71" s="63" t="s">
        <v>354</v>
      </c>
      <c r="B71" s="43" t="s">
        <v>186</v>
      </c>
      <c r="C71" s="2" t="s">
        <v>48</v>
      </c>
      <c r="D71" s="30">
        <v>0</v>
      </c>
      <c r="E71" s="7"/>
      <c r="F71" s="64">
        <f t="shared" si="6"/>
        <v>0</v>
      </c>
      <c r="H71" s="34"/>
      <c r="I71" s="34"/>
    </row>
    <row r="72" spans="1:9" s="23" customFormat="1" ht="16.5" outlineLevel="4">
      <c r="A72" s="63" t="s">
        <v>386</v>
      </c>
      <c r="B72" s="44" t="s">
        <v>447</v>
      </c>
      <c r="C72" s="2" t="s">
        <v>387</v>
      </c>
      <c r="D72" s="30">
        <v>0</v>
      </c>
      <c r="E72" s="38"/>
      <c r="F72" s="64">
        <f t="shared" si="6"/>
        <v>0</v>
      </c>
      <c r="H72" s="34"/>
      <c r="I72" s="34"/>
    </row>
    <row r="73" spans="1:9" s="23" customFormat="1" ht="16.5" outlineLevel="3">
      <c r="A73" s="61" t="s">
        <v>187</v>
      </c>
      <c r="B73" s="8" t="s">
        <v>188</v>
      </c>
      <c r="C73" s="28"/>
      <c r="D73" s="28"/>
      <c r="E73" s="29"/>
      <c r="F73" s="62">
        <f>SUM(F74:F89)</f>
        <v>0</v>
      </c>
      <c r="H73" s="34"/>
    </row>
    <row r="74" spans="1:9" s="23" customFormat="1" ht="16.5" outlineLevel="4">
      <c r="A74" s="63" t="s">
        <v>98</v>
      </c>
      <c r="B74" s="43" t="s">
        <v>87</v>
      </c>
      <c r="C74" s="2" t="s">
        <v>1</v>
      </c>
      <c r="D74" s="30">
        <v>0</v>
      </c>
      <c r="E74" s="7"/>
      <c r="F74" s="64">
        <f t="shared" ref="F74:F89" si="7">ROUND(D74*E74,0)</f>
        <v>0</v>
      </c>
      <c r="H74" s="34"/>
      <c r="I74" s="34"/>
    </row>
    <row r="75" spans="1:9" s="23" customFormat="1" ht="16.5" outlineLevel="4">
      <c r="A75" s="63" t="s">
        <v>99</v>
      </c>
      <c r="B75" s="43" t="s">
        <v>88</v>
      </c>
      <c r="C75" s="2" t="s">
        <v>1</v>
      </c>
      <c r="D75" s="30">
        <v>2</v>
      </c>
      <c r="E75" s="7"/>
      <c r="F75" s="64">
        <f t="shared" si="7"/>
        <v>0</v>
      </c>
      <c r="H75" s="34"/>
      <c r="I75" s="34"/>
    </row>
    <row r="76" spans="1:9" s="23" customFormat="1" ht="16.5" outlineLevel="4">
      <c r="A76" s="63" t="s">
        <v>102</v>
      </c>
      <c r="B76" s="43" t="s">
        <v>89</v>
      </c>
      <c r="C76" s="2" t="s">
        <v>1</v>
      </c>
      <c r="D76" s="30">
        <v>0</v>
      </c>
      <c r="E76" s="7"/>
      <c r="F76" s="64">
        <f t="shared" si="7"/>
        <v>0</v>
      </c>
      <c r="H76" s="34"/>
      <c r="I76" s="34"/>
    </row>
    <row r="77" spans="1:9" s="23" customFormat="1" ht="16.5" outlineLevel="4">
      <c r="A77" s="63" t="s">
        <v>101</v>
      </c>
      <c r="B77" s="43" t="s">
        <v>90</v>
      </c>
      <c r="C77" s="2" t="s">
        <v>48</v>
      </c>
      <c r="D77" s="30">
        <v>8.06</v>
      </c>
      <c r="E77" s="7"/>
      <c r="F77" s="64">
        <f t="shared" si="7"/>
        <v>0</v>
      </c>
      <c r="H77" s="34"/>
      <c r="I77" s="34"/>
    </row>
    <row r="78" spans="1:9" s="23" customFormat="1" ht="16.5" outlineLevel="4">
      <c r="A78" s="63" t="s">
        <v>103</v>
      </c>
      <c r="B78" s="43" t="s">
        <v>91</v>
      </c>
      <c r="C78" s="2" t="s">
        <v>48</v>
      </c>
      <c r="D78" s="30">
        <v>34.26</v>
      </c>
      <c r="E78" s="7"/>
      <c r="F78" s="64">
        <f t="shared" si="7"/>
        <v>0</v>
      </c>
      <c r="H78" s="34"/>
      <c r="I78" s="34"/>
    </row>
    <row r="79" spans="1:9" s="23" customFormat="1" ht="16.5" outlineLevel="4">
      <c r="A79" s="63" t="s">
        <v>104</v>
      </c>
      <c r="B79" s="43" t="s">
        <v>92</v>
      </c>
      <c r="C79" s="2" t="s">
        <v>1</v>
      </c>
      <c r="D79" s="30">
        <v>0</v>
      </c>
      <c r="E79" s="7"/>
      <c r="F79" s="64">
        <f t="shared" si="7"/>
        <v>0</v>
      </c>
      <c r="H79" s="34"/>
      <c r="I79" s="34"/>
    </row>
    <row r="80" spans="1:9" s="23" customFormat="1" ht="16.5" outlineLevel="4">
      <c r="A80" s="63" t="s">
        <v>105</v>
      </c>
      <c r="B80" s="43" t="s">
        <v>93</v>
      </c>
      <c r="C80" s="2" t="s">
        <v>1</v>
      </c>
      <c r="D80" s="30">
        <v>0</v>
      </c>
      <c r="E80" s="7"/>
      <c r="F80" s="64">
        <f t="shared" si="7"/>
        <v>0</v>
      </c>
      <c r="H80" s="34"/>
      <c r="I80" s="34"/>
    </row>
    <row r="81" spans="1:9" s="23" customFormat="1" ht="16.5" outlineLevel="4">
      <c r="A81" s="63" t="s">
        <v>100</v>
      </c>
      <c r="B81" s="43" t="s">
        <v>94</v>
      </c>
      <c r="C81" s="2" t="s">
        <v>1</v>
      </c>
      <c r="D81" s="30">
        <v>3</v>
      </c>
      <c r="E81" s="7"/>
      <c r="F81" s="64">
        <f t="shared" si="7"/>
        <v>0</v>
      </c>
      <c r="H81" s="34"/>
      <c r="I81" s="34"/>
    </row>
    <row r="82" spans="1:9" s="23" customFormat="1" ht="16.5" outlineLevel="4">
      <c r="A82" s="63" t="s">
        <v>189</v>
      </c>
      <c r="B82" s="43" t="s">
        <v>388</v>
      </c>
      <c r="C82" s="2" t="s">
        <v>1</v>
      </c>
      <c r="D82" s="30">
        <v>0</v>
      </c>
      <c r="E82" s="7"/>
      <c r="F82" s="64">
        <f t="shared" si="7"/>
        <v>0</v>
      </c>
      <c r="H82" s="34"/>
      <c r="I82" s="34"/>
    </row>
    <row r="83" spans="1:9" s="23" customFormat="1" ht="16.5" outlineLevel="4">
      <c r="A83" s="63" t="s">
        <v>344</v>
      </c>
      <c r="B83" s="43" t="s">
        <v>95</v>
      </c>
      <c r="C83" s="2" t="s">
        <v>1</v>
      </c>
      <c r="D83" s="30">
        <v>2</v>
      </c>
      <c r="E83" s="7"/>
      <c r="F83" s="64">
        <f t="shared" si="7"/>
        <v>0</v>
      </c>
      <c r="H83" s="34"/>
      <c r="I83" s="34"/>
    </row>
    <row r="84" spans="1:9" s="23" customFormat="1" ht="16.5" outlineLevel="4">
      <c r="A84" s="63" t="s">
        <v>345</v>
      </c>
      <c r="B84" s="43" t="s">
        <v>96</v>
      </c>
      <c r="C84" s="2" t="s">
        <v>1</v>
      </c>
      <c r="D84" s="30">
        <v>1</v>
      </c>
      <c r="E84" s="7"/>
      <c r="F84" s="64">
        <f t="shared" si="7"/>
        <v>0</v>
      </c>
      <c r="H84" s="34"/>
      <c r="I84" s="34"/>
    </row>
    <row r="85" spans="1:9" s="23" customFormat="1" ht="16.5" outlineLevel="4">
      <c r="A85" s="63" t="s">
        <v>355</v>
      </c>
      <c r="B85" s="43" t="s">
        <v>97</v>
      </c>
      <c r="C85" s="2" t="s">
        <v>1</v>
      </c>
      <c r="D85" s="30">
        <v>0</v>
      </c>
      <c r="E85" s="7"/>
      <c r="F85" s="64">
        <f t="shared" si="7"/>
        <v>0</v>
      </c>
      <c r="H85" s="34"/>
      <c r="I85" s="34"/>
    </row>
    <row r="86" spans="1:9" s="23" customFormat="1" ht="16.5" outlineLevel="4">
      <c r="A86" s="63" t="s">
        <v>356</v>
      </c>
      <c r="B86" s="43" t="s">
        <v>389</v>
      </c>
      <c r="C86" s="2" t="s">
        <v>1</v>
      </c>
      <c r="D86" s="30">
        <v>1</v>
      </c>
      <c r="E86" s="7"/>
      <c r="F86" s="64">
        <f t="shared" si="7"/>
        <v>0</v>
      </c>
      <c r="H86" s="34"/>
      <c r="I86" s="34"/>
    </row>
    <row r="87" spans="1:9" s="23" customFormat="1" ht="16.5" outlineLevel="4">
      <c r="A87" s="63" t="s">
        <v>357</v>
      </c>
      <c r="B87" s="43" t="s">
        <v>390</v>
      </c>
      <c r="C87" s="2" t="s">
        <v>1</v>
      </c>
      <c r="D87" s="30">
        <v>1</v>
      </c>
      <c r="E87" s="7"/>
      <c r="F87" s="64">
        <f t="shared" si="7"/>
        <v>0</v>
      </c>
      <c r="H87" s="34"/>
      <c r="I87" s="34"/>
    </row>
    <row r="88" spans="1:9" s="23" customFormat="1" ht="16.5" outlineLevel="4">
      <c r="A88" s="63" t="s">
        <v>358</v>
      </c>
      <c r="B88" s="43" t="s">
        <v>391</v>
      </c>
      <c r="C88" s="2" t="s">
        <v>1</v>
      </c>
      <c r="D88" s="30">
        <v>0</v>
      </c>
      <c r="E88" s="7"/>
      <c r="F88" s="64">
        <f t="shared" si="7"/>
        <v>0</v>
      </c>
      <c r="H88" s="34"/>
      <c r="I88" s="34"/>
    </row>
    <row r="89" spans="1:9" s="23" customFormat="1" ht="16.5" outlineLevel="4">
      <c r="A89" s="63" t="s">
        <v>346</v>
      </c>
      <c r="B89" s="43" t="s">
        <v>392</v>
      </c>
      <c r="C89" s="2" t="s">
        <v>1</v>
      </c>
      <c r="D89" s="30">
        <v>1</v>
      </c>
      <c r="E89" s="7"/>
      <c r="F89" s="64">
        <f t="shared" si="7"/>
        <v>0</v>
      </c>
      <c r="H89" s="34"/>
      <c r="I89" s="34"/>
    </row>
    <row r="90" spans="1:9" s="23" customFormat="1" ht="16.5" outlineLevel="2">
      <c r="A90" s="61">
        <v>4</v>
      </c>
      <c r="B90" s="8" t="s">
        <v>190</v>
      </c>
      <c r="C90" s="28"/>
      <c r="D90" s="28"/>
      <c r="E90" s="29"/>
      <c r="F90" s="62">
        <f>F91+F101+F112+F118+F124+F134+F144+F149</f>
        <v>0</v>
      </c>
      <c r="H90" s="34"/>
    </row>
    <row r="91" spans="1:9" s="23" customFormat="1" ht="16.5" outlineLevel="3">
      <c r="A91" s="61" t="s">
        <v>191</v>
      </c>
      <c r="B91" s="8" t="s">
        <v>195</v>
      </c>
      <c r="C91" s="28"/>
      <c r="D91" s="28"/>
      <c r="E91" s="29"/>
      <c r="F91" s="62">
        <f>SUM(F92:F100)</f>
        <v>0</v>
      </c>
      <c r="H91" s="34"/>
    </row>
    <row r="92" spans="1:9" s="23" customFormat="1" ht="16.5" outlineLevel="4">
      <c r="A92" s="63" t="s">
        <v>116</v>
      </c>
      <c r="B92" s="43" t="s">
        <v>106</v>
      </c>
      <c r="C92" s="2" t="s">
        <v>14</v>
      </c>
      <c r="D92" s="30">
        <v>29.33</v>
      </c>
      <c r="E92" s="7"/>
      <c r="F92" s="64">
        <f t="shared" ref="F92:F100" si="8">ROUND(D92*E92,0)</f>
        <v>0</v>
      </c>
      <c r="H92" s="34"/>
      <c r="I92" s="34"/>
    </row>
    <row r="93" spans="1:9" s="23" customFormat="1" ht="16.5" outlineLevel="4">
      <c r="A93" s="63" t="s">
        <v>117</v>
      </c>
      <c r="B93" s="43" t="s">
        <v>107</v>
      </c>
      <c r="C93" s="2" t="s">
        <v>14</v>
      </c>
      <c r="D93" s="30">
        <v>11.709999999999999</v>
      </c>
      <c r="E93" s="7"/>
      <c r="F93" s="64">
        <f t="shared" si="8"/>
        <v>0</v>
      </c>
      <c r="H93" s="34"/>
      <c r="I93" s="34"/>
    </row>
    <row r="94" spans="1:9" s="23" customFormat="1" ht="16.5" outlineLevel="4">
      <c r="A94" s="63" t="s">
        <v>393</v>
      </c>
      <c r="B94" s="43" t="s">
        <v>108</v>
      </c>
      <c r="C94" s="2" t="s">
        <v>14</v>
      </c>
      <c r="D94" s="30">
        <v>11.049999999999999</v>
      </c>
      <c r="E94" s="7"/>
      <c r="F94" s="64">
        <f t="shared" si="8"/>
        <v>0</v>
      </c>
      <c r="H94" s="34"/>
      <c r="I94" s="34"/>
    </row>
    <row r="95" spans="1:9" s="23" customFormat="1" ht="16.5" outlineLevel="4">
      <c r="A95" s="63" t="s">
        <v>394</v>
      </c>
      <c r="B95" s="43" t="s">
        <v>109</v>
      </c>
      <c r="C95" s="2" t="s">
        <v>14</v>
      </c>
      <c r="D95" s="30">
        <v>4.3099999999999996</v>
      </c>
      <c r="E95" s="7"/>
      <c r="F95" s="64">
        <f t="shared" si="8"/>
        <v>0</v>
      </c>
      <c r="H95" s="34"/>
      <c r="I95" s="34"/>
    </row>
    <row r="96" spans="1:9" s="23" customFormat="1" ht="16.5" outlineLevel="4">
      <c r="A96" s="63" t="s">
        <v>395</v>
      </c>
      <c r="B96" s="43" t="s">
        <v>110</v>
      </c>
      <c r="C96" s="2" t="s">
        <v>15</v>
      </c>
      <c r="D96" s="30">
        <v>102.57</v>
      </c>
      <c r="E96" s="7"/>
      <c r="F96" s="64">
        <f t="shared" si="8"/>
        <v>0</v>
      </c>
      <c r="H96" s="34"/>
      <c r="I96" s="34"/>
    </row>
    <row r="97" spans="1:9" s="23" customFormat="1" ht="16.5" outlineLevel="4">
      <c r="A97" s="63" t="s">
        <v>396</v>
      </c>
      <c r="B97" s="43" t="s">
        <v>111</v>
      </c>
      <c r="C97" s="2" t="s">
        <v>48</v>
      </c>
      <c r="D97" s="30">
        <v>124.1</v>
      </c>
      <c r="E97" s="7"/>
      <c r="F97" s="64">
        <f t="shared" si="8"/>
        <v>0</v>
      </c>
      <c r="H97" s="34"/>
      <c r="I97" s="34"/>
    </row>
    <row r="98" spans="1:9" s="23" customFormat="1" ht="16.5" outlineLevel="4">
      <c r="A98" s="63" t="s">
        <v>397</v>
      </c>
      <c r="B98" s="43" t="s">
        <v>112</v>
      </c>
      <c r="C98" s="2" t="s">
        <v>48</v>
      </c>
      <c r="D98" s="30">
        <v>433.13</v>
      </c>
      <c r="E98" s="7"/>
      <c r="F98" s="64">
        <f t="shared" si="8"/>
        <v>0</v>
      </c>
      <c r="H98" s="34"/>
      <c r="I98" s="34"/>
    </row>
    <row r="99" spans="1:9" s="23" customFormat="1" ht="16.5" outlineLevel="4">
      <c r="A99" s="63" t="s">
        <v>398</v>
      </c>
      <c r="B99" s="43" t="s">
        <v>113</v>
      </c>
      <c r="C99" s="2" t="s">
        <v>15</v>
      </c>
      <c r="D99" s="30">
        <v>218.76</v>
      </c>
      <c r="E99" s="7"/>
      <c r="F99" s="64">
        <f t="shared" si="8"/>
        <v>0</v>
      </c>
      <c r="H99" s="34"/>
      <c r="I99" s="34"/>
    </row>
    <row r="100" spans="1:9" s="23" customFormat="1" ht="16.5" outlineLevel="4">
      <c r="A100" s="63" t="s">
        <v>399</v>
      </c>
      <c r="B100" s="43" t="s">
        <v>114</v>
      </c>
      <c r="C100" s="2" t="s">
        <v>115</v>
      </c>
      <c r="D100" s="30">
        <v>1030.76</v>
      </c>
      <c r="E100" s="7"/>
      <c r="F100" s="64">
        <f t="shared" si="8"/>
        <v>0</v>
      </c>
      <c r="H100" s="34"/>
      <c r="I100" s="34"/>
    </row>
    <row r="101" spans="1:9" s="23" customFormat="1" ht="16.5" outlineLevel="3">
      <c r="A101" s="61" t="s">
        <v>194</v>
      </c>
      <c r="B101" s="8" t="s">
        <v>197</v>
      </c>
      <c r="C101" s="28"/>
      <c r="D101" s="28"/>
      <c r="E101" s="29"/>
      <c r="F101" s="62">
        <f>SUM(F102:F111)</f>
        <v>0</v>
      </c>
      <c r="H101" s="34"/>
    </row>
    <row r="102" spans="1:9" s="23" customFormat="1" ht="16.5" outlineLevel="4">
      <c r="A102" s="63" t="s">
        <v>124</v>
      </c>
      <c r="B102" s="43" t="s">
        <v>106</v>
      </c>
      <c r="C102" s="2" t="s">
        <v>14</v>
      </c>
      <c r="D102" s="30">
        <v>0.09</v>
      </c>
      <c r="E102" s="7"/>
      <c r="F102" s="64">
        <f t="shared" ref="F102:F111" si="9">ROUND(D102*E102,0)</f>
        <v>0</v>
      </c>
      <c r="H102" s="34"/>
      <c r="I102" s="34"/>
    </row>
    <row r="103" spans="1:9" s="23" customFormat="1" ht="16.5" outlineLevel="4">
      <c r="A103" s="63" t="s">
        <v>127</v>
      </c>
      <c r="B103" s="43" t="s">
        <v>107</v>
      </c>
      <c r="C103" s="2" t="s">
        <v>14</v>
      </c>
      <c r="D103" s="30">
        <v>0.03</v>
      </c>
      <c r="E103" s="7"/>
      <c r="F103" s="64">
        <f t="shared" si="9"/>
        <v>0</v>
      </c>
      <c r="H103" s="34"/>
      <c r="I103" s="34"/>
    </row>
    <row r="104" spans="1:9" s="23" customFormat="1" ht="16.5" outlineLevel="4">
      <c r="A104" s="63" t="s">
        <v>129</v>
      </c>
      <c r="B104" s="43" t="s">
        <v>118</v>
      </c>
      <c r="C104" s="2" t="s">
        <v>14</v>
      </c>
      <c r="D104" s="30">
        <v>0.06</v>
      </c>
      <c r="E104" s="7"/>
      <c r="F104" s="64">
        <f t="shared" si="9"/>
        <v>0</v>
      </c>
      <c r="H104" s="34"/>
      <c r="I104" s="34"/>
    </row>
    <row r="105" spans="1:9" s="23" customFormat="1" ht="16.5" outlineLevel="4">
      <c r="A105" s="63" t="s">
        <v>126</v>
      </c>
      <c r="B105" s="43" t="s">
        <v>111</v>
      </c>
      <c r="C105" s="2" t="s">
        <v>14</v>
      </c>
      <c r="D105" s="30">
        <v>33.630000000000003</v>
      </c>
      <c r="E105" s="7"/>
      <c r="F105" s="64">
        <f t="shared" si="9"/>
        <v>0</v>
      </c>
      <c r="H105" s="34"/>
      <c r="I105" s="34"/>
    </row>
    <row r="106" spans="1:9" s="23" customFormat="1" ht="16.5" outlineLevel="4">
      <c r="A106" s="63" t="s">
        <v>125</v>
      </c>
      <c r="B106" s="43" t="s">
        <v>119</v>
      </c>
      <c r="C106" s="2" t="s">
        <v>15</v>
      </c>
      <c r="D106" s="30">
        <v>33.880000000000003</v>
      </c>
      <c r="E106" s="7"/>
      <c r="F106" s="64">
        <f t="shared" si="9"/>
        <v>0</v>
      </c>
      <c r="H106" s="34"/>
      <c r="I106" s="34"/>
    </row>
    <row r="107" spans="1:9" s="23" customFormat="1" ht="16.5" outlineLevel="4">
      <c r="A107" s="63" t="s">
        <v>130</v>
      </c>
      <c r="B107" s="43" t="s">
        <v>120</v>
      </c>
      <c r="C107" s="2" t="s">
        <v>48</v>
      </c>
      <c r="D107" s="30">
        <v>8.92</v>
      </c>
      <c r="E107" s="7"/>
      <c r="F107" s="64">
        <f t="shared" si="9"/>
        <v>0</v>
      </c>
      <c r="H107" s="34"/>
      <c r="I107" s="34"/>
    </row>
    <row r="108" spans="1:9" s="23" customFormat="1" ht="16.5" outlineLevel="4">
      <c r="A108" s="63" t="s">
        <v>128</v>
      </c>
      <c r="B108" s="43" t="s">
        <v>121</v>
      </c>
      <c r="C108" s="2" t="s">
        <v>48</v>
      </c>
      <c r="D108" s="30">
        <v>4.5</v>
      </c>
      <c r="E108" s="7"/>
      <c r="F108" s="64">
        <f t="shared" si="9"/>
        <v>0</v>
      </c>
      <c r="H108" s="34"/>
      <c r="I108" s="34"/>
    </row>
    <row r="109" spans="1:9" s="23" customFormat="1" ht="16.5" outlineLevel="4">
      <c r="A109" s="63" t="s">
        <v>131</v>
      </c>
      <c r="B109" s="43" t="s">
        <v>114</v>
      </c>
      <c r="C109" s="2" t="s">
        <v>115</v>
      </c>
      <c r="D109" s="30">
        <v>10.4</v>
      </c>
      <c r="E109" s="7"/>
      <c r="F109" s="64">
        <f t="shared" si="9"/>
        <v>0</v>
      </c>
      <c r="H109" s="34"/>
      <c r="I109" s="34"/>
    </row>
    <row r="110" spans="1:9" s="23" customFormat="1" ht="16.5" outlineLevel="4">
      <c r="A110" s="63" t="s">
        <v>132</v>
      </c>
      <c r="B110" s="43" t="s">
        <v>122</v>
      </c>
      <c r="C110" s="2" t="s">
        <v>115</v>
      </c>
      <c r="D110" s="30">
        <v>5.1100000000000003</v>
      </c>
      <c r="E110" s="7"/>
      <c r="F110" s="64">
        <f t="shared" si="9"/>
        <v>0</v>
      </c>
      <c r="H110" s="34"/>
      <c r="I110" s="34"/>
    </row>
    <row r="111" spans="1:9" s="23" customFormat="1" ht="16.5" outlineLevel="4">
      <c r="A111" s="63" t="s">
        <v>400</v>
      </c>
      <c r="B111" s="43" t="s">
        <v>123</v>
      </c>
      <c r="C111" s="2" t="s">
        <v>1</v>
      </c>
      <c r="D111" s="30">
        <v>8</v>
      </c>
      <c r="E111" s="7"/>
      <c r="F111" s="64">
        <f t="shared" si="9"/>
        <v>0</v>
      </c>
      <c r="H111" s="34"/>
      <c r="I111" s="34"/>
    </row>
    <row r="112" spans="1:9" s="23" customFormat="1" ht="16.5" outlineLevel="3">
      <c r="A112" s="61" t="s">
        <v>196</v>
      </c>
      <c r="B112" s="8" t="s">
        <v>199</v>
      </c>
      <c r="C112" s="28"/>
      <c r="D112" s="28"/>
      <c r="E112" s="29"/>
      <c r="F112" s="62">
        <f>SUM(F113:F117)</f>
        <v>0</v>
      </c>
      <c r="H112" s="34"/>
    </row>
    <row r="113" spans="1:9" s="23" customFormat="1" ht="16.5" outlineLevel="4">
      <c r="A113" s="63" t="s">
        <v>136</v>
      </c>
      <c r="B113" s="43" t="s">
        <v>106</v>
      </c>
      <c r="C113" s="2" t="s">
        <v>14</v>
      </c>
      <c r="D113" s="30">
        <v>9.07</v>
      </c>
      <c r="E113" s="7"/>
      <c r="F113" s="64">
        <f t="shared" ref="F113:F117" si="10">ROUND(D113*E113,0)</f>
        <v>0</v>
      </c>
      <c r="H113" s="34"/>
      <c r="I113" s="34"/>
    </row>
    <row r="114" spans="1:9" s="23" customFormat="1" ht="16.5" outlineLevel="4">
      <c r="A114" s="63" t="s">
        <v>137</v>
      </c>
      <c r="B114" s="43" t="s">
        <v>107</v>
      </c>
      <c r="C114" s="2" t="s">
        <v>14</v>
      </c>
      <c r="D114" s="30">
        <v>7.88</v>
      </c>
      <c r="E114" s="7"/>
      <c r="F114" s="64">
        <f t="shared" si="10"/>
        <v>0</v>
      </c>
      <c r="H114" s="34"/>
      <c r="I114" s="34"/>
    </row>
    <row r="115" spans="1:9" s="23" customFormat="1" ht="16.5" outlineLevel="4">
      <c r="A115" s="63" t="s">
        <v>138</v>
      </c>
      <c r="B115" s="43" t="s">
        <v>200</v>
      </c>
      <c r="C115" s="2" t="s">
        <v>14</v>
      </c>
      <c r="D115" s="30">
        <v>9.2200000000000006</v>
      </c>
      <c r="E115" s="7"/>
      <c r="F115" s="64">
        <f t="shared" si="10"/>
        <v>0</v>
      </c>
      <c r="H115" s="34"/>
      <c r="I115" s="34"/>
    </row>
    <row r="116" spans="1:9" s="23" customFormat="1" ht="16.5" outlineLevel="4">
      <c r="A116" s="63" t="s">
        <v>139</v>
      </c>
      <c r="B116" s="43" t="s">
        <v>201</v>
      </c>
      <c r="C116" s="2" t="s">
        <v>115</v>
      </c>
      <c r="D116" s="30">
        <v>103.92</v>
      </c>
      <c r="E116" s="7"/>
      <c r="F116" s="64">
        <f t="shared" si="10"/>
        <v>0</v>
      </c>
      <c r="H116" s="34"/>
      <c r="I116" s="34"/>
    </row>
    <row r="117" spans="1:9" s="23" customFormat="1" ht="16.5" outlineLevel="4">
      <c r="A117" s="63" t="s">
        <v>140</v>
      </c>
      <c r="B117" s="43" t="s">
        <v>202</v>
      </c>
      <c r="C117" s="2" t="s">
        <v>48</v>
      </c>
      <c r="D117" s="30">
        <v>20.5</v>
      </c>
      <c r="E117" s="7"/>
      <c r="F117" s="64">
        <f t="shared" si="10"/>
        <v>0</v>
      </c>
      <c r="H117" s="34"/>
      <c r="I117" s="34"/>
    </row>
    <row r="118" spans="1:9" s="23" customFormat="1" ht="16.5" outlineLevel="3">
      <c r="A118" s="61" t="s">
        <v>198</v>
      </c>
      <c r="B118" s="8" t="s">
        <v>401</v>
      </c>
      <c r="C118" s="28"/>
      <c r="D118" s="28"/>
      <c r="E118" s="29"/>
      <c r="F118" s="62">
        <f>SUM(F119:F123)</f>
        <v>0</v>
      </c>
      <c r="H118" s="34"/>
    </row>
    <row r="119" spans="1:9" s="23" customFormat="1" ht="16.5" outlineLevel="4">
      <c r="A119" s="63" t="s">
        <v>148</v>
      </c>
      <c r="B119" s="43" t="s">
        <v>106</v>
      </c>
      <c r="C119" s="2" t="s">
        <v>14</v>
      </c>
      <c r="D119" s="30">
        <v>0</v>
      </c>
      <c r="E119" s="7"/>
      <c r="F119" s="64">
        <f t="shared" ref="F119:F123" si="11">ROUND(D119*E119,0)</f>
        <v>0</v>
      </c>
      <c r="H119" s="34"/>
      <c r="I119" s="34"/>
    </row>
    <row r="120" spans="1:9" s="23" customFormat="1" ht="16.5" outlineLevel="4">
      <c r="A120" s="63" t="s">
        <v>151</v>
      </c>
      <c r="B120" s="43" t="s">
        <v>107</v>
      </c>
      <c r="C120" s="2" t="s">
        <v>14</v>
      </c>
      <c r="D120" s="30">
        <v>0</v>
      </c>
      <c r="E120" s="7"/>
      <c r="F120" s="64">
        <f t="shared" si="11"/>
        <v>0</v>
      </c>
      <c r="H120" s="34"/>
      <c r="I120" s="34"/>
    </row>
    <row r="121" spans="1:9" s="23" customFormat="1" ht="16.5" outlineLevel="4">
      <c r="A121" s="63" t="s">
        <v>149</v>
      </c>
      <c r="B121" s="43" t="s">
        <v>133</v>
      </c>
      <c r="C121" s="2" t="s">
        <v>14</v>
      </c>
      <c r="D121" s="30">
        <v>0</v>
      </c>
      <c r="E121" s="7"/>
      <c r="F121" s="64">
        <f t="shared" si="11"/>
        <v>0</v>
      </c>
      <c r="H121" s="34"/>
      <c r="I121" s="34"/>
    </row>
    <row r="122" spans="1:9" s="23" customFormat="1" ht="16.5" outlineLevel="4">
      <c r="A122" s="63" t="s">
        <v>152</v>
      </c>
      <c r="B122" s="43" t="s">
        <v>134</v>
      </c>
      <c r="C122" s="2" t="s">
        <v>15</v>
      </c>
      <c r="D122" s="30">
        <v>0</v>
      </c>
      <c r="E122" s="7"/>
      <c r="F122" s="64">
        <f t="shared" si="11"/>
        <v>0</v>
      </c>
      <c r="H122" s="34"/>
      <c r="I122" s="34"/>
    </row>
    <row r="123" spans="1:9" s="23" customFormat="1" ht="16.5" outlineLevel="4">
      <c r="A123" s="63" t="s">
        <v>153</v>
      </c>
      <c r="B123" s="43" t="s">
        <v>135</v>
      </c>
      <c r="C123" s="2" t="s">
        <v>14</v>
      </c>
      <c r="D123" s="30">
        <v>0</v>
      </c>
      <c r="E123" s="7"/>
      <c r="F123" s="64">
        <f t="shared" si="11"/>
        <v>0</v>
      </c>
      <c r="H123" s="34"/>
      <c r="I123" s="34"/>
    </row>
    <row r="124" spans="1:9" s="23" customFormat="1" ht="16.5" outlineLevel="3">
      <c r="A124" s="61" t="s">
        <v>203</v>
      </c>
      <c r="B124" s="8" t="s">
        <v>205</v>
      </c>
      <c r="C124" s="28"/>
      <c r="D124" s="28"/>
      <c r="E124" s="29"/>
      <c r="F124" s="62">
        <f>SUM(F125:F133)</f>
        <v>0</v>
      </c>
      <c r="H124" s="34"/>
    </row>
    <row r="125" spans="1:9" s="23" customFormat="1" ht="16.5" outlineLevel="4">
      <c r="A125" s="63" t="s">
        <v>156</v>
      </c>
      <c r="B125" s="43" t="s">
        <v>141</v>
      </c>
      <c r="C125" s="2" t="s">
        <v>48</v>
      </c>
      <c r="D125" s="30">
        <v>0</v>
      </c>
      <c r="E125" s="7"/>
      <c r="F125" s="64">
        <f t="shared" ref="F125:F133" si="12">ROUND(D125*E125,0)</f>
        <v>0</v>
      </c>
      <c r="H125" s="34"/>
      <c r="I125" s="34"/>
    </row>
    <row r="126" spans="1:9" s="23" customFormat="1" ht="16.5" outlineLevel="4">
      <c r="A126" s="63" t="s">
        <v>157</v>
      </c>
      <c r="B126" s="43" t="s">
        <v>142</v>
      </c>
      <c r="C126" s="2" t="s">
        <v>115</v>
      </c>
      <c r="D126" s="30">
        <v>0</v>
      </c>
      <c r="E126" s="7"/>
      <c r="F126" s="64">
        <f t="shared" si="12"/>
        <v>0</v>
      </c>
      <c r="H126" s="34"/>
      <c r="I126" s="34"/>
    </row>
    <row r="127" spans="1:9" s="23" customFormat="1" ht="16.5" outlineLevel="4">
      <c r="A127" s="63" t="s">
        <v>158</v>
      </c>
      <c r="B127" s="43" t="s">
        <v>143</v>
      </c>
      <c r="C127" s="2" t="s">
        <v>48</v>
      </c>
      <c r="D127" s="30">
        <v>0</v>
      </c>
      <c r="E127" s="7"/>
      <c r="F127" s="64">
        <f t="shared" si="12"/>
        <v>0</v>
      </c>
      <c r="H127" s="34"/>
      <c r="I127" s="34"/>
    </row>
    <row r="128" spans="1:9" s="23" customFormat="1" ht="16.5" outlineLevel="4">
      <c r="A128" s="63" t="s">
        <v>159</v>
      </c>
      <c r="B128" s="43" t="s">
        <v>144</v>
      </c>
      <c r="C128" s="2" t="s">
        <v>115</v>
      </c>
      <c r="D128" s="30">
        <v>0</v>
      </c>
      <c r="E128" s="7"/>
      <c r="F128" s="64">
        <f t="shared" si="12"/>
        <v>0</v>
      </c>
      <c r="H128" s="34"/>
      <c r="I128" s="34"/>
    </row>
    <row r="129" spans="1:9" s="23" customFormat="1" ht="16.5" outlineLevel="4">
      <c r="A129" s="63" t="s">
        <v>160</v>
      </c>
      <c r="B129" s="43" t="s">
        <v>145</v>
      </c>
      <c r="C129" s="2" t="s">
        <v>14</v>
      </c>
      <c r="D129" s="30">
        <v>0</v>
      </c>
      <c r="E129" s="7"/>
      <c r="F129" s="64">
        <f t="shared" si="12"/>
        <v>0</v>
      </c>
      <c r="H129" s="34"/>
      <c r="I129" s="34"/>
    </row>
    <row r="130" spans="1:9" s="23" customFormat="1" ht="16.5" outlineLevel="4">
      <c r="A130" s="63" t="s">
        <v>402</v>
      </c>
      <c r="B130" s="43" t="s">
        <v>146</v>
      </c>
      <c r="C130" s="2" t="s">
        <v>14</v>
      </c>
      <c r="D130" s="30">
        <v>0</v>
      </c>
      <c r="E130" s="7"/>
      <c r="F130" s="64">
        <f t="shared" si="12"/>
        <v>0</v>
      </c>
      <c r="H130" s="34"/>
      <c r="I130" s="34"/>
    </row>
    <row r="131" spans="1:9" s="23" customFormat="1" ht="16.5" outlineLevel="4">
      <c r="A131" s="63" t="s">
        <v>403</v>
      </c>
      <c r="B131" s="43" t="s">
        <v>147</v>
      </c>
      <c r="C131" s="2" t="s">
        <v>14</v>
      </c>
      <c r="D131" s="30">
        <v>0</v>
      </c>
      <c r="E131" s="7"/>
      <c r="F131" s="64">
        <f t="shared" si="12"/>
        <v>0</v>
      </c>
      <c r="H131" s="34"/>
      <c r="I131" s="34"/>
    </row>
    <row r="132" spans="1:9" s="23" customFormat="1" ht="16.5" outlineLevel="4">
      <c r="A132" s="63" t="s">
        <v>404</v>
      </c>
      <c r="B132" s="43" t="s">
        <v>114</v>
      </c>
      <c r="C132" s="2" t="s">
        <v>115</v>
      </c>
      <c r="D132" s="30">
        <v>0</v>
      </c>
      <c r="E132" s="7"/>
      <c r="F132" s="64">
        <f t="shared" si="12"/>
        <v>0</v>
      </c>
      <c r="H132" s="34"/>
      <c r="I132" s="34"/>
    </row>
    <row r="133" spans="1:9" s="23" customFormat="1" ht="16.5" outlineLevel="4">
      <c r="A133" s="63" t="s">
        <v>405</v>
      </c>
      <c r="B133" s="43" t="s">
        <v>106</v>
      </c>
      <c r="C133" s="2" t="s">
        <v>14</v>
      </c>
      <c r="D133" s="30">
        <v>0</v>
      </c>
      <c r="E133" s="7"/>
      <c r="F133" s="64">
        <f t="shared" si="12"/>
        <v>0</v>
      </c>
      <c r="H133" s="34"/>
      <c r="I133" s="34"/>
    </row>
    <row r="134" spans="1:9" s="23" customFormat="1" ht="16.5" outlineLevel="3">
      <c r="A134" s="61" t="s">
        <v>204</v>
      </c>
      <c r="B134" s="8" t="s">
        <v>154</v>
      </c>
      <c r="C134" s="28"/>
      <c r="D134" s="28"/>
      <c r="E134" s="29"/>
      <c r="F134" s="62">
        <f>SUM(F135:F143)</f>
        <v>0</v>
      </c>
      <c r="H134" s="34"/>
    </row>
    <row r="135" spans="1:9" s="23" customFormat="1" ht="16.5" outlineLevel="4">
      <c r="A135" s="63" t="s">
        <v>206</v>
      </c>
      <c r="B135" s="43" t="s">
        <v>141</v>
      </c>
      <c r="C135" s="2" t="s">
        <v>48</v>
      </c>
      <c r="D135" s="30">
        <v>273.06</v>
      </c>
      <c r="E135" s="7"/>
      <c r="F135" s="64">
        <f t="shared" ref="F135:F143" si="13">ROUND(D135*E135,0)</f>
        <v>0</v>
      </c>
      <c r="H135" s="34"/>
      <c r="I135" s="34"/>
    </row>
    <row r="136" spans="1:9" s="23" customFormat="1" ht="16.5" outlineLevel="4">
      <c r="A136" s="63" t="s">
        <v>207</v>
      </c>
      <c r="B136" s="43" t="s">
        <v>142</v>
      </c>
      <c r="C136" s="2" t="s">
        <v>115</v>
      </c>
      <c r="D136" s="30">
        <v>415.32</v>
      </c>
      <c r="E136" s="7"/>
      <c r="F136" s="64">
        <f t="shared" si="13"/>
        <v>0</v>
      </c>
      <c r="H136" s="34"/>
      <c r="I136" s="34"/>
    </row>
    <row r="137" spans="1:9" s="23" customFormat="1" ht="16.5" outlineLevel="4">
      <c r="A137" s="63" t="s">
        <v>208</v>
      </c>
      <c r="B137" s="43" t="s">
        <v>155</v>
      </c>
      <c r="C137" s="2" t="s">
        <v>48</v>
      </c>
      <c r="D137" s="30">
        <v>118.14000000000001</v>
      </c>
      <c r="E137" s="7"/>
      <c r="F137" s="64">
        <f t="shared" si="13"/>
        <v>0</v>
      </c>
      <c r="H137" s="34"/>
      <c r="I137" s="34"/>
    </row>
    <row r="138" spans="1:9" s="23" customFormat="1" ht="16.5" outlineLevel="4">
      <c r="A138" s="63" t="s">
        <v>209</v>
      </c>
      <c r="B138" s="43" t="s">
        <v>144</v>
      </c>
      <c r="C138" s="2" t="s">
        <v>115</v>
      </c>
      <c r="D138" s="30">
        <v>67.38</v>
      </c>
      <c r="E138" s="7"/>
      <c r="F138" s="64">
        <f t="shared" si="13"/>
        <v>0</v>
      </c>
      <c r="H138" s="34"/>
      <c r="I138" s="34"/>
    </row>
    <row r="139" spans="1:9" s="23" customFormat="1" ht="16.5" outlineLevel="4">
      <c r="A139" s="63" t="s">
        <v>210</v>
      </c>
      <c r="B139" s="43" t="s">
        <v>145</v>
      </c>
      <c r="C139" s="2" t="s">
        <v>14</v>
      </c>
      <c r="D139" s="30">
        <v>33.36</v>
      </c>
      <c r="E139" s="7"/>
      <c r="F139" s="64">
        <f t="shared" si="13"/>
        <v>0</v>
      </c>
      <c r="H139" s="34"/>
      <c r="I139" s="34"/>
    </row>
    <row r="140" spans="1:9" s="23" customFormat="1" ht="16.5" outlineLevel="4">
      <c r="A140" s="63" t="s">
        <v>211</v>
      </c>
      <c r="B140" s="43" t="s">
        <v>146</v>
      </c>
      <c r="C140" s="2" t="s">
        <v>14</v>
      </c>
      <c r="D140" s="30">
        <v>1.2000000000000002</v>
      </c>
      <c r="E140" s="7"/>
      <c r="F140" s="64">
        <f t="shared" si="13"/>
        <v>0</v>
      </c>
      <c r="H140" s="34"/>
      <c r="I140" s="34"/>
    </row>
    <row r="141" spans="1:9" s="23" customFormat="1" ht="16.5" outlineLevel="4">
      <c r="A141" s="63" t="s">
        <v>212</v>
      </c>
      <c r="B141" s="43" t="s">
        <v>147</v>
      </c>
      <c r="C141" s="2" t="s">
        <v>14</v>
      </c>
      <c r="D141" s="30">
        <v>11.76</v>
      </c>
      <c r="E141" s="7"/>
      <c r="F141" s="64">
        <f t="shared" si="13"/>
        <v>0</v>
      </c>
      <c r="H141" s="34"/>
      <c r="I141" s="34"/>
    </row>
    <row r="142" spans="1:9" s="23" customFormat="1" ht="16.5" outlineLevel="4">
      <c r="A142" s="63" t="s">
        <v>213</v>
      </c>
      <c r="B142" s="43" t="s">
        <v>114</v>
      </c>
      <c r="C142" s="2" t="s">
        <v>115</v>
      </c>
      <c r="D142" s="30">
        <v>500.82</v>
      </c>
      <c r="E142" s="7"/>
      <c r="F142" s="64">
        <f t="shared" si="13"/>
        <v>0</v>
      </c>
      <c r="H142" s="34"/>
      <c r="I142" s="34"/>
    </row>
    <row r="143" spans="1:9" s="23" customFormat="1" ht="16.5" outlineLevel="4">
      <c r="A143" s="63" t="s">
        <v>214</v>
      </c>
      <c r="B143" s="43" t="s">
        <v>106</v>
      </c>
      <c r="C143" s="2" t="s">
        <v>14</v>
      </c>
      <c r="D143" s="30">
        <v>45.12</v>
      </c>
      <c r="E143" s="7"/>
      <c r="F143" s="64">
        <f t="shared" si="13"/>
        <v>0</v>
      </c>
      <c r="H143" s="34"/>
      <c r="I143" s="34"/>
    </row>
    <row r="144" spans="1:9" s="23" customFormat="1" ht="16.5" outlineLevel="3">
      <c r="A144" s="61" t="s">
        <v>215</v>
      </c>
      <c r="B144" s="8" t="s">
        <v>219</v>
      </c>
      <c r="C144" s="28"/>
      <c r="D144" s="28"/>
      <c r="E144" s="29"/>
      <c r="F144" s="62">
        <f>SUM(F145:F148)</f>
        <v>0</v>
      </c>
      <c r="H144" s="34"/>
    </row>
    <row r="145" spans="1:9" s="23" customFormat="1" ht="16.5" outlineLevel="4">
      <c r="A145" s="63" t="s">
        <v>50</v>
      </c>
      <c r="B145" s="43" t="s">
        <v>141</v>
      </c>
      <c r="C145" s="2" t="s">
        <v>48</v>
      </c>
      <c r="D145" s="30">
        <v>136.53</v>
      </c>
      <c r="E145" s="7"/>
      <c r="F145" s="64">
        <f t="shared" ref="F145:F148" si="14">ROUND(D145*E145,0)</f>
        <v>0</v>
      </c>
      <c r="H145" s="34"/>
      <c r="I145" s="34"/>
    </row>
    <row r="146" spans="1:9" s="23" customFormat="1" ht="16.5" outlineLevel="4">
      <c r="A146" s="63" t="s">
        <v>216</v>
      </c>
      <c r="B146" s="43" t="s">
        <v>142</v>
      </c>
      <c r="C146" s="2" t="s">
        <v>115</v>
      </c>
      <c r="D146" s="30">
        <v>65.16</v>
      </c>
      <c r="E146" s="7"/>
      <c r="F146" s="64">
        <f t="shared" si="14"/>
        <v>0</v>
      </c>
      <c r="H146" s="34"/>
      <c r="I146" s="34"/>
    </row>
    <row r="147" spans="1:9" s="23" customFormat="1" ht="16.5" outlineLevel="4">
      <c r="A147" s="63" t="s">
        <v>217</v>
      </c>
      <c r="B147" s="43" t="s">
        <v>143</v>
      </c>
      <c r="C147" s="2" t="s">
        <v>48</v>
      </c>
      <c r="D147" s="30">
        <v>28.08</v>
      </c>
      <c r="E147" s="7"/>
      <c r="F147" s="64">
        <f t="shared" si="14"/>
        <v>0</v>
      </c>
      <c r="H147" s="34"/>
      <c r="I147" s="34"/>
    </row>
    <row r="148" spans="1:9" s="23" customFormat="1" ht="16.5" outlineLevel="4">
      <c r="A148" s="63" t="s">
        <v>218</v>
      </c>
      <c r="B148" s="43" t="s">
        <v>144</v>
      </c>
      <c r="C148" s="2" t="s">
        <v>115</v>
      </c>
      <c r="D148" s="30">
        <v>33.69</v>
      </c>
      <c r="E148" s="7"/>
      <c r="F148" s="64">
        <f t="shared" si="14"/>
        <v>0</v>
      </c>
      <c r="H148" s="34"/>
      <c r="I148" s="34"/>
    </row>
    <row r="149" spans="1:9" s="23" customFormat="1" ht="16.5" outlineLevel="3">
      <c r="A149" s="61" t="s">
        <v>342</v>
      </c>
      <c r="B149" s="8" t="s">
        <v>223</v>
      </c>
      <c r="C149" s="28"/>
      <c r="D149" s="28"/>
      <c r="E149" s="29"/>
      <c r="F149" s="62">
        <f>SUM(F150:F157)</f>
        <v>0</v>
      </c>
      <c r="H149" s="34"/>
    </row>
    <row r="150" spans="1:9" s="23" customFormat="1" ht="16.5" outlineLevel="4">
      <c r="A150" s="63" t="s">
        <v>359</v>
      </c>
      <c r="B150" s="43" t="s">
        <v>192</v>
      </c>
      <c r="C150" s="2" t="s">
        <v>14</v>
      </c>
      <c r="D150" s="30">
        <v>0</v>
      </c>
      <c r="E150" s="7"/>
      <c r="F150" s="64">
        <f t="shared" ref="F150:F157" si="15">ROUND(D150*E150,0)</f>
        <v>0</v>
      </c>
      <c r="H150" s="34"/>
      <c r="I150" s="34"/>
    </row>
    <row r="151" spans="1:9" s="23" customFormat="1" ht="16.5" outlineLevel="4">
      <c r="A151" s="63" t="s">
        <v>360</v>
      </c>
      <c r="B151" s="43" t="s">
        <v>193</v>
      </c>
      <c r="C151" s="2" t="s">
        <v>14</v>
      </c>
      <c r="D151" s="30">
        <v>0</v>
      </c>
      <c r="E151" s="7"/>
      <c r="F151" s="64">
        <f t="shared" si="15"/>
        <v>0</v>
      </c>
      <c r="H151" s="34"/>
      <c r="I151" s="34"/>
    </row>
    <row r="152" spans="1:9" s="23" customFormat="1" ht="16.5" outlineLevel="4">
      <c r="A152" s="63" t="s">
        <v>361</v>
      </c>
      <c r="B152" s="43" t="s">
        <v>220</v>
      </c>
      <c r="C152" s="2" t="s">
        <v>14</v>
      </c>
      <c r="D152" s="30">
        <v>0</v>
      </c>
      <c r="E152" s="7"/>
      <c r="F152" s="64">
        <f t="shared" si="15"/>
        <v>0</v>
      </c>
      <c r="H152" s="34"/>
      <c r="I152" s="34"/>
    </row>
    <row r="153" spans="1:9" s="23" customFormat="1" ht="16.5" outlineLevel="4">
      <c r="A153" s="63" t="s">
        <v>362</v>
      </c>
      <c r="B153" s="43" t="s">
        <v>221</v>
      </c>
      <c r="C153" s="2" t="s">
        <v>15</v>
      </c>
      <c r="D153" s="30">
        <v>0</v>
      </c>
      <c r="E153" s="7"/>
      <c r="F153" s="64">
        <f t="shared" si="15"/>
        <v>0</v>
      </c>
      <c r="H153" s="34"/>
      <c r="I153" s="34"/>
    </row>
    <row r="154" spans="1:9" s="23" customFormat="1" ht="16.5" outlineLevel="4">
      <c r="A154" s="63" t="s">
        <v>406</v>
      </c>
      <c r="B154" s="43" t="s">
        <v>222</v>
      </c>
      <c r="C154" s="2" t="s">
        <v>15</v>
      </c>
      <c r="D154" s="30">
        <v>0</v>
      </c>
      <c r="E154" s="7"/>
      <c r="F154" s="64">
        <f t="shared" si="15"/>
        <v>0</v>
      </c>
      <c r="H154" s="34"/>
      <c r="I154" s="34"/>
    </row>
    <row r="155" spans="1:9" s="23" customFormat="1" ht="16.5" outlineLevel="4">
      <c r="A155" s="63" t="s">
        <v>407</v>
      </c>
      <c r="B155" s="43" t="s">
        <v>114</v>
      </c>
      <c r="C155" s="2" t="s">
        <v>115</v>
      </c>
      <c r="D155" s="30">
        <v>0</v>
      </c>
      <c r="E155" s="7"/>
      <c r="F155" s="64">
        <f t="shared" si="15"/>
        <v>0</v>
      </c>
      <c r="H155" s="34"/>
      <c r="I155" s="34"/>
    </row>
    <row r="156" spans="1:9" s="23" customFormat="1" ht="16.5" outlineLevel="4">
      <c r="A156" s="63" t="s">
        <v>408</v>
      </c>
      <c r="B156" s="43" t="s">
        <v>224</v>
      </c>
      <c r="C156" s="2" t="s">
        <v>15</v>
      </c>
      <c r="D156" s="30">
        <v>4.01</v>
      </c>
      <c r="E156" s="7"/>
      <c r="F156" s="64">
        <f t="shared" si="15"/>
        <v>0</v>
      </c>
      <c r="H156" s="34"/>
      <c r="I156" s="34"/>
    </row>
    <row r="157" spans="1:9" s="23" customFormat="1" ht="16.5" outlineLevel="4">
      <c r="A157" s="63" t="s">
        <v>409</v>
      </c>
      <c r="B157" s="43" t="s">
        <v>410</v>
      </c>
      <c r="C157" s="2" t="s">
        <v>15</v>
      </c>
      <c r="D157" s="30">
        <v>0</v>
      </c>
      <c r="E157" s="7"/>
      <c r="F157" s="64">
        <f t="shared" si="15"/>
        <v>0</v>
      </c>
      <c r="H157" s="34"/>
      <c r="I157" s="34"/>
    </row>
    <row r="158" spans="1:9" s="23" customFormat="1" ht="16.5" outlineLevel="2">
      <c r="A158" s="61">
        <v>5</v>
      </c>
      <c r="B158" s="8" t="s">
        <v>225</v>
      </c>
      <c r="C158" s="28"/>
      <c r="D158" s="28"/>
      <c r="E158" s="29"/>
      <c r="F158" s="62">
        <f>F159+F173+F184+F192+F204+F219</f>
        <v>0</v>
      </c>
      <c r="H158" s="34"/>
    </row>
    <row r="159" spans="1:9" s="23" customFormat="1" ht="16.5" outlineLevel="3">
      <c r="A159" s="61" t="s">
        <v>226</v>
      </c>
      <c r="B159" s="8" t="s">
        <v>227</v>
      </c>
      <c r="C159" s="28"/>
      <c r="D159" s="28"/>
      <c r="E159" s="29"/>
      <c r="F159" s="62">
        <f>SUM(F160:F172)</f>
        <v>0</v>
      </c>
      <c r="H159" s="34"/>
    </row>
    <row r="160" spans="1:9" s="23" customFormat="1" ht="16.5" outlineLevel="4">
      <c r="A160" s="63" t="s">
        <v>228</v>
      </c>
      <c r="B160" s="43" t="s">
        <v>411</v>
      </c>
      <c r="C160" s="2" t="s">
        <v>1</v>
      </c>
      <c r="D160" s="30">
        <v>1</v>
      </c>
      <c r="E160" s="7"/>
      <c r="F160" s="64">
        <f t="shared" ref="F160:F172" si="16">ROUND(D160*E160,0)</f>
        <v>0</v>
      </c>
      <c r="H160" s="34"/>
      <c r="I160" s="34"/>
    </row>
    <row r="161" spans="1:9" s="23" customFormat="1" ht="33" outlineLevel="4">
      <c r="A161" s="63" t="s">
        <v>229</v>
      </c>
      <c r="B161" s="43" t="s">
        <v>412</v>
      </c>
      <c r="C161" s="2" t="s">
        <v>1</v>
      </c>
      <c r="D161" s="30">
        <v>0</v>
      </c>
      <c r="E161" s="7"/>
      <c r="F161" s="64">
        <f t="shared" si="16"/>
        <v>0</v>
      </c>
      <c r="H161" s="34"/>
      <c r="I161" s="34"/>
    </row>
    <row r="162" spans="1:9" s="23" customFormat="1" ht="16.5" outlineLevel="4">
      <c r="A162" s="63" t="s">
        <v>230</v>
      </c>
      <c r="B162" s="43" t="s">
        <v>413</v>
      </c>
      <c r="C162" s="2" t="s">
        <v>1</v>
      </c>
      <c r="D162" s="30">
        <v>0</v>
      </c>
      <c r="E162" s="7"/>
      <c r="F162" s="64">
        <f t="shared" si="16"/>
        <v>0</v>
      </c>
      <c r="H162" s="34"/>
      <c r="I162" s="34"/>
    </row>
    <row r="163" spans="1:9" s="23" customFormat="1" ht="33" outlineLevel="4">
      <c r="A163" s="63" t="s">
        <v>231</v>
      </c>
      <c r="B163" s="43" t="s">
        <v>232</v>
      </c>
      <c r="C163" s="2" t="s">
        <v>1</v>
      </c>
      <c r="D163" s="30">
        <v>0</v>
      </c>
      <c r="E163" s="7"/>
      <c r="F163" s="64">
        <f t="shared" si="16"/>
        <v>0</v>
      </c>
      <c r="H163" s="34"/>
      <c r="I163" s="34"/>
    </row>
    <row r="164" spans="1:9" s="23" customFormat="1" ht="16.5" outlineLevel="4">
      <c r="A164" s="63" t="s">
        <v>233</v>
      </c>
      <c r="B164" s="43" t="s">
        <v>414</v>
      </c>
      <c r="C164" s="2" t="s">
        <v>1</v>
      </c>
      <c r="D164" s="30">
        <v>3</v>
      </c>
      <c r="E164" s="7"/>
      <c r="F164" s="64">
        <f t="shared" si="16"/>
        <v>0</v>
      </c>
      <c r="H164" s="34"/>
      <c r="I164" s="34"/>
    </row>
    <row r="165" spans="1:9" s="23" customFormat="1" ht="16.5" outlineLevel="4">
      <c r="A165" s="63" t="s">
        <v>234</v>
      </c>
      <c r="B165" s="43" t="s">
        <v>415</v>
      </c>
      <c r="C165" s="2" t="s">
        <v>48</v>
      </c>
      <c r="D165" s="30">
        <v>0</v>
      </c>
      <c r="E165" s="7"/>
      <c r="F165" s="64">
        <f t="shared" si="16"/>
        <v>0</v>
      </c>
      <c r="H165" s="34"/>
      <c r="I165" s="34"/>
    </row>
    <row r="166" spans="1:9" s="23" customFormat="1" ht="16.5" outlineLevel="4">
      <c r="A166" s="63" t="s">
        <v>235</v>
      </c>
      <c r="B166" s="43" t="s">
        <v>416</v>
      </c>
      <c r="C166" s="2" t="s">
        <v>48</v>
      </c>
      <c r="D166" s="30">
        <v>1</v>
      </c>
      <c r="E166" s="7"/>
      <c r="F166" s="64">
        <f t="shared" si="16"/>
        <v>0</v>
      </c>
      <c r="H166" s="34"/>
      <c r="I166" s="34"/>
    </row>
    <row r="167" spans="1:9" s="23" customFormat="1" ht="16.5" outlineLevel="4">
      <c r="A167" s="63" t="s">
        <v>236</v>
      </c>
      <c r="B167" s="43" t="s">
        <v>417</v>
      </c>
      <c r="C167" s="2" t="s">
        <v>48</v>
      </c>
      <c r="D167" s="30">
        <v>0</v>
      </c>
      <c r="E167" s="7"/>
      <c r="F167" s="64">
        <f t="shared" si="16"/>
        <v>0</v>
      </c>
      <c r="H167" s="34"/>
      <c r="I167" s="34"/>
    </row>
    <row r="168" spans="1:9" s="23" customFormat="1" ht="16.5" outlineLevel="4">
      <c r="A168" s="63" t="s">
        <v>237</v>
      </c>
      <c r="B168" s="43" t="s">
        <v>418</v>
      </c>
      <c r="C168" s="2" t="s">
        <v>48</v>
      </c>
      <c r="D168" s="30">
        <v>0</v>
      </c>
      <c r="E168" s="7"/>
      <c r="F168" s="64">
        <f t="shared" si="16"/>
        <v>0</v>
      </c>
      <c r="H168" s="34"/>
      <c r="I168" s="34"/>
    </row>
    <row r="169" spans="1:9" s="23" customFormat="1" ht="33" outlineLevel="4">
      <c r="A169" s="63" t="s">
        <v>363</v>
      </c>
      <c r="B169" s="43" t="s">
        <v>419</v>
      </c>
      <c r="C169" s="2" t="s">
        <v>1</v>
      </c>
      <c r="D169" s="30">
        <v>2</v>
      </c>
      <c r="E169" s="7"/>
      <c r="F169" s="64">
        <f t="shared" si="16"/>
        <v>0</v>
      </c>
      <c r="H169" s="34"/>
      <c r="I169" s="34"/>
    </row>
    <row r="170" spans="1:9" s="23" customFormat="1" ht="16.5" outlineLevel="4">
      <c r="A170" s="63" t="s">
        <v>420</v>
      </c>
      <c r="B170" s="43" t="s">
        <v>238</v>
      </c>
      <c r="C170" s="2" t="s">
        <v>1</v>
      </c>
      <c r="D170" s="30">
        <v>1</v>
      </c>
      <c r="E170" s="7"/>
      <c r="F170" s="64">
        <f t="shared" si="16"/>
        <v>0</v>
      </c>
      <c r="H170" s="34"/>
      <c r="I170" s="34"/>
    </row>
    <row r="171" spans="1:9" s="23" customFormat="1" ht="16.5" outlineLevel="4">
      <c r="A171" s="63" t="s">
        <v>421</v>
      </c>
      <c r="B171" s="43" t="s">
        <v>422</v>
      </c>
      <c r="C171" s="2" t="s">
        <v>1</v>
      </c>
      <c r="D171" s="30">
        <v>0</v>
      </c>
      <c r="E171" s="7"/>
      <c r="F171" s="64">
        <f t="shared" si="16"/>
        <v>0</v>
      </c>
      <c r="H171" s="34"/>
      <c r="I171" s="34"/>
    </row>
    <row r="172" spans="1:9" s="23" customFormat="1" ht="16.5" outlineLevel="4">
      <c r="A172" s="63" t="s">
        <v>423</v>
      </c>
      <c r="B172" s="43" t="s">
        <v>424</v>
      </c>
      <c r="C172" s="2" t="s">
        <v>1</v>
      </c>
      <c r="D172" s="30">
        <v>0</v>
      </c>
      <c r="E172" s="7"/>
      <c r="F172" s="64">
        <f t="shared" si="16"/>
        <v>0</v>
      </c>
      <c r="H172" s="34"/>
      <c r="I172" s="34"/>
    </row>
    <row r="173" spans="1:9" s="23" customFormat="1" ht="16.5" outlineLevel="3">
      <c r="A173" s="61" t="s">
        <v>239</v>
      </c>
      <c r="B173" s="8" t="s">
        <v>240</v>
      </c>
      <c r="C173" s="28"/>
      <c r="D173" s="28"/>
      <c r="E173" s="29"/>
      <c r="F173" s="62">
        <f>SUM(F174:F183)</f>
        <v>0</v>
      </c>
      <c r="H173" s="34"/>
    </row>
    <row r="174" spans="1:9" s="23" customFormat="1" ht="33" outlineLevel="4">
      <c r="A174" s="63" t="s">
        <v>241</v>
      </c>
      <c r="B174" s="43" t="s">
        <v>242</v>
      </c>
      <c r="C174" s="2" t="s">
        <v>1</v>
      </c>
      <c r="D174" s="30">
        <v>0</v>
      </c>
      <c r="E174" s="7"/>
      <c r="F174" s="64">
        <f t="shared" ref="F174:F183" si="17">ROUND(D174*E174,0)</f>
        <v>0</v>
      </c>
      <c r="H174" s="34"/>
      <c r="I174" s="34"/>
    </row>
    <row r="175" spans="1:9" s="23" customFormat="1" ht="33" outlineLevel="4">
      <c r="A175" s="63" t="s">
        <v>243</v>
      </c>
      <c r="B175" s="43" t="s">
        <v>244</v>
      </c>
      <c r="C175" s="2" t="s">
        <v>1</v>
      </c>
      <c r="D175" s="30">
        <v>0</v>
      </c>
      <c r="E175" s="7"/>
      <c r="F175" s="64">
        <f t="shared" si="17"/>
        <v>0</v>
      </c>
      <c r="H175" s="34"/>
      <c r="I175" s="34"/>
    </row>
    <row r="176" spans="1:9" s="23" customFormat="1" ht="33" outlineLevel="4">
      <c r="A176" s="63" t="s">
        <v>245</v>
      </c>
      <c r="B176" s="43" t="s">
        <v>425</v>
      </c>
      <c r="C176" s="2" t="s">
        <v>1</v>
      </c>
      <c r="D176" s="30">
        <v>0</v>
      </c>
      <c r="E176" s="7"/>
      <c r="F176" s="64">
        <f t="shared" si="17"/>
        <v>0</v>
      </c>
      <c r="H176" s="34"/>
      <c r="I176" s="34"/>
    </row>
    <row r="177" spans="1:9" s="23" customFormat="1" ht="33" outlineLevel="4">
      <c r="A177" s="63" t="s">
        <v>246</v>
      </c>
      <c r="B177" s="43" t="s">
        <v>426</v>
      </c>
      <c r="C177" s="2" t="s">
        <v>1</v>
      </c>
      <c r="D177" s="30">
        <v>0</v>
      </c>
      <c r="E177" s="7"/>
      <c r="F177" s="64">
        <f t="shared" si="17"/>
        <v>0</v>
      </c>
      <c r="H177" s="34"/>
      <c r="I177" s="34"/>
    </row>
    <row r="178" spans="1:9" s="23" customFormat="1" ht="33" outlineLevel="4">
      <c r="A178" s="63" t="s">
        <v>247</v>
      </c>
      <c r="B178" s="43" t="s">
        <v>427</v>
      </c>
      <c r="C178" s="2" t="s">
        <v>1</v>
      </c>
      <c r="D178" s="30">
        <v>0</v>
      </c>
      <c r="E178" s="7"/>
      <c r="F178" s="64">
        <f t="shared" si="17"/>
        <v>0</v>
      </c>
      <c r="H178" s="34"/>
      <c r="I178" s="34"/>
    </row>
    <row r="179" spans="1:9" s="23" customFormat="1" ht="33" outlineLevel="4">
      <c r="A179" s="63" t="s">
        <v>248</v>
      </c>
      <c r="B179" s="43" t="s">
        <v>249</v>
      </c>
      <c r="C179" s="2" t="s">
        <v>1</v>
      </c>
      <c r="D179" s="30">
        <v>1</v>
      </c>
      <c r="E179" s="7"/>
      <c r="F179" s="64">
        <f t="shared" si="17"/>
        <v>0</v>
      </c>
      <c r="H179" s="34"/>
      <c r="I179" s="34"/>
    </row>
    <row r="180" spans="1:9" s="23" customFormat="1" ht="33" outlineLevel="4">
      <c r="A180" s="63" t="s">
        <v>250</v>
      </c>
      <c r="B180" s="43" t="s">
        <v>428</v>
      </c>
      <c r="C180" s="2" t="s">
        <v>1</v>
      </c>
      <c r="D180" s="30">
        <v>0</v>
      </c>
      <c r="E180" s="7"/>
      <c r="F180" s="64">
        <f t="shared" si="17"/>
        <v>0</v>
      </c>
      <c r="H180" s="34"/>
      <c r="I180" s="34"/>
    </row>
    <row r="181" spans="1:9" s="23" customFormat="1" ht="33" outlineLevel="4">
      <c r="A181" s="63" t="s">
        <v>251</v>
      </c>
      <c r="B181" s="43" t="s">
        <v>252</v>
      </c>
      <c r="C181" s="2" t="s">
        <v>1</v>
      </c>
      <c r="D181" s="30">
        <v>2</v>
      </c>
      <c r="E181" s="7"/>
      <c r="F181" s="64">
        <f t="shared" si="17"/>
        <v>0</v>
      </c>
      <c r="H181" s="34"/>
      <c r="I181" s="34"/>
    </row>
    <row r="182" spans="1:9" s="23" customFormat="1" ht="33" outlineLevel="4">
      <c r="A182" s="63" t="s">
        <v>364</v>
      </c>
      <c r="B182" s="43" t="s">
        <v>253</v>
      </c>
      <c r="C182" s="2" t="s">
        <v>1</v>
      </c>
      <c r="D182" s="30">
        <v>0</v>
      </c>
      <c r="E182" s="7"/>
      <c r="F182" s="64">
        <f t="shared" si="17"/>
        <v>0</v>
      </c>
      <c r="H182" s="34"/>
      <c r="I182" s="34"/>
    </row>
    <row r="183" spans="1:9" s="23" customFormat="1" ht="33" outlineLevel="4">
      <c r="A183" s="63" t="s">
        <v>365</v>
      </c>
      <c r="B183" s="43" t="s">
        <v>254</v>
      </c>
      <c r="C183" s="2" t="s">
        <v>1</v>
      </c>
      <c r="D183" s="30">
        <v>1</v>
      </c>
      <c r="E183" s="7"/>
      <c r="F183" s="64">
        <f t="shared" si="17"/>
        <v>0</v>
      </c>
      <c r="H183" s="34"/>
      <c r="I183" s="34"/>
    </row>
    <row r="184" spans="1:9" s="23" customFormat="1" ht="16.5" outlineLevel="3">
      <c r="A184" s="61" t="s">
        <v>255</v>
      </c>
      <c r="B184" s="8" t="s">
        <v>256</v>
      </c>
      <c r="C184" s="28"/>
      <c r="D184" s="28"/>
      <c r="E184" s="29"/>
      <c r="F184" s="62">
        <f>SUM(F185:F191)</f>
        <v>0</v>
      </c>
      <c r="H184" s="34"/>
    </row>
    <row r="185" spans="1:9" s="23" customFormat="1" ht="33" outlineLevel="4">
      <c r="A185" s="63" t="s">
        <v>257</v>
      </c>
      <c r="B185" s="43" t="s">
        <v>429</v>
      </c>
      <c r="C185" s="2" t="s">
        <v>48</v>
      </c>
      <c r="D185" s="30">
        <v>0</v>
      </c>
      <c r="E185" s="7"/>
      <c r="F185" s="64">
        <f t="shared" ref="F185:F191" si="18">ROUND(D185*E185,0)</f>
        <v>0</v>
      </c>
      <c r="H185" s="34"/>
      <c r="I185" s="34"/>
    </row>
    <row r="186" spans="1:9" s="23" customFormat="1" ht="33" outlineLevel="4">
      <c r="A186" s="63" t="s">
        <v>258</v>
      </c>
      <c r="B186" s="43" t="s">
        <v>430</v>
      </c>
      <c r="C186" s="2" t="s">
        <v>48</v>
      </c>
      <c r="D186" s="30">
        <v>0</v>
      </c>
      <c r="E186" s="7"/>
      <c r="F186" s="64">
        <f t="shared" si="18"/>
        <v>0</v>
      </c>
      <c r="H186" s="34"/>
      <c r="I186" s="34"/>
    </row>
    <row r="187" spans="1:9" s="23" customFormat="1" ht="33" outlineLevel="4">
      <c r="A187" s="63" t="s">
        <v>259</v>
      </c>
      <c r="B187" s="43" t="s">
        <v>431</v>
      </c>
      <c r="C187" s="2" t="s">
        <v>48</v>
      </c>
      <c r="D187" s="30">
        <v>51</v>
      </c>
      <c r="E187" s="7"/>
      <c r="F187" s="64">
        <f t="shared" si="18"/>
        <v>0</v>
      </c>
      <c r="H187" s="34"/>
      <c r="I187" s="34"/>
    </row>
    <row r="188" spans="1:9" s="23" customFormat="1" ht="33" outlineLevel="4">
      <c r="A188" s="63" t="s">
        <v>366</v>
      </c>
      <c r="B188" s="43" t="s">
        <v>432</v>
      </c>
      <c r="C188" s="2" t="s">
        <v>48</v>
      </c>
      <c r="D188" s="30">
        <v>0</v>
      </c>
      <c r="E188" s="7"/>
      <c r="F188" s="64">
        <f t="shared" si="18"/>
        <v>0</v>
      </c>
      <c r="H188" s="34"/>
      <c r="I188" s="34"/>
    </row>
    <row r="189" spans="1:9" s="23" customFormat="1" ht="33" outlineLevel="4">
      <c r="A189" s="63" t="s">
        <v>367</v>
      </c>
      <c r="B189" s="43" t="s">
        <v>433</v>
      </c>
      <c r="C189" s="2" t="s">
        <v>48</v>
      </c>
      <c r="D189" s="30">
        <v>3</v>
      </c>
      <c r="E189" s="7"/>
      <c r="F189" s="64">
        <f t="shared" si="18"/>
        <v>0</v>
      </c>
      <c r="H189" s="34"/>
      <c r="I189" s="34"/>
    </row>
    <row r="190" spans="1:9" s="23" customFormat="1" ht="33" outlineLevel="4">
      <c r="A190" s="63" t="s">
        <v>368</v>
      </c>
      <c r="B190" s="43" t="s">
        <v>434</v>
      </c>
      <c r="C190" s="2" t="s">
        <v>48</v>
      </c>
      <c r="D190" s="30">
        <v>0</v>
      </c>
      <c r="E190" s="7"/>
      <c r="F190" s="64">
        <f t="shared" si="18"/>
        <v>0</v>
      </c>
      <c r="H190" s="34"/>
      <c r="I190" s="34"/>
    </row>
    <row r="191" spans="1:9" s="23" customFormat="1" ht="33" outlineLevel="4">
      <c r="A191" s="63" t="s">
        <v>435</v>
      </c>
      <c r="B191" s="43" t="s">
        <v>434</v>
      </c>
      <c r="C191" s="2" t="s">
        <v>48</v>
      </c>
      <c r="D191" s="30">
        <v>0</v>
      </c>
      <c r="E191" s="7"/>
      <c r="F191" s="64">
        <f t="shared" si="18"/>
        <v>0</v>
      </c>
      <c r="H191" s="34"/>
      <c r="I191" s="34"/>
    </row>
    <row r="192" spans="1:9" s="23" customFormat="1" ht="16.5" outlineLevel="3">
      <c r="A192" s="61" t="s">
        <v>260</v>
      </c>
      <c r="B192" s="8" t="s">
        <v>261</v>
      </c>
      <c r="C192" s="28"/>
      <c r="D192" s="28"/>
      <c r="E192" s="29"/>
      <c r="F192" s="62">
        <f>F193+F196+F199</f>
        <v>0</v>
      </c>
      <c r="H192" s="34"/>
    </row>
    <row r="193" spans="1:9" s="23" customFormat="1" ht="16.5" outlineLevel="4">
      <c r="A193" s="61" t="s">
        <v>262</v>
      </c>
      <c r="B193" s="8" t="s">
        <v>263</v>
      </c>
      <c r="C193" s="28"/>
      <c r="D193" s="28"/>
      <c r="E193" s="29"/>
      <c r="F193" s="62">
        <f>SUM(F194:F195)</f>
        <v>0</v>
      </c>
      <c r="H193" s="34"/>
    </row>
    <row r="194" spans="1:9" s="23" customFormat="1" ht="49.5" outlineLevel="5">
      <c r="A194" s="63" t="s">
        <v>264</v>
      </c>
      <c r="B194" s="43" t="s">
        <v>265</v>
      </c>
      <c r="C194" s="2" t="s">
        <v>1</v>
      </c>
      <c r="D194" s="30">
        <v>12</v>
      </c>
      <c r="E194" s="7"/>
      <c r="F194" s="64">
        <f t="shared" ref="F194:F195" si="19">ROUND(D194*E194,0)</f>
        <v>0</v>
      </c>
      <c r="H194" s="34"/>
      <c r="I194" s="34"/>
    </row>
    <row r="195" spans="1:9" s="23" customFormat="1" ht="33" outlineLevel="5">
      <c r="A195" s="63" t="s">
        <v>266</v>
      </c>
      <c r="B195" s="43" t="s">
        <v>436</v>
      </c>
      <c r="C195" s="2" t="s">
        <v>1</v>
      </c>
      <c r="D195" s="30">
        <v>12</v>
      </c>
      <c r="E195" s="7"/>
      <c r="F195" s="64">
        <f t="shared" si="19"/>
        <v>0</v>
      </c>
      <c r="H195" s="34"/>
      <c r="I195" s="34"/>
    </row>
    <row r="196" spans="1:9" s="23" customFormat="1" ht="16.5" outlineLevel="4">
      <c r="A196" s="61" t="s">
        <v>267</v>
      </c>
      <c r="B196" s="8" t="s">
        <v>268</v>
      </c>
      <c r="C196" s="28"/>
      <c r="D196" s="28"/>
      <c r="E196" s="29"/>
      <c r="F196" s="62">
        <f>SUM(F197:F198)</f>
        <v>0</v>
      </c>
      <c r="H196" s="34"/>
    </row>
    <row r="197" spans="1:9" s="23" customFormat="1" ht="66" outlineLevel="5">
      <c r="A197" s="63" t="s">
        <v>269</v>
      </c>
      <c r="B197" s="43" t="s">
        <v>270</v>
      </c>
      <c r="C197" s="2" t="s">
        <v>1</v>
      </c>
      <c r="D197" s="30">
        <v>1</v>
      </c>
      <c r="E197" s="7"/>
      <c r="F197" s="64">
        <f t="shared" ref="F197:F198" si="20">ROUND(D197*E197,0)</f>
        <v>0</v>
      </c>
      <c r="H197" s="34"/>
      <c r="I197" s="34"/>
    </row>
    <row r="198" spans="1:9" s="23" customFormat="1" ht="33" outlineLevel="5">
      <c r="A198" s="63" t="s">
        <v>271</v>
      </c>
      <c r="B198" s="43" t="s">
        <v>437</v>
      </c>
      <c r="C198" s="2" t="s">
        <v>1</v>
      </c>
      <c r="D198" s="30">
        <v>1</v>
      </c>
      <c r="E198" s="7"/>
      <c r="F198" s="64">
        <f t="shared" si="20"/>
        <v>0</v>
      </c>
      <c r="H198" s="34"/>
      <c r="I198" s="34"/>
    </row>
    <row r="199" spans="1:9" s="23" customFormat="1" ht="16.5" outlineLevel="4">
      <c r="A199" s="61" t="s">
        <v>272</v>
      </c>
      <c r="B199" s="8" t="s">
        <v>273</v>
      </c>
      <c r="C199" s="28">
        <v>0</v>
      </c>
      <c r="D199" s="28"/>
      <c r="E199" s="29"/>
      <c r="F199" s="62">
        <f>SUM(F200:F203)</f>
        <v>0</v>
      </c>
      <c r="H199" s="34"/>
    </row>
    <row r="200" spans="1:9" s="23" customFormat="1" ht="33" outlineLevel="5">
      <c r="A200" s="63" t="s">
        <v>274</v>
      </c>
      <c r="B200" s="43" t="s">
        <v>438</v>
      </c>
      <c r="C200" s="2" t="s">
        <v>1</v>
      </c>
      <c r="D200" s="30">
        <v>13</v>
      </c>
      <c r="E200" s="7"/>
      <c r="F200" s="64">
        <f t="shared" ref="F200:F203" si="21">ROUND(D200*E200,0)</f>
        <v>0</v>
      </c>
      <c r="H200" s="34"/>
      <c r="I200" s="34"/>
    </row>
    <row r="201" spans="1:9" s="23" customFormat="1" ht="33" outlineLevel="5">
      <c r="A201" s="63" t="s">
        <v>275</v>
      </c>
      <c r="B201" s="43" t="s">
        <v>439</v>
      </c>
      <c r="C201" s="2" t="s">
        <v>1</v>
      </c>
      <c r="D201" s="30">
        <v>1</v>
      </c>
      <c r="E201" s="7"/>
      <c r="F201" s="64">
        <f t="shared" si="21"/>
        <v>0</v>
      </c>
      <c r="H201" s="34"/>
      <c r="I201" s="34"/>
    </row>
    <row r="202" spans="1:9" s="23" customFormat="1" ht="16.5" outlineLevel="5">
      <c r="A202" s="63" t="s">
        <v>276</v>
      </c>
      <c r="B202" s="43" t="s">
        <v>278</v>
      </c>
      <c r="C202" s="2" t="s">
        <v>1</v>
      </c>
      <c r="D202" s="30">
        <v>0</v>
      </c>
      <c r="E202" s="7"/>
      <c r="F202" s="64">
        <f t="shared" si="21"/>
        <v>0</v>
      </c>
      <c r="H202" s="34"/>
      <c r="I202" s="34"/>
    </row>
    <row r="203" spans="1:9" s="23" customFormat="1" ht="33" outlineLevel="5">
      <c r="A203" s="63" t="s">
        <v>277</v>
      </c>
      <c r="B203" s="43" t="s">
        <v>279</v>
      </c>
      <c r="C203" s="2" t="s">
        <v>1</v>
      </c>
      <c r="D203" s="30">
        <v>4</v>
      </c>
      <c r="E203" s="7"/>
      <c r="F203" s="64">
        <f t="shared" si="21"/>
        <v>0</v>
      </c>
      <c r="H203" s="34"/>
      <c r="I203" s="34"/>
    </row>
    <row r="204" spans="1:9" s="23" customFormat="1" ht="16.5" outlineLevel="3">
      <c r="A204" s="61" t="s">
        <v>280</v>
      </c>
      <c r="B204" s="8" t="s">
        <v>281</v>
      </c>
      <c r="C204" s="28"/>
      <c r="D204" s="28"/>
      <c r="E204" s="29"/>
      <c r="F204" s="62">
        <f>SUM(F205:F218)</f>
        <v>0</v>
      </c>
      <c r="H204" s="34"/>
    </row>
    <row r="205" spans="1:9" s="23" customFormat="1" ht="33" outlineLevel="4">
      <c r="A205" s="63" t="s">
        <v>282</v>
      </c>
      <c r="B205" s="43" t="s">
        <v>283</v>
      </c>
      <c r="C205" s="2" t="s">
        <v>1</v>
      </c>
      <c r="D205" s="30">
        <v>4</v>
      </c>
      <c r="E205" s="7"/>
      <c r="F205" s="64">
        <f t="shared" ref="F205:F218" si="22">ROUND(D205*E205,0)</f>
        <v>0</v>
      </c>
      <c r="H205" s="34"/>
      <c r="I205" s="34"/>
    </row>
    <row r="206" spans="1:9" s="23" customFormat="1" ht="33" outlineLevel="4">
      <c r="A206" s="63" t="s">
        <v>284</v>
      </c>
      <c r="B206" s="43" t="s">
        <v>440</v>
      </c>
      <c r="C206" s="2" t="s">
        <v>1</v>
      </c>
      <c r="D206" s="30">
        <v>9</v>
      </c>
      <c r="E206" s="7"/>
      <c r="F206" s="64">
        <f t="shared" si="22"/>
        <v>0</v>
      </c>
      <c r="H206" s="34"/>
      <c r="I206" s="34"/>
    </row>
    <row r="207" spans="1:9" s="23" customFormat="1" ht="33" outlineLevel="4">
      <c r="A207" s="63" t="s">
        <v>285</v>
      </c>
      <c r="B207" s="43" t="s">
        <v>441</v>
      </c>
      <c r="C207" s="2" t="s">
        <v>1</v>
      </c>
      <c r="D207" s="30">
        <v>18</v>
      </c>
      <c r="E207" s="7"/>
      <c r="F207" s="64">
        <f t="shared" si="22"/>
        <v>0</v>
      </c>
      <c r="H207" s="34"/>
      <c r="I207" s="34"/>
    </row>
    <row r="208" spans="1:9" s="23" customFormat="1" ht="33" outlineLevel="4">
      <c r="A208" s="63" t="s">
        <v>286</v>
      </c>
      <c r="B208" s="43" t="s">
        <v>442</v>
      </c>
      <c r="C208" s="2" t="s">
        <v>1</v>
      </c>
      <c r="D208" s="30">
        <v>18</v>
      </c>
      <c r="E208" s="7"/>
      <c r="F208" s="64">
        <f t="shared" si="22"/>
        <v>0</v>
      </c>
      <c r="H208" s="34"/>
      <c r="I208" s="34"/>
    </row>
    <row r="209" spans="1:9" s="23" customFormat="1" ht="33" outlineLevel="4">
      <c r="A209" s="63" t="s">
        <v>287</v>
      </c>
      <c r="B209" s="43" t="s">
        <v>291</v>
      </c>
      <c r="C209" s="2" t="s">
        <v>1</v>
      </c>
      <c r="D209" s="30">
        <v>11</v>
      </c>
      <c r="E209" s="7"/>
      <c r="F209" s="64">
        <f t="shared" si="22"/>
        <v>0</v>
      </c>
      <c r="H209" s="34"/>
      <c r="I209" s="34"/>
    </row>
    <row r="210" spans="1:9" s="23" customFormat="1" ht="33" outlineLevel="4">
      <c r="A210" s="63" t="s">
        <v>288</v>
      </c>
      <c r="B210" s="43" t="s">
        <v>293</v>
      </c>
      <c r="C210" s="2" t="s">
        <v>1</v>
      </c>
      <c r="D210" s="30">
        <v>6</v>
      </c>
      <c r="E210" s="7"/>
      <c r="F210" s="64">
        <f t="shared" si="22"/>
        <v>0</v>
      </c>
      <c r="H210" s="34"/>
      <c r="I210" s="34"/>
    </row>
    <row r="211" spans="1:9" s="23" customFormat="1" ht="33" outlineLevel="4">
      <c r="A211" s="63" t="s">
        <v>289</v>
      </c>
      <c r="B211" s="43" t="s">
        <v>443</v>
      </c>
      <c r="C211" s="2" t="s">
        <v>1</v>
      </c>
      <c r="D211" s="30">
        <v>5</v>
      </c>
      <c r="E211" s="7"/>
      <c r="F211" s="64">
        <f t="shared" si="22"/>
        <v>0</v>
      </c>
      <c r="H211" s="34"/>
      <c r="I211" s="34"/>
    </row>
    <row r="212" spans="1:9" s="23" customFormat="1" ht="66" outlineLevel="4">
      <c r="A212" s="63" t="s">
        <v>290</v>
      </c>
      <c r="B212" s="43" t="s">
        <v>296</v>
      </c>
      <c r="C212" s="2" t="s">
        <v>1</v>
      </c>
      <c r="D212" s="30">
        <v>3</v>
      </c>
      <c r="E212" s="7"/>
      <c r="F212" s="64">
        <f t="shared" si="22"/>
        <v>0</v>
      </c>
      <c r="H212" s="34"/>
      <c r="I212" s="34"/>
    </row>
    <row r="213" spans="1:9" s="23" customFormat="1" ht="33" outlineLevel="4">
      <c r="A213" s="63" t="s">
        <v>292</v>
      </c>
      <c r="B213" s="43" t="s">
        <v>444</v>
      </c>
      <c r="C213" s="2" t="s">
        <v>1</v>
      </c>
      <c r="D213" s="30">
        <v>0</v>
      </c>
      <c r="E213" s="7"/>
      <c r="F213" s="64">
        <f t="shared" si="22"/>
        <v>0</v>
      </c>
      <c r="H213" s="34"/>
      <c r="I213" s="34"/>
    </row>
    <row r="214" spans="1:9" s="23" customFormat="1" ht="33" outlineLevel="4">
      <c r="A214" s="63" t="s">
        <v>294</v>
      </c>
      <c r="B214" s="43" t="s">
        <v>299</v>
      </c>
      <c r="C214" s="2" t="s">
        <v>1</v>
      </c>
      <c r="D214" s="30">
        <v>4</v>
      </c>
      <c r="E214" s="7"/>
      <c r="F214" s="64">
        <f t="shared" si="22"/>
        <v>0</v>
      </c>
      <c r="H214" s="34"/>
      <c r="I214" s="34"/>
    </row>
    <row r="215" spans="1:9" s="23" customFormat="1" ht="49.5" outlineLevel="4">
      <c r="A215" s="63" t="s">
        <v>295</v>
      </c>
      <c r="B215" s="43" t="s">
        <v>445</v>
      </c>
      <c r="C215" s="2" t="s">
        <v>1</v>
      </c>
      <c r="D215" s="30">
        <v>8</v>
      </c>
      <c r="E215" s="7"/>
      <c r="F215" s="64">
        <f t="shared" si="22"/>
        <v>0</v>
      </c>
      <c r="H215" s="34"/>
      <c r="I215" s="34"/>
    </row>
    <row r="216" spans="1:9" s="23" customFormat="1" ht="49.5" outlineLevel="4">
      <c r="A216" s="63" t="s">
        <v>297</v>
      </c>
      <c r="B216" s="43" t="s">
        <v>301</v>
      </c>
      <c r="C216" s="2" t="s">
        <v>1</v>
      </c>
      <c r="D216" s="30">
        <v>8</v>
      </c>
      <c r="E216" s="7"/>
      <c r="F216" s="64">
        <f t="shared" si="22"/>
        <v>0</v>
      </c>
      <c r="H216" s="34"/>
      <c r="I216" s="34"/>
    </row>
    <row r="217" spans="1:9" s="23" customFormat="1" ht="33" outlineLevel="4">
      <c r="A217" s="63" t="s">
        <v>298</v>
      </c>
      <c r="B217" s="43" t="s">
        <v>302</v>
      </c>
      <c r="C217" s="2" t="s">
        <v>1</v>
      </c>
      <c r="D217" s="30">
        <v>2</v>
      </c>
      <c r="E217" s="7"/>
      <c r="F217" s="64">
        <f t="shared" si="22"/>
        <v>0</v>
      </c>
      <c r="H217" s="34"/>
      <c r="I217" s="34"/>
    </row>
    <row r="218" spans="1:9" s="23" customFormat="1" ht="16.5" outlineLevel="4">
      <c r="A218" s="63" t="s">
        <v>300</v>
      </c>
      <c r="B218" s="43" t="s">
        <v>303</v>
      </c>
      <c r="C218" s="2" t="s">
        <v>1</v>
      </c>
      <c r="D218" s="30">
        <v>0</v>
      </c>
      <c r="E218" s="7"/>
      <c r="F218" s="64">
        <f t="shared" si="22"/>
        <v>0</v>
      </c>
      <c r="H218" s="34"/>
      <c r="I218" s="34"/>
    </row>
    <row r="219" spans="1:9" s="23" customFormat="1" ht="16.5" outlineLevel="3">
      <c r="A219" s="61" t="s">
        <v>304</v>
      </c>
      <c r="B219" s="8" t="s">
        <v>305</v>
      </c>
      <c r="C219" s="28"/>
      <c r="D219" s="28"/>
      <c r="E219" s="29"/>
      <c r="F219" s="62">
        <f>SUM(F220:F221)</f>
        <v>0</v>
      </c>
      <c r="H219" s="34"/>
    </row>
    <row r="220" spans="1:9" s="23" customFormat="1" ht="33" outlineLevel="4">
      <c r="A220" s="63" t="s">
        <v>306</v>
      </c>
      <c r="B220" s="43" t="s">
        <v>307</v>
      </c>
      <c r="C220" s="2" t="s">
        <v>1</v>
      </c>
      <c r="D220" s="30">
        <v>1</v>
      </c>
      <c r="E220" s="7"/>
      <c r="F220" s="64">
        <f t="shared" ref="F220:F221" si="23">ROUND(D220*E220,0)</f>
        <v>0</v>
      </c>
      <c r="H220" s="34"/>
      <c r="I220" s="34"/>
    </row>
    <row r="221" spans="1:9" s="23" customFormat="1" ht="16.5" outlineLevel="4">
      <c r="A221" s="63" t="s">
        <v>308</v>
      </c>
      <c r="B221" s="43" t="s">
        <v>309</v>
      </c>
      <c r="C221" s="2" t="s">
        <v>1</v>
      </c>
      <c r="D221" s="30">
        <v>4</v>
      </c>
      <c r="E221" s="7"/>
      <c r="F221" s="64">
        <f t="shared" si="23"/>
        <v>0</v>
      </c>
      <c r="H221" s="34"/>
      <c r="I221" s="34"/>
    </row>
    <row r="222" spans="1:9" s="23" customFormat="1" ht="16.5" outlineLevel="2">
      <c r="A222" s="61">
        <v>6</v>
      </c>
      <c r="B222" s="8" t="s">
        <v>310</v>
      </c>
      <c r="C222" s="28"/>
      <c r="D222" s="28"/>
      <c r="E222" s="29"/>
      <c r="F222" s="62">
        <f>SUM(F223:F233)</f>
        <v>0</v>
      </c>
      <c r="H222" s="34"/>
    </row>
    <row r="223" spans="1:9" s="23" customFormat="1" ht="16.5" outlineLevel="3">
      <c r="A223" s="63" t="s">
        <v>311</v>
      </c>
      <c r="B223" s="43" t="s">
        <v>312</v>
      </c>
      <c r="C223" s="2" t="s">
        <v>48</v>
      </c>
      <c r="D223" s="30">
        <v>56.74</v>
      </c>
      <c r="E223" s="7"/>
      <c r="F223" s="64">
        <f t="shared" ref="F223:F233" si="24">ROUND(D223*E223,0)</f>
        <v>0</v>
      </c>
      <c r="H223" s="34"/>
      <c r="I223" s="34"/>
    </row>
    <row r="224" spans="1:9" s="23" customFormat="1" ht="16.5" outlineLevel="3">
      <c r="A224" s="63" t="s">
        <v>313</v>
      </c>
      <c r="B224" s="43" t="s">
        <v>314</v>
      </c>
      <c r="C224" s="2" t="s">
        <v>48</v>
      </c>
      <c r="D224" s="30">
        <v>11</v>
      </c>
      <c r="E224" s="7"/>
      <c r="F224" s="64">
        <f t="shared" si="24"/>
        <v>0</v>
      </c>
      <c r="H224" s="34"/>
      <c r="I224" s="34"/>
    </row>
    <row r="225" spans="1:16" s="23" customFormat="1" ht="16.5" outlineLevel="3">
      <c r="A225" s="63" t="s">
        <v>315</v>
      </c>
      <c r="B225" s="43" t="s">
        <v>316</v>
      </c>
      <c r="C225" s="2" t="s">
        <v>1</v>
      </c>
      <c r="D225" s="30">
        <v>11</v>
      </c>
      <c r="E225" s="7"/>
      <c r="F225" s="64">
        <f t="shared" si="24"/>
        <v>0</v>
      </c>
      <c r="H225" s="34"/>
      <c r="I225" s="34"/>
    </row>
    <row r="226" spans="1:16" s="23" customFormat="1" ht="16.5" outlineLevel="3">
      <c r="A226" s="63" t="s">
        <v>317</v>
      </c>
      <c r="B226" s="43" t="s">
        <v>318</v>
      </c>
      <c r="C226" s="2" t="s">
        <v>1</v>
      </c>
      <c r="D226" s="30">
        <v>8</v>
      </c>
      <c r="E226" s="7"/>
      <c r="F226" s="64">
        <f t="shared" si="24"/>
        <v>0</v>
      </c>
      <c r="H226" s="34"/>
      <c r="I226" s="34"/>
    </row>
    <row r="227" spans="1:16" s="23" customFormat="1" ht="16.5" outlineLevel="3">
      <c r="A227" s="63" t="s">
        <v>319</v>
      </c>
      <c r="B227" s="43" t="s">
        <v>320</v>
      </c>
      <c r="C227" s="2" t="s">
        <v>1</v>
      </c>
      <c r="D227" s="30">
        <v>4</v>
      </c>
      <c r="E227" s="7"/>
      <c r="F227" s="64">
        <f t="shared" si="24"/>
        <v>0</v>
      </c>
      <c r="H227" s="34"/>
      <c r="I227" s="34"/>
    </row>
    <row r="228" spans="1:16" s="23" customFormat="1" ht="16.5" outlineLevel="3">
      <c r="A228" s="63" t="s">
        <v>321</v>
      </c>
      <c r="B228" s="43" t="s">
        <v>322</v>
      </c>
      <c r="C228" s="2" t="s">
        <v>1</v>
      </c>
      <c r="D228" s="30">
        <v>12</v>
      </c>
      <c r="E228" s="7"/>
      <c r="F228" s="64">
        <f t="shared" si="24"/>
        <v>0</v>
      </c>
      <c r="H228" s="34"/>
      <c r="I228" s="34"/>
    </row>
    <row r="229" spans="1:16" s="23" customFormat="1" ht="16.5" outlineLevel="3">
      <c r="A229" s="63" t="s">
        <v>323</v>
      </c>
      <c r="B229" s="43" t="s">
        <v>324</v>
      </c>
      <c r="C229" s="2" t="s">
        <v>48</v>
      </c>
      <c r="D229" s="30">
        <v>21.65</v>
      </c>
      <c r="E229" s="7"/>
      <c r="F229" s="64">
        <f t="shared" si="24"/>
        <v>0</v>
      </c>
      <c r="H229" s="34"/>
      <c r="I229" s="34"/>
    </row>
    <row r="230" spans="1:16" s="23" customFormat="1" ht="16.5" outlineLevel="3">
      <c r="A230" s="63" t="s">
        <v>325</v>
      </c>
      <c r="B230" s="43" t="s">
        <v>326</v>
      </c>
      <c r="C230" s="2" t="s">
        <v>1</v>
      </c>
      <c r="D230" s="30">
        <v>40</v>
      </c>
      <c r="E230" s="7"/>
      <c r="F230" s="64">
        <f t="shared" si="24"/>
        <v>0</v>
      </c>
      <c r="H230" s="34"/>
      <c r="I230" s="34"/>
    </row>
    <row r="231" spans="1:16" s="23" customFormat="1" ht="16.5" outlineLevel="3">
      <c r="A231" s="63" t="s">
        <v>327</v>
      </c>
      <c r="B231" s="43" t="s">
        <v>328</v>
      </c>
      <c r="C231" s="2" t="s">
        <v>1</v>
      </c>
      <c r="D231" s="30">
        <v>40</v>
      </c>
      <c r="E231" s="7"/>
      <c r="F231" s="64">
        <f t="shared" si="24"/>
        <v>0</v>
      </c>
      <c r="H231" s="34"/>
      <c r="I231" s="34"/>
    </row>
    <row r="232" spans="1:16" s="23" customFormat="1" ht="16.5" outlineLevel="3">
      <c r="A232" s="63" t="s">
        <v>329</v>
      </c>
      <c r="B232" s="43" t="s">
        <v>330</v>
      </c>
      <c r="C232" s="2" t="s">
        <v>1</v>
      </c>
      <c r="D232" s="30">
        <v>7</v>
      </c>
      <c r="E232" s="7"/>
      <c r="F232" s="64">
        <f t="shared" si="24"/>
        <v>0</v>
      </c>
      <c r="H232" s="34"/>
      <c r="I232" s="34"/>
    </row>
    <row r="233" spans="1:16" s="23" customFormat="1" ht="16.5" outlineLevel="3">
      <c r="A233" s="63" t="s">
        <v>331</v>
      </c>
      <c r="B233" s="43" t="s">
        <v>332</v>
      </c>
      <c r="C233" s="2" t="s">
        <v>14</v>
      </c>
      <c r="D233" s="30">
        <v>0.09</v>
      </c>
      <c r="E233" s="7"/>
      <c r="F233" s="64">
        <f t="shared" si="24"/>
        <v>0</v>
      </c>
      <c r="H233" s="34"/>
      <c r="I233" s="34"/>
    </row>
    <row r="234" spans="1:16" ht="16.5" outlineLevel="1">
      <c r="A234" s="121" t="s">
        <v>446</v>
      </c>
      <c r="B234" s="122"/>
      <c r="C234" s="122"/>
      <c r="D234" s="122"/>
      <c r="E234" s="123"/>
      <c r="F234" s="60">
        <f>ROUND(F235+F239+F256+F316+F384+F448,0)</f>
        <v>0</v>
      </c>
      <c r="G234" s="24"/>
      <c r="H234" s="34"/>
      <c r="I234" s="23"/>
      <c r="J234" s="23"/>
      <c r="K234" s="23"/>
      <c r="L234" s="23"/>
      <c r="M234" s="23"/>
      <c r="N234" s="23"/>
      <c r="O234" s="23"/>
      <c r="P234" s="23"/>
    </row>
    <row r="235" spans="1:16" s="23" customFormat="1" ht="16.5" outlineLevel="2">
      <c r="A235" s="61">
        <v>1</v>
      </c>
      <c r="B235" s="8" t="s">
        <v>161</v>
      </c>
      <c r="C235" s="28"/>
      <c r="D235" s="28" t="s">
        <v>162</v>
      </c>
      <c r="E235" s="29"/>
      <c r="F235" s="62">
        <f>SUM(F236:F238)</f>
        <v>0</v>
      </c>
      <c r="H235" s="34"/>
    </row>
    <row r="236" spans="1:16" s="23" customFormat="1" ht="16.5" outlineLevel="3">
      <c r="A236" s="63" t="s">
        <v>8</v>
      </c>
      <c r="B236" s="43" t="s">
        <v>11</v>
      </c>
      <c r="C236" s="2" t="s">
        <v>1</v>
      </c>
      <c r="D236" s="30">
        <v>0</v>
      </c>
      <c r="E236" s="7"/>
      <c r="F236" s="64">
        <f t="shared" ref="F236:F238" si="25">ROUND(D236*E236,0)</f>
        <v>0</v>
      </c>
      <c r="H236" s="34"/>
      <c r="I236" s="34"/>
    </row>
    <row r="237" spans="1:16" s="23" customFormat="1" ht="16.5" outlineLevel="3">
      <c r="A237" s="63" t="s">
        <v>9</v>
      </c>
      <c r="B237" s="43" t="s">
        <v>12</v>
      </c>
      <c r="C237" s="2" t="s">
        <v>1</v>
      </c>
      <c r="D237" s="30">
        <v>11</v>
      </c>
      <c r="E237" s="7"/>
      <c r="F237" s="64">
        <f t="shared" si="25"/>
        <v>0</v>
      </c>
      <c r="H237" s="34"/>
      <c r="I237" s="34"/>
    </row>
    <row r="238" spans="1:16" s="23" customFormat="1" ht="16.5" outlineLevel="3">
      <c r="A238" s="63" t="s">
        <v>10</v>
      </c>
      <c r="B238" s="43" t="s">
        <v>13</v>
      </c>
      <c r="C238" s="2" t="s">
        <v>14</v>
      </c>
      <c r="D238" s="30">
        <v>1.38</v>
      </c>
      <c r="E238" s="7"/>
      <c r="F238" s="64">
        <f t="shared" si="25"/>
        <v>0</v>
      </c>
      <c r="H238" s="34"/>
      <c r="I238" s="34"/>
    </row>
    <row r="239" spans="1:16" s="23" customFormat="1" ht="16.5" outlineLevel="2">
      <c r="A239" s="61">
        <v>2</v>
      </c>
      <c r="B239" s="8" t="s">
        <v>163</v>
      </c>
      <c r="C239" s="28"/>
      <c r="D239" s="28"/>
      <c r="E239" s="29"/>
      <c r="F239" s="62">
        <f>SUM(F240:F255)</f>
        <v>0</v>
      </c>
      <c r="H239" s="34"/>
    </row>
    <row r="240" spans="1:16" s="23" customFormat="1" ht="33" outlineLevel="3">
      <c r="A240" s="63" t="s">
        <v>16</v>
      </c>
      <c r="B240" s="43" t="s">
        <v>23</v>
      </c>
      <c r="C240" s="2" t="s">
        <v>48</v>
      </c>
      <c r="D240" s="30">
        <v>0</v>
      </c>
      <c r="E240" s="7"/>
      <c r="F240" s="64">
        <f t="shared" ref="F240:F255" si="26">ROUND(D240*E240,0)</f>
        <v>0</v>
      </c>
      <c r="H240" s="34"/>
      <c r="I240" s="34"/>
    </row>
    <row r="241" spans="1:9" s="23" customFormat="1" ht="33" outlineLevel="3">
      <c r="A241" s="63" t="s">
        <v>17</v>
      </c>
      <c r="B241" s="43" t="s">
        <v>24</v>
      </c>
      <c r="C241" s="2" t="s">
        <v>48</v>
      </c>
      <c r="D241" s="30">
        <v>225.7</v>
      </c>
      <c r="E241" s="7"/>
      <c r="F241" s="64">
        <f t="shared" si="26"/>
        <v>0</v>
      </c>
      <c r="H241" s="34"/>
      <c r="I241" s="34"/>
    </row>
    <row r="242" spans="1:9" s="23" customFormat="1" ht="16.5" outlineLevel="3">
      <c r="A242" s="63" t="s">
        <v>18</v>
      </c>
      <c r="B242" s="43" t="s">
        <v>25</v>
      </c>
      <c r="C242" s="2" t="s">
        <v>15</v>
      </c>
      <c r="D242" s="30">
        <v>16.690000000000001</v>
      </c>
      <c r="E242" s="7"/>
      <c r="F242" s="64">
        <f t="shared" si="26"/>
        <v>0</v>
      </c>
      <c r="H242" s="34"/>
      <c r="I242" s="34"/>
    </row>
    <row r="243" spans="1:9" s="23" customFormat="1" ht="16.5" outlineLevel="3">
      <c r="A243" s="63" t="s">
        <v>19</v>
      </c>
      <c r="B243" s="43" t="s">
        <v>26</v>
      </c>
      <c r="C243" s="2" t="s">
        <v>15</v>
      </c>
      <c r="D243" s="30">
        <v>4.49</v>
      </c>
      <c r="E243" s="7"/>
      <c r="F243" s="64">
        <f t="shared" si="26"/>
        <v>0</v>
      </c>
      <c r="H243" s="34"/>
      <c r="I243" s="34"/>
    </row>
    <row r="244" spans="1:9" s="23" customFormat="1" ht="16.5" outlineLevel="3">
      <c r="A244" s="63" t="s">
        <v>20</v>
      </c>
      <c r="B244" s="43" t="s">
        <v>27</v>
      </c>
      <c r="C244" s="2" t="s">
        <v>15</v>
      </c>
      <c r="D244" s="30">
        <v>0</v>
      </c>
      <c r="E244" s="7"/>
      <c r="F244" s="64">
        <f t="shared" si="26"/>
        <v>0</v>
      </c>
      <c r="H244" s="34"/>
      <c r="I244" s="34"/>
    </row>
    <row r="245" spans="1:9" s="23" customFormat="1" ht="16.5" outlineLevel="3">
      <c r="A245" s="63" t="s">
        <v>21</v>
      </c>
      <c r="B245" s="43" t="s">
        <v>28</v>
      </c>
      <c r="C245" s="2" t="s">
        <v>15</v>
      </c>
      <c r="D245" s="30">
        <v>4.2</v>
      </c>
      <c r="E245" s="7"/>
      <c r="F245" s="64">
        <f t="shared" si="26"/>
        <v>0</v>
      </c>
      <c r="H245" s="34"/>
      <c r="I245" s="34"/>
    </row>
    <row r="246" spans="1:9" s="23" customFormat="1" ht="16.5" outlineLevel="3">
      <c r="A246" s="63" t="s">
        <v>22</v>
      </c>
      <c r="B246" s="43" t="s">
        <v>29</v>
      </c>
      <c r="C246" s="2" t="s">
        <v>15</v>
      </c>
      <c r="D246" s="30">
        <v>0</v>
      </c>
      <c r="E246" s="7"/>
      <c r="F246" s="64">
        <f t="shared" si="26"/>
        <v>0</v>
      </c>
      <c r="H246" s="34"/>
      <c r="I246" s="34"/>
    </row>
    <row r="247" spans="1:9" s="23" customFormat="1" ht="16.5" outlineLevel="3">
      <c r="A247" s="63" t="s">
        <v>164</v>
      </c>
      <c r="B247" s="43" t="s">
        <v>30</v>
      </c>
      <c r="C247" s="2" t="s">
        <v>15</v>
      </c>
      <c r="D247" s="30">
        <v>0</v>
      </c>
      <c r="E247" s="7"/>
      <c r="F247" s="64">
        <f t="shared" si="26"/>
        <v>0</v>
      </c>
      <c r="H247" s="34"/>
      <c r="I247" s="34"/>
    </row>
    <row r="248" spans="1:9" s="23" customFormat="1" ht="16.5" outlineLevel="3">
      <c r="A248" s="63" t="s">
        <v>165</v>
      </c>
      <c r="B248" s="43" t="s">
        <v>31</v>
      </c>
      <c r="C248" s="2" t="s">
        <v>1</v>
      </c>
      <c r="D248" s="30">
        <v>2</v>
      </c>
      <c r="E248" s="7"/>
      <c r="F248" s="64">
        <f t="shared" si="26"/>
        <v>0</v>
      </c>
      <c r="H248" s="34"/>
      <c r="I248" s="34"/>
    </row>
    <row r="249" spans="1:9" s="23" customFormat="1" ht="16.5" outlineLevel="3">
      <c r="A249" s="63" t="s">
        <v>166</v>
      </c>
      <c r="B249" s="43" t="s">
        <v>32</v>
      </c>
      <c r="C249" s="2" t="s">
        <v>15</v>
      </c>
      <c r="D249" s="30">
        <v>0</v>
      </c>
      <c r="E249" s="7"/>
      <c r="F249" s="64">
        <f t="shared" si="26"/>
        <v>0</v>
      </c>
      <c r="H249" s="34"/>
      <c r="I249" s="34"/>
    </row>
    <row r="250" spans="1:9" s="23" customFormat="1" ht="16.5" outlineLevel="3">
      <c r="A250" s="63" t="s">
        <v>339</v>
      </c>
      <c r="B250" s="43" t="s">
        <v>33</v>
      </c>
      <c r="C250" s="2" t="s">
        <v>15</v>
      </c>
      <c r="D250" s="30">
        <v>0</v>
      </c>
      <c r="E250" s="7"/>
      <c r="F250" s="64">
        <f t="shared" si="26"/>
        <v>0</v>
      </c>
      <c r="H250" s="34"/>
      <c r="I250" s="34"/>
    </row>
    <row r="251" spans="1:9" s="23" customFormat="1" ht="16.5" outlineLevel="3">
      <c r="A251" s="63" t="s">
        <v>340</v>
      </c>
      <c r="B251" s="43" t="s">
        <v>374</v>
      </c>
      <c r="C251" s="2" t="s">
        <v>15</v>
      </c>
      <c r="D251" s="30">
        <v>0</v>
      </c>
      <c r="E251" s="7"/>
      <c r="F251" s="64">
        <f t="shared" si="26"/>
        <v>0</v>
      </c>
      <c r="H251" s="34"/>
      <c r="I251" s="34"/>
    </row>
    <row r="252" spans="1:9" s="23" customFormat="1" ht="16.5" outlineLevel="3">
      <c r="A252" s="63" t="s">
        <v>341</v>
      </c>
      <c r="B252" s="43" t="s">
        <v>34</v>
      </c>
      <c r="C252" s="2" t="s">
        <v>167</v>
      </c>
      <c r="D252" s="30">
        <v>11.53</v>
      </c>
      <c r="E252" s="7"/>
      <c r="F252" s="64">
        <f t="shared" si="26"/>
        <v>0</v>
      </c>
      <c r="H252" s="34"/>
      <c r="I252" s="34"/>
    </row>
    <row r="253" spans="1:9" s="23" customFormat="1" ht="16.5" outlineLevel="3">
      <c r="A253" s="63" t="s">
        <v>343</v>
      </c>
      <c r="B253" s="43" t="s">
        <v>35</v>
      </c>
      <c r="C253" s="2" t="s">
        <v>15</v>
      </c>
      <c r="D253" s="30">
        <v>50.85</v>
      </c>
      <c r="E253" s="7"/>
      <c r="F253" s="64">
        <f t="shared" si="26"/>
        <v>0</v>
      </c>
      <c r="H253" s="34"/>
      <c r="I253" s="34"/>
    </row>
    <row r="254" spans="1:9" s="23" customFormat="1" ht="16.5" outlineLevel="3">
      <c r="A254" s="63" t="s">
        <v>375</v>
      </c>
      <c r="B254" s="43" t="s">
        <v>376</v>
      </c>
      <c r="C254" s="2" t="s">
        <v>15</v>
      </c>
      <c r="D254" s="30">
        <v>50.85</v>
      </c>
      <c r="E254" s="7"/>
      <c r="F254" s="64">
        <f t="shared" si="26"/>
        <v>0</v>
      </c>
      <c r="H254" s="34"/>
      <c r="I254" s="34"/>
    </row>
    <row r="255" spans="1:9" s="23" customFormat="1" ht="16.5" outlineLevel="3">
      <c r="A255" s="63" t="s">
        <v>377</v>
      </c>
      <c r="B255" s="43" t="s">
        <v>378</v>
      </c>
      <c r="C255" s="2" t="s">
        <v>15</v>
      </c>
      <c r="D255" s="30">
        <v>0</v>
      </c>
      <c r="E255" s="7"/>
      <c r="F255" s="64">
        <f t="shared" si="26"/>
        <v>0</v>
      </c>
      <c r="H255" s="34"/>
      <c r="I255" s="34"/>
    </row>
    <row r="256" spans="1:9" s="23" customFormat="1" ht="16.5" outlineLevel="2">
      <c r="A256" s="61">
        <v>3</v>
      </c>
      <c r="B256" s="8" t="s">
        <v>168</v>
      </c>
      <c r="C256" s="28"/>
      <c r="D256" s="28"/>
      <c r="E256" s="29"/>
      <c r="F256" s="62">
        <f>F257+F268+F274+F284+F289+F299</f>
        <v>0</v>
      </c>
      <c r="H256" s="34"/>
    </row>
    <row r="257" spans="1:9" s="23" customFormat="1" ht="16.5" outlineLevel="3">
      <c r="A257" s="61" t="s">
        <v>169</v>
      </c>
      <c r="B257" s="8" t="s">
        <v>170</v>
      </c>
      <c r="C257" s="28"/>
      <c r="D257" s="28"/>
      <c r="E257" s="29"/>
      <c r="F257" s="62">
        <f>SUM(F258:F267)</f>
        <v>0</v>
      </c>
      <c r="H257" s="34"/>
    </row>
    <row r="258" spans="1:9" s="23" customFormat="1" ht="16.5" outlineLevel="4">
      <c r="A258" s="63" t="s">
        <v>41</v>
      </c>
      <c r="B258" s="43" t="s">
        <v>36</v>
      </c>
      <c r="C258" s="2" t="s">
        <v>15</v>
      </c>
      <c r="D258" s="30">
        <v>0</v>
      </c>
      <c r="E258" s="7"/>
      <c r="F258" s="64">
        <f t="shared" ref="F258:F267" si="27">ROUND(D258*E258,0)</f>
        <v>0</v>
      </c>
      <c r="H258" s="34"/>
      <c r="I258" s="34"/>
    </row>
    <row r="259" spans="1:9" s="23" customFormat="1" ht="16.5" outlineLevel="4">
      <c r="A259" s="63" t="s">
        <v>42</v>
      </c>
      <c r="B259" s="43" t="s">
        <v>37</v>
      </c>
      <c r="C259" s="2" t="s">
        <v>15</v>
      </c>
      <c r="D259" s="30">
        <v>9.5300000000000011</v>
      </c>
      <c r="E259" s="7"/>
      <c r="F259" s="64">
        <f t="shared" si="27"/>
        <v>0</v>
      </c>
      <c r="H259" s="34"/>
      <c r="I259" s="34"/>
    </row>
    <row r="260" spans="1:9" s="23" customFormat="1" ht="16.5" outlineLevel="4">
      <c r="A260" s="63" t="s">
        <v>43</v>
      </c>
      <c r="B260" s="43" t="s">
        <v>38</v>
      </c>
      <c r="C260" s="2" t="s">
        <v>15</v>
      </c>
      <c r="D260" s="30">
        <v>0</v>
      </c>
      <c r="E260" s="7"/>
      <c r="F260" s="64">
        <f t="shared" si="27"/>
        <v>0</v>
      </c>
      <c r="H260" s="34"/>
      <c r="I260" s="34"/>
    </row>
    <row r="261" spans="1:9" s="23" customFormat="1" ht="16.5" outlineLevel="4">
      <c r="A261" s="63" t="s">
        <v>347</v>
      </c>
      <c r="B261" s="43" t="s">
        <v>39</v>
      </c>
      <c r="C261" s="2" t="s">
        <v>48</v>
      </c>
      <c r="D261" s="30">
        <v>0</v>
      </c>
      <c r="E261" s="7"/>
      <c r="F261" s="64">
        <f t="shared" si="27"/>
        <v>0</v>
      </c>
      <c r="H261" s="34"/>
      <c r="I261" s="34"/>
    </row>
    <row r="262" spans="1:9" s="23" customFormat="1" ht="16.5" outlineLevel="4">
      <c r="A262" s="63" t="s">
        <v>348</v>
      </c>
      <c r="B262" s="43" t="s">
        <v>379</v>
      </c>
      <c r="C262" s="2" t="s">
        <v>48</v>
      </c>
      <c r="D262" s="30">
        <v>7.28</v>
      </c>
      <c r="E262" s="7"/>
      <c r="F262" s="64">
        <f t="shared" si="27"/>
        <v>0</v>
      </c>
      <c r="H262" s="34"/>
      <c r="I262" s="34"/>
    </row>
    <row r="263" spans="1:9" s="23" customFormat="1" ht="16.5" outlineLevel="4">
      <c r="A263" s="63" t="s">
        <v>349</v>
      </c>
      <c r="B263" s="43" t="s">
        <v>63</v>
      </c>
      <c r="C263" s="2" t="s">
        <v>48</v>
      </c>
      <c r="D263" s="30">
        <v>8.5</v>
      </c>
      <c r="E263" s="7"/>
      <c r="F263" s="64">
        <f t="shared" si="27"/>
        <v>0</v>
      </c>
      <c r="H263" s="34"/>
      <c r="I263" s="34"/>
    </row>
    <row r="264" spans="1:9" s="23" customFormat="1" ht="16.5" outlineLevel="4">
      <c r="A264" s="63" t="s">
        <v>350</v>
      </c>
      <c r="B264" s="43" t="s">
        <v>40</v>
      </c>
      <c r="C264" s="2" t="s">
        <v>15</v>
      </c>
      <c r="D264" s="30">
        <v>0</v>
      </c>
      <c r="E264" s="7"/>
      <c r="F264" s="64">
        <f t="shared" si="27"/>
        <v>0</v>
      </c>
      <c r="H264" s="34"/>
      <c r="I264" s="34"/>
    </row>
    <row r="265" spans="1:9" s="23" customFormat="1" ht="16.5" outlineLevel="4">
      <c r="A265" s="63" t="s">
        <v>351</v>
      </c>
      <c r="B265" s="43" t="s">
        <v>380</v>
      </c>
      <c r="C265" s="2" t="s">
        <v>48</v>
      </c>
      <c r="D265" s="30">
        <v>0</v>
      </c>
      <c r="E265" s="7"/>
      <c r="F265" s="64">
        <f t="shared" si="27"/>
        <v>0</v>
      </c>
      <c r="H265" s="34"/>
      <c r="I265" s="34"/>
    </row>
    <row r="266" spans="1:9" s="23" customFormat="1" ht="16.5" outlineLevel="4">
      <c r="A266" s="63" t="s">
        <v>381</v>
      </c>
      <c r="B266" s="43" t="s">
        <v>382</v>
      </c>
      <c r="C266" s="2" t="s">
        <v>48</v>
      </c>
      <c r="D266" s="30">
        <v>0</v>
      </c>
      <c r="E266" s="7"/>
      <c r="F266" s="64">
        <f t="shared" si="27"/>
        <v>0</v>
      </c>
      <c r="H266" s="34"/>
      <c r="I266" s="34"/>
    </row>
    <row r="267" spans="1:9" s="23" customFormat="1" ht="16.5" outlineLevel="4">
      <c r="A267" s="63" t="s">
        <v>383</v>
      </c>
      <c r="B267" s="43" t="s">
        <v>384</v>
      </c>
      <c r="C267" s="2" t="s">
        <v>15</v>
      </c>
      <c r="D267" s="30">
        <v>0</v>
      </c>
      <c r="E267" s="7"/>
      <c r="F267" s="64">
        <f t="shared" si="27"/>
        <v>0</v>
      </c>
      <c r="H267" s="34"/>
      <c r="I267" s="34"/>
    </row>
    <row r="268" spans="1:9" s="23" customFormat="1" ht="16.5" outlineLevel="3">
      <c r="A268" s="61" t="s">
        <v>171</v>
      </c>
      <c r="B268" s="8" t="s">
        <v>172</v>
      </c>
      <c r="C268" s="28"/>
      <c r="D268" s="28"/>
      <c r="E268" s="29"/>
      <c r="F268" s="62">
        <f>SUM(F269:F273)</f>
        <v>0</v>
      </c>
      <c r="H268" s="34"/>
    </row>
    <row r="269" spans="1:9" s="23" customFormat="1" ht="16.5" outlineLevel="4">
      <c r="A269" s="63" t="s">
        <v>49</v>
      </c>
      <c r="B269" s="43" t="s">
        <v>44</v>
      </c>
      <c r="C269" s="2" t="s">
        <v>14</v>
      </c>
      <c r="D269" s="30">
        <v>0</v>
      </c>
      <c r="E269" s="7"/>
      <c r="F269" s="64">
        <f t="shared" ref="F269:F273" si="28">ROUND(D269*E269,0)</f>
        <v>0</v>
      </c>
      <c r="H269" s="34"/>
      <c r="I269" s="34"/>
    </row>
    <row r="270" spans="1:9" s="23" customFormat="1" ht="16.5" outlineLevel="4">
      <c r="A270" s="63" t="s">
        <v>51</v>
      </c>
      <c r="B270" s="43" t="s">
        <v>45</v>
      </c>
      <c r="C270" s="2" t="s">
        <v>15</v>
      </c>
      <c r="D270" s="30">
        <v>0</v>
      </c>
      <c r="E270" s="7"/>
      <c r="F270" s="64">
        <f t="shared" si="28"/>
        <v>0</v>
      </c>
      <c r="H270" s="34"/>
      <c r="I270" s="34"/>
    </row>
    <row r="271" spans="1:9" s="23" customFormat="1" ht="16.5" outlineLevel="4">
      <c r="A271" s="63" t="s">
        <v>52</v>
      </c>
      <c r="B271" s="43" t="s">
        <v>46</v>
      </c>
      <c r="C271" s="2" t="s">
        <v>15</v>
      </c>
      <c r="D271" s="30">
        <v>0</v>
      </c>
      <c r="E271" s="7"/>
      <c r="F271" s="64">
        <f t="shared" si="28"/>
        <v>0</v>
      </c>
      <c r="H271" s="34"/>
      <c r="I271" s="34"/>
    </row>
    <row r="272" spans="1:9" s="23" customFormat="1" ht="16.5" outlineLevel="4">
      <c r="A272" s="63" t="s">
        <v>53</v>
      </c>
      <c r="B272" s="43" t="s">
        <v>47</v>
      </c>
      <c r="C272" s="2" t="s">
        <v>48</v>
      </c>
      <c r="D272" s="30">
        <v>0</v>
      </c>
      <c r="E272" s="7"/>
      <c r="F272" s="64">
        <f t="shared" si="28"/>
        <v>0</v>
      </c>
      <c r="H272" s="34"/>
      <c r="I272" s="34"/>
    </row>
    <row r="273" spans="1:9" s="23" customFormat="1" ht="16.5" outlineLevel="4">
      <c r="A273" s="63" t="s">
        <v>352</v>
      </c>
      <c r="B273" s="44" t="s" cm="1">
        <v>385</v>
      </c>
      <c r="C273" s="2" t="s">
        <v>15</v>
      </c>
      <c r="D273" s="30">
        <v>0</v>
      </c>
      <c r="E273" s="7"/>
      <c r="F273" s="64">
        <f t="shared" si="28"/>
        <v>0</v>
      </c>
      <c r="H273" s="34"/>
      <c r="I273" s="34"/>
    </row>
    <row r="274" spans="1:9" s="23" customFormat="1" ht="16.5" outlineLevel="3">
      <c r="A274" s="61" t="s">
        <v>173</v>
      </c>
      <c r="B274" s="8" t="s">
        <v>174</v>
      </c>
      <c r="C274" s="28"/>
      <c r="D274" s="28"/>
      <c r="E274" s="29"/>
      <c r="F274" s="62">
        <f>SUM(F275:F283)</f>
        <v>0</v>
      </c>
      <c r="H274" s="34"/>
    </row>
    <row r="275" spans="1:9" s="23" customFormat="1" ht="33" outlineLevel="4">
      <c r="A275" s="63" t="s">
        <v>65</v>
      </c>
      <c r="B275" s="43" t="s">
        <v>54</v>
      </c>
      <c r="C275" s="2" t="s">
        <v>15</v>
      </c>
      <c r="D275" s="30">
        <v>2.64</v>
      </c>
      <c r="E275" s="7"/>
      <c r="F275" s="64">
        <f t="shared" ref="F275:F283" si="29">ROUND(D275*E275,0)</f>
        <v>0</v>
      </c>
      <c r="H275" s="34"/>
      <c r="I275" s="34"/>
    </row>
    <row r="276" spans="1:9" s="23" customFormat="1" ht="16.5" outlineLevel="4">
      <c r="A276" s="63" t="s">
        <v>67</v>
      </c>
      <c r="B276" s="43" t="s">
        <v>55</v>
      </c>
      <c r="C276" s="2" t="s">
        <v>1</v>
      </c>
      <c r="D276" s="30">
        <v>0</v>
      </c>
      <c r="E276" s="7"/>
      <c r="F276" s="64">
        <f t="shared" si="29"/>
        <v>0</v>
      </c>
      <c r="H276" s="34"/>
      <c r="I276" s="34"/>
    </row>
    <row r="277" spans="1:9" s="23" customFormat="1" ht="16.5" outlineLevel="4">
      <c r="A277" s="63" t="s">
        <v>68</v>
      </c>
      <c r="B277" s="43" t="s">
        <v>56</v>
      </c>
      <c r="C277" s="2" t="s">
        <v>15</v>
      </c>
      <c r="D277" s="30">
        <v>6.16</v>
      </c>
      <c r="E277" s="7"/>
      <c r="F277" s="64">
        <f t="shared" si="29"/>
        <v>0</v>
      </c>
      <c r="H277" s="34"/>
      <c r="I277" s="34"/>
    </row>
    <row r="278" spans="1:9" s="23" customFormat="1" ht="33" outlineLevel="4">
      <c r="A278" s="63" t="s">
        <v>69</v>
      </c>
      <c r="B278" s="43" t="s">
        <v>57</v>
      </c>
      <c r="C278" s="2" t="s">
        <v>15</v>
      </c>
      <c r="D278" s="30">
        <v>18.39</v>
      </c>
      <c r="E278" s="7"/>
      <c r="F278" s="64">
        <f t="shared" si="29"/>
        <v>0</v>
      </c>
      <c r="H278" s="34"/>
      <c r="I278" s="34"/>
    </row>
    <row r="279" spans="1:9" s="23" customFormat="1" ht="16.5" outlineLevel="4">
      <c r="A279" s="63" t="s">
        <v>70</v>
      </c>
      <c r="B279" s="43" t="s">
        <v>58</v>
      </c>
      <c r="C279" s="2" t="s">
        <v>15</v>
      </c>
      <c r="D279" s="30">
        <v>3.8</v>
      </c>
      <c r="E279" s="7"/>
      <c r="F279" s="64">
        <f t="shared" si="29"/>
        <v>0</v>
      </c>
      <c r="H279" s="34"/>
      <c r="I279" s="34"/>
    </row>
    <row r="280" spans="1:9" s="23" customFormat="1" ht="16.5" outlineLevel="4">
      <c r="A280" s="63" t="s">
        <v>66</v>
      </c>
      <c r="B280" s="43" t="s">
        <v>59</v>
      </c>
      <c r="C280" s="2" t="s">
        <v>15</v>
      </c>
      <c r="D280" s="30">
        <v>0</v>
      </c>
      <c r="E280" s="7"/>
      <c r="F280" s="64">
        <f t="shared" si="29"/>
        <v>0</v>
      </c>
      <c r="H280" s="34"/>
      <c r="I280" s="34"/>
    </row>
    <row r="281" spans="1:9" s="23" customFormat="1" ht="16.5" outlineLevel="4">
      <c r="A281" s="63" t="s">
        <v>175</v>
      </c>
      <c r="B281" s="43" t="s">
        <v>60</v>
      </c>
      <c r="C281" s="2" t="s">
        <v>15</v>
      </c>
      <c r="D281" s="30">
        <v>0</v>
      </c>
      <c r="E281" s="7"/>
      <c r="F281" s="64">
        <f t="shared" si="29"/>
        <v>0</v>
      </c>
      <c r="H281" s="34"/>
      <c r="I281" s="34"/>
    </row>
    <row r="282" spans="1:9" s="23" customFormat="1" ht="16.5" outlineLevel="4">
      <c r="A282" s="63" t="s">
        <v>150</v>
      </c>
      <c r="B282" s="43" t="s">
        <v>61</v>
      </c>
      <c r="C282" s="2" t="s">
        <v>48</v>
      </c>
      <c r="D282" s="30">
        <v>0</v>
      </c>
      <c r="E282" s="7"/>
      <c r="F282" s="64">
        <f t="shared" si="29"/>
        <v>0</v>
      </c>
      <c r="H282" s="34"/>
      <c r="I282" s="34"/>
    </row>
    <row r="283" spans="1:9" s="23" customFormat="1" ht="16.5" outlineLevel="4">
      <c r="A283" s="63" t="s">
        <v>353</v>
      </c>
      <c r="B283" s="43" t="s">
        <v>62</v>
      </c>
      <c r="C283" s="2" t="s">
        <v>64</v>
      </c>
      <c r="D283" s="30">
        <v>0</v>
      </c>
      <c r="E283" s="7"/>
      <c r="F283" s="64">
        <f t="shared" si="29"/>
        <v>0</v>
      </c>
      <c r="H283" s="34"/>
      <c r="I283" s="34"/>
    </row>
    <row r="284" spans="1:9" s="23" customFormat="1" ht="16.5" outlineLevel="3">
      <c r="A284" s="61" t="s">
        <v>176</v>
      </c>
      <c r="B284" s="8" t="s">
        <v>177</v>
      </c>
      <c r="C284" s="28"/>
      <c r="D284" s="28"/>
      <c r="E284" s="29"/>
      <c r="F284" s="62">
        <f>SUM(F285:F288)</f>
        <v>0</v>
      </c>
      <c r="H284" s="34"/>
    </row>
    <row r="285" spans="1:9" s="23" customFormat="1" ht="33" outlineLevel="4">
      <c r="A285" s="63" t="s">
        <v>74</v>
      </c>
      <c r="B285" s="43" t="s">
        <v>71</v>
      </c>
      <c r="C285" s="2" t="s">
        <v>15</v>
      </c>
      <c r="D285" s="30">
        <v>99.76</v>
      </c>
      <c r="E285" s="7"/>
      <c r="F285" s="64">
        <f t="shared" ref="F285:F288" si="30">ROUND(D285*E285,0)</f>
        <v>0</v>
      </c>
      <c r="H285" s="34"/>
      <c r="I285" s="34"/>
    </row>
    <row r="286" spans="1:9" s="23" customFormat="1" ht="16.5" outlineLevel="4">
      <c r="A286" s="63" t="s">
        <v>75</v>
      </c>
      <c r="B286" s="43" t="s">
        <v>72</v>
      </c>
      <c r="C286" s="2" t="s">
        <v>48</v>
      </c>
      <c r="D286" s="30">
        <v>0</v>
      </c>
      <c r="E286" s="7"/>
      <c r="F286" s="64">
        <f t="shared" si="30"/>
        <v>0</v>
      </c>
      <c r="H286" s="34"/>
      <c r="I286" s="34"/>
    </row>
    <row r="287" spans="1:9" s="23" customFormat="1" ht="16.5" outlineLevel="4">
      <c r="A287" s="63" t="s">
        <v>76</v>
      </c>
      <c r="B287" s="43" t="s">
        <v>73</v>
      </c>
      <c r="C287" s="2" t="s">
        <v>15</v>
      </c>
      <c r="D287" s="30">
        <v>0</v>
      </c>
      <c r="E287" s="7"/>
      <c r="F287" s="64">
        <f t="shared" si="30"/>
        <v>0</v>
      </c>
      <c r="H287" s="34"/>
      <c r="I287" s="34"/>
    </row>
    <row r="288" spans="1:9" s="23" customFormat="1" ht="16.5" outlineLevel="4">
      <c r="A288" s="63" t="s">
        <v>178</v>
      </c>
      <c r="B288" s="43" t="s">
        <v>179</v>
      </c>
      <c r="C288" s="2" t="s">
        <v>15</v>
      </c>
      <c r="D288" s="30">
        <v>0</v>
      </c>
      <c r="E288" s="7"/>
      <c r="F288" s="64">
        <f t="shared" si="30"/>
        <v>0</v>
      </c>
      <c r="H288" s="34"/>
      <c r="I288" s="34"/>
    </row>
    <row r="289" spans="1:9" s="23" customFormat="1" ht="16.5" outlineLevel="3">
      <c r="A289" s="61" t="s">
        <v>180</v>
      </c>
      <c r="B289" s="8" t="s">
        <v>181</v>
      </c>
      <c r="C289" s="28"/>
      <c r="D289" s="28"/>
      <c r="E289" s="29"/>
      <c r="F289" s="62">
        <f>SUM(F290:F298)</f>
        <v>0</v>
      </c>
      <c r="H289" s="34"/>
    </row>
    <row r="290" spans="1:9" s="23" customFormat="1" ht="33" outlineLevel="4">
      <c r="A290" s="63" t="s">
        <v>83</v>
      </c>
      <c r="B290" s="43" t="s">
        <v>77</v>
      </c>
      <c r="C290" s="2" t="s">
        <v>48</v>
      </c>
      <c r="D290" s="30">
        <v>0</v>
      </c>
      <c r="E290" s="7"/>
      <c r="F290" s="64">
        <f t="shared" ref="F290:F298" si="31">ROUND(D290*E290,0)</f>
        <v>0</v>
      </c>
      <c r="H290" s="34"/>
      <c r="I290" s="34"/>
    </row>
    <row r="291" spans="1:9" s="23" customFormat="1" ht="16.5" outlineLevel="4">
      <c r="A291" s="63" t="s">
        <v>84</v>
      </c>
      <c r="B291" s="43" t="s">
        <v>78</v>
      </c>
      <c r="C291" s="2" t="s">
        <v>48</v>
      </c>
      <c r="D291" s="30">
        <v>0</v>
      </c>
      <c r="E291" s="7"/>
      <c r="F291" s="64">
        <f t="shared" si="31"/>
        <v>0</v>
      </c>
      <c r="H291" s="34"/>
      <c r="I291" s="34"/>
    </row>
    <row r="292" spans="1:9" s="23" customFormat="1" ht="16.5" outlineLevel="4">
      <c r="A292" s="63" t="s">
        <v>85</v>
      </c>
      <c r="B292" s="43" t="s">
        <v>79</v>
      </c>
      <c r="C292" s="2" t="s">
        <v>15</v>
      </c>
      <c r="D292" s="30">
        <v>271.77999999999997</v>
      </c>
      <c r="E292" s="7"/>
      <c r="F292" s="64">
        <f t="shared" si="31"/>
        <v>0</v>
      </c>
      <c r="H292" s="34"/>
      <c r="I292" s="34"/>
    </row>
    <row r="293" spans="1:9" s="23" customFormat="1" ht="16.5" outlineLevel="4">
      <c r="A293" s="63" t="s">
        <v>86</v>
      </c>
      <c r="B293" s="43" t="s">
        <v>80</v>
      </c>
      <c r="C293" s="2" t="s">
        <v>15</v>
      </c>
      <c r="D293" s="30">
        <v>0</v>
      </c>
      <c r="E293" s="7"/>
      <c r="F293" s="64">
        <f t="shared" si="31"/>
        <v>0</v>
      </c>
      <c r="H293" s="34"/>
      <c r="I293" s="34"/>
    </row>
    <row r="294" spans="1:9" s="23" customFormat="1" ht="16.5" outlineLevel="4">
      <c r="A294" s="63" t="s">
        <v>182</v>
      </c>
      <c r="B294" s="43" t="s">
        <v>81</v>
      </c>
      <c r="C294" s="2" t="s">
        <v>15</v>
      </c>
      <c r="D294" s="30">
        <v>173.67999999999998</v>
      </c>
      <c r="E294" s="7"/>
      <c r="F294" s="64">
        <f t="shared" si="31"/>
        <v>0</v>
      </c>
      <c r="H294" s="34"/>
      <c r="I294" s="34"/>
    </row>
    <row r="295" spans="1:9" s="23" customFormat="1" ht="16.5" outlineLevel="4">
      <c r="A295" s="63" t="s">
        <v>183</v>
      </c>
      <c r="B295" s="43" t="s">
        <v>82</v>
      </c>
      <c r="C295" s="2" t="s">
        <v>15</v>
      </c>
      <c r="D295" s="30">
        <v>71.47999999999999</v>
      </c>
      <c r="E295" s="7"/>
      <c r="F295" s="64">
        <f t="shared" si="31"/>
        <v>0</v>
      </c>
      <c r="H295" s="34"/>
      <c r="I295" s="34"/>
    </row>
    <row r="296" spans="1:9" s="23" customFormat="1" ht="16.5" outlineLevel="4">
      <c r="A296" s="63" t="s">
        <v>184</v>
      </c>
      <c r="B296" s="43" t="s">
        <v>185</v>
      </c>
      <c r="C296" s="2" t="s">
        <v>15</v>
      </c>
      <c r="D296" s="30">
        <v>0</v>
      </c>
      <c r="E296" s="7"/>
      <c r="F296" s="64">
        <f t="shared" si="31"/>
        <v>0</v>
      </c>
      <c r="H296" s="34"/>
      <c r="I296" s="34"/>
    </row>
    <row r="297" spans="1:9" s="23" customFormat="1" ht="33" outlineLevel="4">
      <c r="A297" s="63" t="s">
        <v>354</v>
      </c>
      <c r="B297" s="43" t="s">
        <v>186</v>
      </c>
      <c r="C297" s="2" t="s">
        <v>48</v>
      </c>
      <c r="D297" s="30">
        <v>0</v>
      </c>
      <c r="E297" s="7"/>
      <c r="F297" s="64">
        <f t="shared" si="31"/>
        <v>0</v>
      </c>
      <c r="H297" s="34"/>
      <c r="I297" s="34"/>
    </row>
    <row r="298" spans="1:9" s="23" customFormat="1" ht="16.5" outlineLevel="4">
      <c r="A298" s="63" t="s">
        <v>386</v>
      </c>
      <c r="B298" s="44" t="s" cm="1">
        <v>447</v>
      </c>
      <c r="C298" s="2" t="s">
        <v>387</v>
      </c>
      <c r="D298" s="30">
        <v>0</v>
      </c>
      <c r="E298" s="7"/>
      <c r="F298" s="64">
        <f t="shared" si="31"/>
        <v>0</v>
      </c>
      <c r="H298" s="34"/>
      <c r="I298" s="34"/>
    </row>
    <row r="299" spans="1:9" s="23" customFormat="1" ht="16.5" outlineLevel="3">
      <c r="A299" s="61" t="s">
        <v>187</v>
      </c>
      <c r="B299" s="8" t="s">
        <v>188</v>
      </c>
      <c r="C299" s="28"/>
      <c r="D299" s="28"/>
      <c r="E299" s="29"/>
      <c r="F299" s="62">
        <f>SUM(F300:F315)</f>
        <v>0</v>
      </c>
      <c r="H299" s="34"/>
      <c r="I299" s="34"/>
    </row>
    <row r="300" spans="1:9" s="23" customFormat="1" ht="16.5" outlineLevel="4">
      <c r="A300" s="63" t="s">
        <v>98</v>
      </c>
      <c r="B300" s="43" t="s">
        <v>87</v>
      </c>
      <c r="C300" s="2" t="s">
        <v>1</v>
      </c>
      <c r="D300" s="30">
        <v>0</v>
      </c>
      <c r="E300" s="7"/>
      <c r="F300" s="64">
        <f t="shared" ref="F300:F315" si="32">ROUND(D300*E300,0)</f>
        <v>0</v>
      </c>
      <c r="H300" s="34"/>
      <c r="I300" s="34"/>
    </row>
    <row r="301" spans="1:9" s="23" customFormat="1" ht="16.5" outlineLevel="4">
      <c r="A301" s="63" t="s">
        <v>99</v>
      </c>
      <c r="B301" s="43" t="s">
        <v>88</v>
      </c>
      <c r="C301" s="2" t="s">
        <v>1</v>
      </c>
      <c r="D301" s="30">
        <v>0</v>
      </c>
      <c r="E301" s="7"/>
      <c r="F301" s="64">
        <f t="shared" si="32"/>
        <v>0</v>
      </c>
      <c r="H301" s="34"/>
      <c r="I301" s="34"/>
    </row>
    <row r="302" spans="1:9" s="23" customFormat="1" ht="16.5" outlineLevel="4">
      <c r="A302" s="63" t="s">
        <v>102</v>
      </c>
      <c r="B302" s="43" t="s">
        <v>89</v>
      </c>
      <c r="C302" s="2" t="s">
        <v>1</v>
      </c>
      <c r="D302" s="30">
        <v>0</v>
      </c>
      <c r="E302" s="7"/>
      <c r="F302" s="64">
        <f t="shared" si="32"/>
        <v>0</v>
      </c>
      <c r="H302" s="34"/>
      <c r="I302" s="34"/>
    </row>
    <row r="303" spans="1:9" s="23" customFormat="1" ht="16.5" outlineLevel="4">
      <c r="A303" s="63" t="s">
        <v>101</v>
      </c>
      <c r="B303" s="43" t="s">
        <v>90</v>
      </c>
      <c r="C303" s="2" t="s">
        <v>48</v>
      </c>
      <c r="D303" s="30">
        <v>1.5</v>
      </c>
      <c r="E303" s="7"/>
      <c r="F303" s="64">
        <f t="shared" si="32"/>
        <v>0</v>
      </c>
      <c r="H303" s="34"/>
      <c r="I303" s="34"/>
    </row>
    <row r="304" spans="1:9" s="23" customFormat="1" ht="16.5" outlineLevel="4">
      <c r="A304" s="63" t="s">
        <v>103</v>
      </c>
      <c r="B304" s="43" t="s">
        <v>91</v>
      </c>
      <c r="C304" s="2" t="s">
        <v>48</v>
      </c>
      <c r="D304" s="30">
        <v>1</v>
      </c>
      <c r="E304" s="7"/>
      <c r="F304" s="64">
        <f t="shared" si="32"/>
        <v>0</v>
      </c>
      <c r="H304" s="34"/>
      <c r="I304" s="34"/>
    </row>
    <row r="305" spans="1:9" s="23" customFormat="1" ht="16.5" outlineLevel="4">
      <c r="A305" s="63" t="s">
        <v>104</v>
      </c>
      <c r="B305" s="43" t="s">
        <v>92</v>
      </c>
      <c r="C305" s="2" t="s">
        <v>1</v>
      </c>
      <c r="D305" s="30">
        <v>0</v>
      </c>
      <c r="E305" s="7"/>
      <c r="F305" s="64">
        <f t="shared" si="32"/>
        <v>0</v>
      </c>
      <c r="H305" s="34"/>
      <c r="I305" s="34"/>
    </row>
    <row r="306" spans="1:9" s="23" customFormat="1" ht="16.5" outlineLevel="4">
      <c r="A306" s="63" t="s">
        <v>105</v>
      </c>
      <c r="B306" s="43" t="s">
        <v>93</v>
      </c>
      <c r="C306" s="2" t="s">
        <v>1</v>
      </c>
      <c r="D306" s="30">
        <v>0</v>
      </c>
      <c r="E306" s="7"/>
      <c r="F306" s="64">
        <f t="shared" si="32"/>
        <v>0</v>
      </c>
      <c r="H306" s="34"/>
      <c r="I306" s="34"/>
    </row>
    <row r="307" spans="1:9" s="23" customFormat="1" ht="16.5" outlineLevel="4">
      <c r="A307" s="63" t="s">
        <v>100</v>
      </c>
      <c r="B307" s="43" t="s">
        <v>94</v>
      </c>
      <c r="C307" s="2" t="s">
        <v>1</v>
      </c>
      <c r="D307" s="30">
        <v>0</v>
      </c>
      <c r="E307" s="7"/>
      <c r="F307" s="64">
        <f t="shared" si="32"/>
        <v>0</v>
      </c>
      <c r="H307" s="34"/>
      <c r="I307" s="34"/>
    </row>
    <row r="308" spans="1:9" s="23" customFormat="1" ht="16.5" outlineLevel="4">
      <c r="A308" s="63" t="s">
        <v>189</v>
      </c>
      <c r="B308" s="43" t="s">
        <v>388</v>
      </c>
      <c r="C308" s="2" t="s">
        <v>1</v>
      </c>
      <c r="D308" s="30">
        <v>0</v>
      </c>
      <c r="E308" s="7"/>
      <c r="F308" s="64">
        <f t="shared" si="32"/>
        <v>0</v>
      </c>
      <c r="H308" s="34"/>
      <c r="I308" s="34"/>
    </row>
    <row r="309" spans="1:9" s="23" customFormat="1" ht="16.5" outlineLevel="4">
      <c r="A309" s="63" t="s">
        <v>344</v>
      </c>
      <c r="B309" s="43" t="s">
        <v>95</v>
      </c>
      <c r="C309" s="2" t="s">
        <v>1</v>
      </c>
      <c r="D309" s="30">
        <v>0</v>
      </c>
      <c r="E309" s="7"/>
      <c r="F309" s="64">
        <f t="shared" si="32"/>
        <v>0</v>
      </c>
      <c r="H309" s="34"/>
      <c r="I309" s="34"/>
    </row>
    <row r="310" spans="1:9" s="23" customFormat="1" ht="16.5" outlineLevel="4">
      <c r="A310" s="63" t="s">
        <v>345</v>
      </c>
      <c r="B310" s="43" t="s">
        <v>96</v>
      </c>
      <c r="C310" s="2" t="s">
        <v>1</v>
      </c>
      <c r="D310" s="30">
        <v>0</v>
      </c>
      <c r="E310" s="7"/>
      <c r="F310" s="64">
        <f t="shared" si="32"/>
        <v>0</v>
      </c>
      <c r="H310" s="34"/>
      <c r="I310" s="34"/>
    </row>
    <row r="311" spans="1:9" s="23" customFormat="1" ht="16.5" outlineLevel="4">
      <c r="A311" s="63" t="s">
        <v>355</v>
      </c>
      <c r="B311" s="43" t="s">
        <v>97</v>
      </c>
      <c r="C311" s="2" t="s">
        <v>1</v>
      </c>
      <c r="D311" s="30">
        <v>0</v>
      </c>
      <c r="E311" s="7"/>
      <c r="F311" s="64">
        <f t="shared" si="32"/>
        <v>0</v>
      </c>
      <c r="H311" s="34"/>
      <c r="I311" s="34"/>
    </row>
    <row r="312" spans="1:9" s="23" customFormat="1" ht="16.5" outlineLevel="4">
      <c r="A312" s="63" t="s">
        <v>356</v>
      </c>
      <c r="B312" s="43" t="s">
        <v>389</v>
      </c>
      <c r="C312" s="2" t="s">
        <v>1</v>
      </c>
      <c r="D312" s="30">
        <v>0</v>
      </c>
      <c r="E312" s="7"/>
      <c r="F312" s="64">
        <f t="shared" si="32"/>
        <v>0</v>
      </c>
      <c r="H312" s="34"/>
      <c r="I312" s="34"/>
    </row>
    <row r="313" spans="1:9" s="23" customFormat="1" ht="16.5" outlineLevel="4">
      <c r="A313" s="63" t="s">
        <v>357</v>
      </c>
      <c r="B313" s="43" t="s">
        <v>390</v>
      </c>
      <c r="C313" s="2" t="s">
        <v>1</v>
      </c>
      <c r="D313" s="30">
        <v>0</v>
      </c>
      <c r="E313" s="7"/>
      <c r="F313" s="64">
        <f t="shared" si="32"/>
        <v>0</v>
      </c>
      <c r="H313" s="34"/>
      <c r="I313" s="34"/>
    </row>
    <row r="314" spans="1:9" s="23" customFormat="1" ht="16.5" outlineLevel="4">
      <c r="A314" s="63" t="s">
        <v>358</v>
      </c>
      <c r="B314" s="43" t="s">
        <v>391</v>
      </c>
      <c r="C314" s="2" t="s">
        <v>1</v>
      </c>
      <c r="D314" s="30">
        <v>0</v>
      </c>
      <c r="E314" s="7"/>
      <c r="F314" s="64">
        <f t="shared" si="32"/>
        <v>0</v>
      </c>
      <c r="H314" s="34"/>
      <c r="I314" s="34"/>
    </row>
    <row r="315" spans="1:9" s="23" customFormat="1" ht="16.5" outlineLevel="4">
      <c r="A315" s="63" t="s">
        <v>346</v>
      </c>
      <c r="B315" s="43" t="s">
        <v>392</v>
      </c>
      <c r="C315" s="2" t="s">
        <v>1</v>
      </c>
      <c r="D315" s="30">
        <v>0</v>
      </c>
      <c r="E315" s="7"/>
      <c r="F315" s="64">
        <f t="shared" si="32"/>
        <v>0</v>
      </c>
      <c r="H315" s="34"/>
      <c r="I315" s="34"/>
    </row>
    <row r="316" spans="1:9" s="23" customFormat="1" ht="16.5" outlineLevel="2">
      <c r="A316" s="61">
        <v>4</v>
      </c>
      <c r="B316" s="8" t="s">
        <v>190</v>
      </c>
      <c r="C316" s="28"/>
      <c r="D316" s="28"/>
      <c r="E316" s="29"/>
      <c r="F316" s="62">
        <f>F317+F327+F338+F344+F350+F360+F370+F375</f>
        <v>0</v>
      </c>
      <c r="H316" s="34"/>
      <c r="I316" s="34"/>
    </row>
    <row r="317" spans="1:9" s="23" customFormat="1" ht="16.5" outlineLevel="3">
      <c r="A317" s="61" t="s">
        <v>191</v>
      </c>
      <c r="B317" s="8" t="s">
        <v>195</v>
      </c>
      <c r="C317" s="28"/>
      <c r="D317" s="28"/>
      <c r="E317" s="29"/>
      <c r="F317" s="62">
        <f>SUM(F318:F326)</f>
        <v>0</v>
      </c>
      <c r="H317" s="34"/>
      <c r="I317" s="34"/>
    </row>
    <row r="318" spans="1:9" s="23" customFormat="1" ht="16.5" outlineLevel="4">
      <c r="A318" s="63" t="s">
        <v>116</v>
      </c>
      <c r="B318" s="43" t="s">
        <v>106</v>
      </c>
      <c r="C318" s="2" t="s">
        <v>14</v>
      </c>
      <c r="D318" s="30">
        <v>45.27</v>
      </c>
      <c r="E318" s="7"/>
      <c r="F318" s="64">
        <f t="shared" ref="F318:F326" si="33">ROUND(D318*E318,0)</f>
        <v>0</v>
      </c>
      <c r="H318" s="34"/>
      <c r="I318" s="34"/>
    </row>
    <row r="319" spans="1:9" s="23" customFormat="1" ht="16.5" outlineLevel="4">
      <c r="A319" s="63" t="s">
        <v>117</v>
      </c>
      <c r="B319" s="43" t="s">
        <v>107</v>
      </c>
      <c r="C319" s="2" t="s">
        <v>14</v>
      </c>
      <c r="D319" s="30">
        <v>18.09</v>
      </c>
      <c r="E319" s="7"/>
      <c r="F319" s="64">
        <f t="shared" si="33"/>
        <v>0</v>
      </c>
      <c r="H319" s="34"/>
      <c r="I319" s="34"/>
    </row>
    <row r="320" spans="1:9" s="23" customFormat="1" ht="16.5" outlineLevel="4">
      <c r="A320" s="63" t="s">
        <v>393</v>
      </c>
      <c r="B320" s="43" t="s">
        <v>108</v>
      </c>
      <c r="C320" s="2" t="s">
        <v>14</v>
      </c>
      <c r="D320" s="30">
        <v>17.03</v>
      </c>
      <c r="E320" s="7"/>
      <c r="F320" s="64">
        <f t="shared" si="33"/>
        <v>0</v>
      </c>
      <c r="H320" s="34"/>
      <c r="I320" s="34"/>
    </row>
    <row r="321" spans="1:9" s="23" customFormat="1" ht="16.5" outlineLevel="4">
      <c r="A321" s="63" t="s">
        <v>394</v>
      </c>
      <c r="B321" s="43" t="s">
        <v>109</v>
      </c>
      <c r="C321" s="2" t="s">
        <v>14</v>
      </c>
      <c r="D321" s="30">
        <v>6.67</v>
      </c>
      <c r="E321" s="7"/>
      <c r="F321" s="64">
        <f t="shared" si="33"/>
        <v>0</v>
      </c>
      <c r="H321" s="34"/>
      <c r="I321" s="34"/>
    </row>
    <row r="322" spans="1:9" s="23" customFormat="1" ht="16.5" outlineLevel="4">
      <c r="A322" s="63" t="s">
        <v>395</v>
      </c>
      <c r="B322" s="43" t="s">
        <v>110</v>
      </c>
      <c r="C322" s="2" t="s">
        <v>15</v>
      </c>
      <c r="D322" s="30">
        <v>158.56</v>
      </c>
      <c r="E322" s="7"/>
      <c r="F322" s="64">
        <f t="shared" si="33"/>
        <v>0</v>
      </c>
      <c r="H322" s="34"/>
      <c r="I322" s="34"/>
    </row>
    <row r="323" spans="1:9" s="23" customFormat="1" ht="16.5" outlineLevel="4">
      <c r="A323" s="63" t="s">
        <v>396</v>
      </c>
      <c r="B323" s="43" t="s">
        <v>111</v>
      </c>
      <c r="C323" s="2" t="s">
        <v>48</v>
      </c>
      <c r="D323" s="30">
        <v>191.85</v>
      </c>
      <c r="E323" s="7"/>
      <c r="F323" s="64">
        <f t="shared" si="33"/>
        <v>0</v>
      </c>
      <c r="H323" s="34"/>
      <c r="I323" s="34"/>
    </row>
    <row r="324" spans="1:9" s="23" customFormat="1" ht="16.5" outlineLevel="4">
      <c r="A324" s="63" t="s">
        <v>397</v>
      </c>
      <c r="B324" s="43" t="s">
        <v>112</v>
      </c>
      <c r="C324" s="2" t="s">
        <v>48</v>
      </c>
      <c r="D324" s="30">
        <v>669.58</v>
      </c>
      <c r="E324" s="7"/>
      <c r="F324" s="64">
        <f t="shared" si="33"/>
        <v>0</v>
      </c>
      <c r="H324" s="34"/>
      <c r="I324" s="34"/>
    </row>
    <row r="325" spans="1:9" s="23" customFormat="1" ht="16.5" outlineLevel="4">
      <c r="A325" s="63" t="s">
        <v>398</v>
      </c>
      <c r="B325" s="43" t="s">
        <v>113</v>
      </c>
      <c r="C325" s="2" t="s">
        <v>15</v>
      </c>
      <c r="D325" s="30">
        <v>338.17</v>
      </c>
      <c r="E325" s="7"/>
      <c r="F325" s="64">
        <f t="shared" si="33"/>
        <v>0</v>
      </c>
      <c r="H325" s="34"/>
      <c r="I325" s="34"/>
    </row>
    <row r="326" spans="1:9" s="23" customFormat="1" ht="16.5" outlineLevel="4">
      <c r="A326" s="63" t="s">
        <v>399</v>
      </c>
      <c r="B326" s="43" t="s">
        <v>114</v>
      </c>
      <c r="C326" s="2" t="s">
        <v>115</v>
      </c>
      <c r="D326" s="30">
        <v>1590.81</v>
      </c>
      <c r="E326" s="7"/>
      <c r="F326" s="64">
        <f t="shared" si="33"/>
        <v>0</v>
      </c>
      <c r="H326" s="34"/>
      <c r="I326" s="34"/>
    </row>
    <row r="327" spans="1:9" s="23" customFormat="1" ht="16.5" outlineLevel="3">
      <c r="A327" s="61" t="s">
        <v>194</v>
      </c>
      <c r="B327" s="8" t="s">
        <v>197</v>
      </c>
      <c r="C327" s="28"/>
      <c r="D327" s="28"/>
      <c r="E327" s="29"/>
      <c r="F327" s="62">
        <f>SUM(F328:F337)</f>
        <v>0</v>
      </c>
      <c r="H327" s="34"/>
      <c r="I327" s="34"/>
    </row>
    <row r="328" spans="1:9" s="23" customFormat="1" ht="16.5" outlineLevel="4">
      <c r="A328" s="63" t="s">
        <v>124</v>
      </c>
      <c r="B328" s="43" t="s">
        <v>106</v>
      </c>
      <c r="C328" s="2" t="s">
        <v>14</v>
      </c>
      <c r="D328" s="30">
        <v>0</v>
      </c>
      <c r="E328" s="7"/>
      <c r="F328" s="64">
        <f t="shared" ref="F328:F337" si="34">ROUND(D328*E328,0)</f>
        <v>0</v>
      </c>
      <c r="H328" s="34"/>
      <c r="I328" s="34"/>
    </row>
    <row r="329" spans="1:9" s="23" customFormat="1" ht="16.5" outlineLevel="4">
      <c r="A329" s="63" t="s">
        <v>127</v>
      </c>
      <c r="B329" s="43" t="s">
        <v>107</v>
      </c>
      <c r="C329" s="2" t="s">
        <v>14</v>
      </c>
      <c r="D329" s="30">
        <v>0</v>
      </c>
      <c r="E329" s="7"/>
      <c r="F329" s="64">
        <f t="shared" si="34"/>
        <v>0</v>
      </c>
      <c r="H329" s="34"/>
      <c r="I329" s="34"/>
    </row>
    <row r="330" spans="1:9" s="23" customFormat="1" ht="16.5" outlineLevel="4">
      <c r="A330" s="63" t="s">
        <v>129</v>
      </c>
      <c r="B330" s="43" t="s">
        <v>118</v>
      </c>
      <c r="C330" s="2" t="s">
        <v>14</v>
      </c>
      <c r="D330" s="30">
        <v>0</v>
      </c>
      <c r="E330" s="7"/>
      <c r="F330" s="64">
        <f t="shared" si="34"/>
        <v>0</v>
      </c>
      <c r="H330" s="34"/>
      <c r="I330" s="34"/>
    </row>
    <row r="331" spans="1:9" s="23" customFormat="1" ht="16.5" outlineLevel="4">
      <c r="A331" s="63" t="s">
        <v>126</v>
      </c>
      <c r="B331" s="43" t="s">
        <v>111</v>
      </c>
      <c r="C331" s="2" t="s">
        <v>14</v>
      </c>
      <c r="D331" s="30">
        <v>0</v>
      </c>
      <c r="E331" s="7"/>
      <c r="F331" s="64">
        <f t="shared" si="34"/>
        <v>0</v>
      </c>
      <c r="H331" s="34"/>
      <c r="I331" s="34"/>
    </row>
    <row r="332" spans="1:9" s="23" customFormat="1" ht="16.5" outlineLevel="4">
      <c r="A332" s="63" t="s">
        <v>125</v>
      </c>
      <c r="B332" s="43" t="s">
        <v>119</v>
      </c>
      <c r="C332" s="2" t="s">
        <v>15</v>
      </c>
      <c r="D332" s="30">
        <v>0</v>
      </c>
      <c r="E332" s="7"/>
      <c r="F332" s="64">
        <f t="shared" si="34"/>
        <v>0</v>
      </c>
      <c r="H332" s="34"/>
      <c r="I332" s="34"/>
    </row>
    <row r="333" spans="1:9" s="23" customFormat="1" ht="16.5" outlineLevel="4">
      <c r="A333" s="63" t="s">
        <v>130</v>
      </c>
      <c r="B333" s="43" t="s">
        <v>120</v>
      </c>
      <c r="C333" s="2" t="s">
        <v>48</v>
      </c>
      <c r="D333" s="30">
        <v>0</v>
      </c>
      <c r="E333" s="7"/>
      <c r="F333" s="64">
        <f t="shared" si="34"/>
        <v>0</v>
      </c>
      <c r="H333" s="34"/>
      <c r="I333" s="34"/>
    </row>
    <row r="334" spans="1:9" s="23" customFormat="1" ht="16.5" outlineLevel="4">
      <c r="A334" s="63" t="s">
        <v>128</v>
      </c>
      <c r="B334" s="43" t="s">
        <v>121</v>
      </c>
      <c r="C334" s="2" t="s">
        <v>48</v>
      </c>
      <c r="D334" s="30">
        <v>0</v>
      </c>
      <c r="E334" s="7"/>
      <c r="F334" s="64">
        <f t="shared" si="34"/>
        <v>0</v>
      </c>
      <c r="H334" s="34"/>
      <c r="I334" s="34"/>
    </row>
    <row r="335" spans="1:9" s="23" customFormat="1" ht="16.5" outlineLevel="4">
      <c r="A335" s="63" t="s">
        <v>131</v>
      </c>
      <c r="B335" s="43" t="s">
        <v>114</v>
      </c>
      <c r="C335" s="2" t="s">
        <v>115</v>
      </c>
      <c r="D335" s="30">
        <v>0</v>
      </c>
      <c r="E335" s="7"/>
      <c r="F335" s="64">
        <f t="shared" si="34"/>
        <v>0</v>
      </c>
      <c r="H335" s="34"/>
      <c r="I335" s="34"/>
    </row>
    <row r="336" spans="1:9" s="23" customFormat="1" ht="16.5" outlineLevel="4">
      <c r="A336" s="63" t="s">
        <v>132</v>
      </c>
      <c r="B336" s="43" t="s">
        <v>122</v>
      </c>
      <c r="C336" s="2" t="s">
        <v>115</v>
      </c>
      <c r="D336" s="30">
        <v>0</v>
      </c>
      <c r="E336" s="7"/>
      <c r="F336" s="64">
        <f t="shared" si="34"/>
        <v>0</v>
      </c>
      <c r="H336" s="34"/>
      <c r="I336" s="34"/>
    </row>
    <row r="337" spans="1:9" s="23" customFormat="1" ht="16.5" outlineLevel="4">
      <c r="A337" s="63" t="s">
        <v>400</v>
      </c>
      <c r="B337" s="43" t="s">
        <v>123</v>
      </c>
      <c r="C337" s="2" t="s">
        <v>1</v>
      </c>
      <c r="D337" s="30">
        <v>0</v>
      </c>
      <c r="E337" s="7"/>
      <c r="F337" s="64">
        <f t="shared" si="34"/>
        <v>0</v>
      </c>
      <c r="H337" s="34"/>
      <c r="I337" s="34"/>
    </row>
    <row r="338" spans="1:9" s="23" customFormat="1" ht="16.5" outlineLevel="3">
      <c r="A338" s="61" t="s">
        <v>196</v>
      </c>
      <c r="B338" s="8" t="s">
        <v>199</v>
      </c>
      <c r="C338" s="28"/>
      <c r="D338" s="28"/>
      <c r="E338" s="29"/>
      <c r="F338" s="62">
        <f>SUM(F339:F343)</f>
        <v>0</v>
      </c>
      <c r="H338" s="34"/>
      <c r="I338" s="34"/>
    </row>
    <row r="339" spans="1:9" s="23" customFormat="1" ht="16.5" outlineLevel="4">
      <c r="A339" s="63" t="s">
        <v>136</v>
      </c>
      <c r="B339" s="43" t="s">
        <v>106</v>
      </c>
      <c r="C339" s="2" t="s">
        <v>14</v>
      </c>
      <c r="D339" s="30">
        <v>22.33</v>
      </c>
      <c r="E339" s="7"/>
      <c r="F339" s="64">
        <f t="shared" ref="F339:F343" si="35">ROUND(D339*E339,0)</f>
        <v>0</v>
      </c>
      <c r="H339" s="34"/>
      <c r="I339" s="34"/>
    </row>
    <row r="340" spans="1:9" s="23" customFormat="1" ht="16.5" outlineLevel="4">
      <c r="A340" s="63" t="s">
        <v>137</v>
      </c>
      <c r="B340" s="43" t="s">
        <v>107</v>
      </c>
      <c r="C340" s="2" t="s">
        <v>14</v>
      </c>
      <c r="D340" s="30">
        <v>22.33</v>
      </c>
      <c r="E340" s="7"/>
      <c r="F340" s="64">
        <f t="shared" si="35"/>
        <v>0</v>
      </c>
      <c r="H340" s="34"/>
      <c r="I340" s="34"/>
    </row>
    <row r="341" spans="1:9" s="23" customFormat="1" ht="16.5" outlineLevel="4">
      <c r="A341" s="63" t="s">
        <v>138</v>
      </c>
      <c r="B341" s="43" t="s">
        <v>200</v>
      </c>
      <c r="C341" s="2" t="s">
        <v>14</v>
      </c>
      <c r="D341" s="30">
        <v>23.450000000000003</v>
      </c>
      <c r="E341" s="7"/>
      <c r="F341" s="64">
        <f t="shared" si="35"/>
        <v>0</v>
      </c>
      <c r="H341" s="34"/>
      <c r="I341" s="34"/>
    </row>
    <row r="342" spans="1:9" s="23" customFormat="1" ht="16.5" outlineLevel="4">
      <c r="A342" s="63" t="s">
        <v>139</v>
      </c>
      <c r="B342" s="43" t="s">
        <v>201</v>
      </c>
      <c r="C342" s="2" t="s">
        <v>115</v>
      </c>
      <c r="D342" s="30">
        <v>240.41</v>
      </c>
      <c r="E342" s="7"/>
      <c r="F342" s="64">
        <f t="shared" si="35"/>
        <v>0</v>
      </c>
      <c r="H342" s="34"/>
      <c r="I342" s="34"/>
    </row>
    <row r="343" spans="1:9" s="23" customFormat="1" ht="16.5" outlineLevel="4">
      <c r="A343" s="63" t="s">
        <v>140</v>
      </c>
      <c r="B343" s="43" t="s">
        <v>202</v>
      </c>
      <c r="C343" s="2" t="s">
        <v>48</v>
      </c>
      <c r="D343" s="30">
        <v>80.31</v>
      </c>
      <c r="E343" s="7"/>
      <c r="F343" s="64">
        <f t="shared" si="35"/>
        <v>0</v>
      </c>
      <c r="H343" s="34"/>
      <c r="I343" s="34"/>
    </row>
    <row r="344" spans="1:9" s="23" customFormat="1" ht="16.5" outlineLevel="3">
      <c r="A344" s="61" t="s">
        <v>198</v>
      </c>
      <c r="B344" s="8" t="s">
        <v>401</v>
      </c>
      <c r="C344" s="28"/>
      <c r="D344" s="28"/>
      <c r="E344" s="29"/>
      <c r="F344" s="62">
        <f>SUM(F345:F349)</f>
        <v>0</v>
      </c>
      <c r="H344" s="34"/>
      <c r="I344" s="34"/>
    </row>
    <row r="345" spans="1:9" s="23" customFormat="1" ht="16.5" outlineLevel="4">
      <c r="A345" s="63" t="s">
        <v>148</v>
      </c>
      <c r="B345" s="43" t="s">
        <v>106</v>
      </c>
      <c r="C345" s="2" t="s">
        <v>14</v>
      </c>
      <c r="D345" s="30">
        <v>4.75</v>
      </c>
      <c r="E345" s="7"/>
      <c r="F345" s="64">
        <f t="shared" ref="F345:F349" si="36">ROUND(D345*E345,0)</f>
        <v>0</v>
      </c>
      <c r="H345" s="34"/>
      <c r="I345" s="34"/>
    </row>
    <row r="346" spans="1:9" s="23" customFormat="1" ht="16.5" outlineLevel="4">
      <c r="A346" s="63" t="s">
        <v>151</v>
      </c>
      <c r="B346" s="43" t="s">
        <v>107</v>
      </c>
      <c r="C346" s="2" t="s">
        <v>14</v>
      </c>
      <c r="D346" s="30">
        <v>4.75</v>
      </c>
      <c r="E346" s="7"/>
      <c r="F346" s="64">
        <f t="shared" si="36"/>
        <v>0</v>
      </c>
      <c r="H346" s="34"/>
      <c r="I346" s="34"/>
    </row>
    <row r="347" spans="1:9" s="23" customFormat="1" ht="16.5" outlineLevel="4">
      <c r="A347" s="63" t="s">
        <v>149</v>
      </c>
      <c r="B347" s="43" t="s">
        <v>133</v>
      </c>
      <c r="C347" s="2" t="s">
        <v>14</v>
      </c>
      <c r="D347" s="30">
        <v>1.83</v>
      </c>
      <c r="E347" s="7"/>
      <c r="F347" s="64">
        <f t="shared" si="36"/>
        <v>0</v>
      </c>
      <c r="H347" s="34"/>
      <c r="I347" s="34"/>
    </row>
    <row r="348" spans="1:9" s="23" customFormat="1" ht="16.5" outlineLevel="4">
      <c r="A348" s="63" t="s">
        <v>152</v>
      </c>
      <c r="B348" s="43" t="s">
        <v>134</v>
      </c>
      <c r="C348" s="2" t="s">
        <v>15</v>
      </c>
      <c r="D348" s="30">
        <v>36.549999999999997</v>
      </c>
      <c r="E348" s="7"/>
      <c r="F348" s="64">
        <f t="shared" si="36"/>
        <v>0</v>
      </c>
      <c r="H348" s="34"/>
      <c r="I348" s="34"/>
    </row>
    <row r="349" spans="1:9" s="23" customFormat="1" ht="16.5" outlineLevel="4">
      <c r="A349" s="63" t="s">
        <v>153</v>
      </c>
      <c r="B349" s="43" t="s">
        <v>135</v>
      </c>
      <c r="C349" s="2" t="s">
        <v>14</v>
      </c>
      <c r="D349" s="30">
        <v>0.73</v>
      </c>
      <c r="E349" s="7"/>
      <c r="F349" s="64">
        <f t="shared" si="36"/>
        <v>0</v>
      </c>
      <c r="H349" s="34"/>
      <c r="I349" s="34"/>
    </row>
    <row r="350" spans="1:9" s="23" customFormat="1" ht="16.5" outlineLevel="3">
      <c r="A350" s="61" t="s">
        <v>203</v>
      </c>
      <c r="B350" s="8" t="s">
        <v>205</v>
      </c>
      <c r="C350" s="28"/>
      <c r="D350" s="28"/>
      <c r="E350" s="29"/>
      <c r="F350" s="62">
        <f>SUM(F351:F359)</f>
        <v>0</v>
      </c>
      <c r="H350" s="34"/>
      <c r="I350" s="34"/>
    </row>
    <row r="351" spans="1:9" s="23" customFormat="1" ht="16.5" outlineLevel="4">
      <c r="A351" s="63" t="s">
        <v>156</v>
      </c>
      <c r="B351" s="43" t="s">
        <v>141</v>
      </c>
      <c r="C351" s="2" t="s">
        <v>48</v>
      </c>
      <c r="D351" s="30">
        <v>288</v>
      </c>
      <c r="E351" s="7"/>
      <c r="F351" s="64">
        <f t="shared" ref="F351:F359" si="37">ROUND(D351*E351,0)</f>
        <v>0</v>
      </c>
      <c r="H351" s="34"/>
      <c r="I351" s="34"/>
    </row>
    <row r="352" spans="1:9" s="23" customFormat="1" ht="16.5" outlineLevel="4">
      <c r="A352" s="63" t="s">
        <v>157</v>
      </c>
      <c r="B352" s="43" t="s">
        <v>142</v>
      </c>
      <c r="C352" s="2" t="s">
        <v>115</v>
      </c>
      <c r="D352" s="30">
        <v>331.5</v>
      </c>
      <c r="E352" s="7"/>
      <c r="F352" s="64">
        <f t="shared" si="37"/>
        <v>0</v>
      </c>
      <c r="H352" s="34"/>
      <c r="I352" s="34"/>
    </row>
    <row r="353" spans="1:9" s="23" customFormat="1" ht="16.5" outlineLevel="4">
      <c r="A353" s="63" t="s">
        <v>158</v>
      </c>
      <c r="B353" s="43" t="s">
        <v>143</v>
      </c>
      <c r="C353" s="2" t="s">
        <v>48</v>
      </c>
      <c r="D353" s="30">
        <v>68.78</v>
      </c>
      <c r="E353" s="7"/>
      <c r="F353" s="64">
        <f t="shared" si="37"/>
        <v>0</v>
      </c>
      <c r="H353" s="34"/>
      <c r="I353" s="34"/>
    </row>
    <row r="354" spans="1:9" s="23" customFormat="1" ht="16.5" outlineLevel="4">
      <c r="A354" s="63" t="s">
        <v>159</v>
      </c>
      <c r="B354" s="43" t="s">
        <v>144</v>
      </c>
      <c r="C354" s="2" t="s">
        <v>115</v>
      </c>
      <c r="D354" s="30">
        <v>116.93</v>
      </c>
      <c r="E354" s="7"/>
      <c r="F354" s="64">
        <f t="shared" si="37"/>
        <v>0</v>
      </c>
      <c r="H354" s="34"/>
      <c r="I354" s="34"/>
    </row>
    <row r="355" spans="1:9" s="23" customFormat="1" ht="16.5" outlineLevel="4">
      <c r="A355" s="63" t="s">
        <v>160</v>
      </c>
      <c r="B355" s="43" t="s">
        <v>145</v>
      </c>
      <c r="C355" s="2" t="s">
        <v>14</v>
      </c>
      <c r="D355" s="30">
        <v>45.51</v>
      </c>
      <c r="E355" s="7"/>
      <c r="F355" s="64">
        <f t="shared" si="37"/>
        <v>0</v>
      </c>
      <c r="H355" s="34"/>
      <c r="I355" s="34"/>
    </row>
    <row r="356" spans="1:9" s="23" customFormat="1" ht="16.5" outlineLevel="4">
      <c r="A356" s="63" t="s">
        <v>402</v>
      </c>
      <c r="B356" s="43" t="s">
        <v>146</v>
      </c>
      <c r="C356" s="2" t="s">
        <v>14</v>
      </c>
      <c r="D356" s="30">
        <v>0.4</v>
      </c>
      <c r="E356" s="7"/>
      <c r="F356" s="64">
        <f t="shared" si="37"/>
        <v>0</v>
      </c>
      <c r="H356" s="34"/>
      <c r="I356" s="34"/>
    </row>
    <row r="357" spans="1:9" s="23" customFormat="1" ht="16.5" outlineLevel="4">
      <c r="A357" s="63" t="s">
        <v>403</v>
      </c>
      <c r="B357" s="43" t="s">
        <v>147</v>
      </c>
      <c r="C357" s="2" t="s">
        <v>14</v>
      </c>
      <c r="D357" s="30">
        <v>3.92</v>
      </c>
      <c r="E357" s="7"/>
      <c r="F357" s="64">
        <f t="shared" si="37"/>
        <v>0</v>
      </c>
      <c r="H357" s="34"/>
      <c r="I357" s="34"/>
    </row>
    <row r="358" spans="1:9" s="23" customFormat="1" ht="16.5" outlineLevel="4">
      <c r="A358" s="63" t="s">
        <v>404</v>
      </c>
      <c r="B358" s="43" t="s">
        <v>114</v>
      </c>
      <c r="C358" s="2" t="s">
        <v>115</v>
      </c>
      <c r="D358" s="30">
        <v>166.93</v>
      </c>
      <c r="E358" s="7"/>
      <c r="F358" s="64">
        <f t="shared" si="37"/>
        <v>0</v>
      </c>
      <c r="H358" s="34"/>
      <c r="I358" s="34"/>
    </row>
    <row r="359" spans="1:9" s="23" customFormat="1" ht="16.5" outlineLevel="4">
      <c r="A359" s="63" t="s">
        <v>405</v>
      </c>
      <c r="B359" s="43" t="s">
        <v>106</v>
      </c>
      <c r="C359" s="2" t="s">
        <v>14</v>
      </c>
      <c r="D359" s="30">
        <v>7.52</v>
      </c>
      <c r="E359" s="7"/>
      <c r="F359" s="64">
        <f t="shared" si="37"/>
        <v>0</v>
      </c>
      <c r="H359" s="34"/>
      <c r="I359" s="34"/>
    </row>
    <row r="360" spans="1:9" s="23" customFormat="1" ht="16.5" outlineLevel="3">
      <c r="A360" s="61" t="s">
        <v>204</v>
      </c>
      <c r="B360" s="8" t="s">
        <v>154</v>
      </c>
      <c r="C360" s="28"/>
      <c r="D360" s="28"/>
      <c r="E360" s="29"/>
      <c r="F360" s="62">
        <f>SUM(F361:F369)</f>
        <v>0</v>
      </c>
      <c r="H360" s="34"/>
      <c r="I360" s="34"/>
    </row>
    <row r="361" spans="1:9" s="23" customFormat="1" ht="16.5" outlineLevel="4">
      <c r="A361" s="63" t="s">
        <v>206</v>
      </c>
      <c r="B361" s="43" t="s">
        <v>141</v>
      </c>
      <c r="C361" s="2" t="s">
        <v>48</v>
      </c>
      <c r="D361" s="30">
        <v>0</v>
      </c>
      <c r="E361" s="7"/>
      <c r="F361" s="64">
        <f t="shared" ref="F361:F369" si="38">ROUND(D361*E361,0)</f>
        <v>0</v>
      </c>
      <c r="H361" s="34"/>
      <c r="I361" s="34"/>
    </row>
    <row r="362" spans="1:9" s="23" customFormat="1" ht="16.5" outlineLevel="4">
      <c r="A362" s="63" t="s">
        <v>207</v>
      </c>
      <c r="B362" s="43" t="s">
        <v>142</v>
      </c>
      <c r="C362" s="2" t="s">
        <v>115</v>
      </c>
      <c r="D362" s="30">
        <v>0</v>
      </c>
      <c r="E362" s="7"/>
      <c r="F362" s="64">
        <f t="shared" si="38"/>
        <v>0</v>
      </c>
      <c r="H362" s="34"/>
      <c r="I362" s="34"/>
    </row>
    <row r="363" spans="1:9" s="23" customFormat="1" ht="16.5" outlineLevel="4">
      <c r="A363" s="63" t="s">
        <v>208</v>
      </c>
      <c r="B363" s="43" t="s">
        <v>155</v>
      </c>
      <c r="C363" s="2" t="s">
        <v>48</v>
      </c>
      <c r="D363" s="30">
        <v>0</v>
      </c>
      <c r="E363" s="7"/>
      <c r="F363" s="64">
        <f t="shared" si="38"/>
        <v>0</v>
      </c>
      <c r="H363" s="34"/>
      <c r="I363" s="34"/>
    </row>
    <row r="364" spans="1:9" s="23" customFormat="1" ht="16.5" outlineLevel="4">
      <c r="A364" s="63" t="s">
        <v>209</v>
      </c>
      <c r="B364" s="43" t="s">
        <v>144</v>
      </c>
      <c r="C364" s="2" t="s">
        <v>115</v>
      </c>
      <c r="D364" s="30">
        <v>0</v>
      </c>
      <c r="E364" s="7"/>
      <c r="F364" s="64">
        <f t="shared" si="38"/>
        <v>0</v>
      </c>
      <c r="H364" s="34"/>
      <c r="I364" s="34"/>
    </row>
    <row r="365" spans="1:9" s="23" customFormat="1" ht="16.5" outlineLevel="4">
      <c r="A365" s="63" t="s">
        <v>210</v>
      </c>
      <c r="B365" s="43" t="s">
        <v>145</v>
      </c>
      <c r="C365" s="2" t="s">
        <v>14</v>
      </c>
      <c r="D365" s="30">
        <v>0</v>
      </c>
      <c r="E365" s="7"/>
      <c r="F365" s="64">
        <f t="shared" si="38"/>
        <v>0</v>
      </c>
      <c r="H365" s="34"/>
      <c r="I365" s="34"/>
    </row>
    <row r="366" spans="1:9" s="23" customFormat="1" ht="16.5" outlineLevel="4">
      <c r="A366" s="63" t="s">
        <v>211</v>
      </c>
      <c r="B366" s="43" t="s">
        <v>146</v>
      </c>
      <c r="C366" s="2" t="s">
        <v>14</v>
      </c>
      <c r="D366" s="30">
        <v>0</v>
      </c>
      <c r="E366" s="7"/>
      <c r="F366" s="64">
        <f t="shared" si="38"/>
        <v>0</v>
      </c>
      <c r="H366" s="34"/>
      <c r="I366" s="34"/>
    </row>
    <row r="367" spans="1:9" s="23" customFormat="1" ht="16.5" outlineLevel="4">
      <c r="A367" s="63" t="s">
        <v>212</v>
      </c>
      <c r="B367" s="43" t="s">
        <v>147</v>
      </c>
      <c r="C367" s="2" t="s">
        <v>14</v>
      </c>
      <c r="D367" s="30">
        <v>0</v>
      </c>
      <c r="E367" s="7"/>
      <c r="F367" s="64">
        <f t="shared" si="38"/>
        <v>0</v>
      </c>
      <c r="H367" s="34"/>
      <c r="I367" s="34"/>
    </row>
    <row r="368" spans="1:9" s="23" customFormat="1" ht="16.5" outlineLevel="4">
      <c r="A368" s="63" t="s">
        <v>213</v>
      </c>
      <c r="B368" s="43" t="s">
        <v>114</v>
      </c>
      <c r="C368" s="2" t="s">
        <v>115</v>
      </c>
      <c r="D368" s="30">
        <v>0</v>
      </c>
      <c r="E368" s="7"/>
      <c r="F368" s="64">
        <f t="shared" si="38"/>
        <v>0</v>
      </c>
      <c r="H368" s="34"/>
      <c r="I368" s="34"/>
    </row>
    <row r="369" spans="1:9" s="23" customFormat="1" ht="16.5" outlineLevel="4">
      <c r="A369" s="63" t="s">
        <v>214</v>
      </c>
      <c r="B369" s="43" t="s">
        <v>106</v>
      </c>
      <c r="C369" s="2" t="s">
        <v>14</v>
      </c>
      <c r="D369" s="30">
        <v>0</v>
      </c>
      <c r="E369" s="7"/>
      <c r="F369" s="64">
        <f t="shared" si="38"/>
        <v>0</v>
      </c>
      <c r="H369" s="34"/>
      <c r="I369" s="34"/>
    </row>
    <row r="370" spans="1:9" s="23" customFormat="1" ht="16.5" outlineLevel="3">
      <c r="A370" s="61" t="s">
        <v>215</v>
      </c>
      <c r="B370" s="8" t="s">
        <v>219</v>
      </c>
      <c r="C370" s="28"/>
      <c r="D370" s="28"/>
      <c r="E370" s="29"/>
      <c r="F370" s="62">
        <f>SUM(F371:F374)</f>
        <v>0</v>
      </c>
      <c r="H370" s="34"/>
      <c r="I370" s="34"/>
    </row>
    <row r="371" spans="1:9" s="23" customFormat="1" ht="16.5" outlineLevel="4">
      <c r="A371" s="63" t="s">
        <v>50</v>
      </c>
      <c r="B371" s="43" t="s">
        <v>141</v>
      </c>
      <c r="C371" s="2" t="s">
        <v>48</v>
      </c>
      <c r="D371" s="30">
        <v>0</v>
      </c>
      <c r="E371" s="7"/>
      <c r="F371" s="64">
        <f t="shared" ref="F371:F374" si="39">ROUND(D371*E371,0)</f>
        <v>0</v>
      </c>
      <c r="H371" s="34"/>
      <c r="I371" s="34"/>
    </row>
    <row r="372" spans="1:9" s="23" customFormat="1" ht="16.5" outlineLevel="4">
      <c r="A372" s="63" t="s">
        <v>216</v>
      </c>
      <c r="B372" s="43" t="s">
        <v>142</v>
      </c>
      <c r="C372" s="2" t="s">
        <v>115</v>
      </c>
      <c r="D372" s="30">
        <v>0</v>
      </c>
      <c r="E372" s="7"/>
      <c r="F372" s="64">
        <f t="shared" si="39"/>
        <v>0</v>
      </c>
      <c r="H372" s="34"/>
      <c r="I372" s="34"/>
    </row>
    <row r="373" spans="1:9" s="23" customFormat="1" ht="16.5" outlineLevel="4">
      <c r="A373" s="63" t="s">
        <v>217</v>
      </c>
      <c r="B373" s="43" t="s">
        <v>143</v>
      </c>
      <c r="C373" s="2" t="s">
        <v>48</v>
      </c>
      <c r="D373" s="30">
        <v>0</v>
      </c>
      <c r="E373" s="7"/>
      <c r="F373" s="64">
        <f t="shared" si="39"/>
        <v>0</v>
      </c>
      <c r="H373" s="34"/>
      <c r="I373" s="34"/>
    </row>
    <row r="374" spans="1:9" s="23" customFormat="1" ht="16.5" outlineLevel="4">
      <c r="A374" s="63" t="s">
        <v>218</v>
      </c>
      <c r="B374" s="43" t="s">
        <v>144</v>
      </c>
      <c r="C374" s="2" t="s">
        <v>115</v>
      </c>
      <c r="D374" s="30">
        <v>0</v>
      </c>
      <c r="E374" s="7"/>
      <c r="F374" s="64">
        <f t="shared" si="39"/>
        <v>0</v>
      </c>
      <c r="H374" s="34"/>
      <c r="I374" s="34"/>
    </row>
    <row r="375" spans="1:9" s="23" customFormat="1" ht="16.5" outlineLevel="3">
      <c r="A375" s="61" t="s">
        <v>342</v>
      </c>
      <c r="B375" s="8" t="s">
        <v>223</v>
      </c>
      <c r="C375" s="28"/>
      <c r="D375" s="28"/>
      <c r="E375" s="29"/>
      <c r="F375" s="62">
        <f>SUM(F376:F383)</f>
        <v>0</v>
      </c>
      <c r="H375" s="34"/>
      <c r="I375" s="34"/>
    </row>
    <row r="376" spans="1:9" s="23" customFormat="1" ht="16.5" outlineLevel="4">
      <c r="A376" s="63" t="s">
        <v>359</v>
      </c>
      <c r="B376" s="43" t="s">
        <v>192</v>
      </c>
      <c r="C376" s="2" t="s">
        <v>14</v>
      </c>
      <c r="D376" s="30">
        <v>0</v>
      </c>
      <c r="E376" s="7"/>
      <c r="F376" s="64">
        <f t="shared" ref="F376:F383" si="40">ROUND(D376*E376,0)</f>
        <v>0</v>
      </c>
      <c r="H376" s="34"/>
      <c r="I376" s="34"/>
    </row>
    <row r="377" spans="1:9" s="23" customFormat="1" ht="16.5" outlineLevel="4">
      <c r="A377" s="63" t="s">
        <v>360</v>
      </c>
      <c r="B377" s="43" t="s">
        <v>193</v>
      </c>
      <c r="C377" s="2" t="s">
        <v>14</v>
      </c>
      <c r="D377" s="30">
        <v>0</v>
      </c>
      <c r="E377" s="7"/>
      <c r="F377" s="64">
        <f t="shared" si="40"/>
        <v>0</v>
      </c>
      <c r="H377" s="34"/>
      <c r="I377" s="34"/>
    </row>
    <row r="378" spans="1:9" s="23" customFormat="1" ht="16.5" outlineLevel="4">
      <c r="A378" s="63" t="s">
        <v>361</v>
      </c>
      <c r="B378" s="43" t="s">
        <v>220</v>
      </c>
      <c r="C378" s="2" t="s">
        <v>14</v>
      </c>
      <c r="D378" s="30">
        <v>0.06</v>
      </c>
      <c r="E378" s="7"/>
      <c r="F378" s="64">
        <f t="shared" si="40"/>
        <v>0</v>
      </c>
      <c r="H378" s="34"/>
      <c r="I378" s="34"/>
    </row>
    <row r="379" spans="1:9" s="23" customFormat="1" ht="16.5" outlineLevel="4">
      <c r="A379" s="63" t="s">
        <v>362</v>
      </c>
      <c r="B379" s="43" t="s">
        <v>221</v>
      </c>
      <c r="C379" s="2" t="s">
        <v>15</v>
      </c>
      <c r="D379" s="30">
        <v>1.68</v>
      </c>
      <c r="E379" s="7"/>
      <c r="F379" s="64">
        <f t="shared" si="40"/>
        <v>0</v>
      </c>
      <c r="H379" s="34"/>
      <c r="I379" s="34"/>
    </row>
    <row r="380" spans="1:9" s="23" customFormat="1" ht="16.5" outlineLevel="4">
      <c r="A380" s="63" t="s">
        <v>406</v>
      </c>
      <c r="B380" s="43" t="s">
        <v>222</v>
      </c>
      <c r="C380" s="2" t="s">
        <v>15</v>
      </c>
      <c r="D380" s="30">
        <v>0.22</v>
      </c>
      <c r="E380" s="7"/>
      <c r="F380" s="64">
        <f t="shared" si="40"/>
        <v>0</v>
      </c>
      <c r="H380" s="34"/>
      <c r="I380" s="34"/>
    </row>
    <row r="381" spans="1:9" s="23" customFormat="1" ht="16.5" outlineLevel="4">
      <c r="A381" s="63" t="s">
        <v>407</v>
      </c>
      <c r="B381" s="43" t="s">
        <v>114</v>
      </c>
      <c r="C381" s="2" t="s">
        <v>115</v>
      </c>
      <c r="D381" s="30">
        <v>2.36</v>
      </c>
      <c r="E381" s="7"/>
      <c r="F381" s="64">
        <f t="shared" si="40"/>
        <v>0</v>
      </c>
      <c r="H381" s="34"/>
      <c r="I381" s="34"/>
    </row>
    <row r="382" spans="1:9" s="23" customFormat="1" ht="16.5" outlineLevel="4">
      <c r="A382" s="63" t="s">
        <v>408</v>
      </c>
      <c r="B382" s="43" t="s">
        <v>224</v>
      </c>
      <c r="C382" s="2" t="s">
        <v>15</v>
      </c>
      <c r="D382" s="30">
        <v>0</v>
      </c>
      <c r="E382" s="7"/>
      <c r="F382" s="64">
        <f t="shared" si="40"/>
        <v>0</v>
      </c>
      <c r="H382" s="34"/>
      <c r="I382" s="34"/>
    </row>
    <row r="383" spans="1:9" s="23" customFormat="1" ht="16.5" outlineLevel="4">
      <c r="A383" s="63" t="s">
        <v>409</v>
      </c>
      <c r="B383" s="43" t="s">
        <v>410</v>
      </c>
      <c r="C383" s="2" t="s">
        <v>15</v>
      </c>
      <c r="D383" s="30">
        <v>0</v>
      </c>
      <c r="E383" s="7"/>
      <c r="F383" s="64">
        <f t="shared" si="40"/>
        <v>0</v>
      </c>
      <c r="H383" s="34"/>
      <c r="I383" s="34"/>
    </row>
    <row r="384" spans="1:9" s="23" customFormat="1" ht="16.5" outlineLevel="2">
      <c r="A384" s="61">
        <v>5</v>
      </c>
      <c r="B384" s="8" t="s">
        <v>225</v>
      </c>
      <c r="C384" s="28"/>
      <c r="D384" s="28"/>
      <c r="E384" s="29"/>
      <c r="F384" s="62">
        <f>F385+F399+F410+F418+F430+F445</f>
        <v>0</v>
      </c>
      <c r="H384" s="34"/>
      <c r="I384" s="34"/>
    </row>
    <row r="385" spans="1:9" s="23" customFormat="1" ht="16.5" outlineLevel="3">
      <c r="A385" s="61" t="s">
        <v>226</v>
      </c>
      <c r="B385" s="8" t="s">
        <v>227</v>
      </c>
      <c r="C385" s="28"/>
      <c r="D385" s="28"/>
      <c r="E385" s="29"/>
      <c r="F385" s="62">
        <f>SUM(F386:F398)</f>
        <v>0</v>
      </c>
      <c r="H385" s="34"/>
      <c r="I385" s="34"/>
    </row>
    <row r="386" spans="1:9" s="23" customFormat="1" ht="16.5" outlineLevel="4">
      <c r="A386" s="63" t="s">
        <v>228</v>
      </c>
      <c r="B386" s="43" t="s">
        <v>411</v>
      </c>
      <c r="C386" s="2" t="s">
        <v>1</v>
      </c>
      <c r="D386" s="30">
        <v>0</v>
      </c>
      <c r="E386" s="7"/>
      <c r="F386" s="64">
        <f t="shared" ref="F386:F398" si="41">ROUND(D386*E386,0)</f>
        <v>0</v>
      </c>
      <c r="H386" s="34"/>
      <c r="I386" s="34"/>
    </row>
    <row r="387" spans="1:9" s="23" customFormat="1" ht="33" outlineLevel="4">
      <c r="A387" s="63" t="s">
        <v>229</v>
      </c>
      <c r="B387" s="43" t="s">
        <v>412</v>
      </c>
      <c r="C387" s="2" t="s">
        <v>1</v>
      </c>
      <c r="D387" s="30">
        <v>1</v>
      </c>
      <c r="E387" s="7"/>
      <c r="F387" s="64">
        <f t="shared" si="41"/>
        <v>0</v>
      </c>
      <c r="H387" s="34"/>
      <c r="I387" s="34"/>
    </row>
    <row r="388" spans="1:9" s="23" customFormat="1" ht="16.5" outlineLevel="4">
      <c r="A388" s="63" t="s">
        <v>230</v>
      </c>
      <c r="B388" s="43" t="s">
        <v>413</v>
      </c>
      <c r="C388" s="2" t="s">
        <v>1</v>
      </c>
      <c r="D388" s="30">
        <v>0</v>
      </c>
      <c r="E388" s="7"/>
      <c r="F388" s="64">
        <f t="shared" si="41"/>
        <v>0</v>
      </c>
      <c r="H388" s="34"/>
      <c r="I388" s="34"/>
    </row>
    <row r="389" spans="1:9" s="23" customFormat="1" ht="33" outlineLevel="4">
      <c r="A389" s="63" t="s">
        <v>231</v>
      </c>
      <c r="B389" s="43" t="s">
        <v>232</v>
      </c>
      <c r="C389" s="2" t="s">
        <v>1</v>
      </c>
      <c r="D389" s="30">
        <v>1</v>
      </c>
      <c r="E389" s="7"/>
      <c r="F389" s="64">
        <f t="shared" si="41"/>
        <v>0</v>
      </c>
      <c r="H389" s="34"/>
      <c r="I389" s="34"/>
    </row>
    <row r="390" spans="1:9" s="23" customFormat="1" ht="16.5" outlineLevel="4">
      <c r="A390" s="63" t="s">
        <v>233</v>
      </c>
      <c r="B390" s="43" t="s">
        <v>414</v>
      </c>
      <c r="C390" s="2" t="s">
        <v>1</v>
      </c>
      <c r="D390" s="30">
        <v>3</v>
      </c>
      <c r="E390" s="7"/>
      <c r="F390" s="64">
        <f t="shared" si="41"/>
        <v>0</v>
      </c>
      <c r="H390" s="34"/>
      <c r="I390" s="34"/>
    </row>
    <row r="391" spans="1:9" s="23" customFormat="1" ht="16.5" outlineLevel="4">
      <c r="A391" s="63" t="s">
        <v>234</v>
      </c>
      <c r="B391" s="43" t="s">
        <v>415</v>
      </c>
      <c r="C391" s="2" t="s">
        <v>48</v>
      </c>
      <c r="D391" s="30">
        <v>0</v>
      </c>
      <c r="E391" s="7"/>
      <c r="F391" s="64">
        <f t="shared" si="41"/>
        <v>0</v>
      </c>
      <c r="H391" s="34"/>
      <c r="I391" s="34"/>
    </row>
    <row r="392" spans="1:9" s="23" customFormat="1" ht="16.5" outlineLevel="4">
      <c r="A392" s="63" t="s">
        <v>235</v>
      </c>
      <c r="B392" s="43" t="s">
        <v>416</v>
      </c>
      <c r="C392" s="2" t="s">
        <v>48</v>
      </c>
      <c r="D392" s="30">
        <v>1</v>
      </c>
      <c r="E392" s="7"/>
      <c r="F392" s="64">
        <f t="shared" si="41"/>
        <v>0</v>
      </c>
      <c r="H392" s="34"/>
      <c r="I392" s="34"/>
    </row>
    <row r="393" spans="1:9" s="23" customFormat="1" ht="16.5" outlineLevel="4">
      <c r="A393" s="63" t="s">
        <v>236</v>
      </c>
      <c r="B393" s="43" t="s">
        <v>417</v>
      </c>
      <c r="C393" s="2" t="s">
        <v>48</v>
      </c>
      <c r="D393" s="30">
        <v>0</v>
      </c>
      <c r="E393" s="7"/>
      <c r="F393" s="64">
        <f t="shared" si="41"/>
        <v>0</v>
      </c>
      <c r="H393" s="34"/>
      <c r="I393" s="34"/>
    </row>
    <row r="394" spans="1:9" s="23" customFormat="1" ht="16.5" outlineLevel="4">
      <c r="A394" s="63" t="s">
        <v>237</v>
      </c>
      <c r="B394" s="43" t="s">
        <v>418</v>
      </c>
      <c r="C394" s="2" t="s">
        <v>48</v>
      </c>
      <c r="D394" s="30">
        <v>0</v>
      </c>
      <c r="E394" s="7"/>
      <c r="F394" s="64">
        <f t="shared" si="41"/>
        <v>0</v>
      </c>
      <c r="H394" s="34"/>
      <c r="I394" s="34"/>
    </row>
    <row r="395" spans="1:9" s="23" customFormat="1" ht="33" outlineLevel="4">
      <c r="A395" s="63" t="s">
        <v>363</v>
      </c>
      <c r="B395" s="43" t="s">
        <v>419</v>
      </c>
      <c r="C395" s="2" t="s">
        <v>1</v>
      </c>
      <c r="D395" s="30">
        <v>3</v>
      </c>
      <c r="E395" s="7"/>
      <c r="F395" s="64">
        <f t="shared" si="41"/>
        <v>0</v>
      </c>
      <c r="H395" s="34"/>
      <c r="I395" s="34"/>
    </row>
    <row r="396" spans="1:9" s="23" customFormat="1" ht="16.5" outlineLevel="4">
      <c r="A396" s="63" t="s">
        <v>420</v>
      </c>
      <c r="B396" s="43" t="s">
        <v>238</v>
      </c>
      <c r="C396" s="2" t="s">
        <v>1</v>
      </c>
      <c r="D396" s="30">
        <v>0</v>
      </c>
      <c r="E396" s="7"/>
      <c r="F396" s="64">
        <f t="shared" si="41"/>
        <v>0</v>
      </c>
      <c r="H396" s="34"/>
      <c r="I396" s="34"/>
    </row>
    <row r="397" spans="1:9" s="23" customFormat="1" ht="16.5" outlineLevel="4">
      <c r="A397" s="63" t="s">
        <v>421</v>
      </c>
      <c r="B397" s="43" t="s">
        <v>422</v>
      </c>
      <c r="C397" s="2" t="s">
        <v>1</v>
      </c>
      <c r="D397" s="30">
        <v>0</v>
      </c>
      <c r="E397" s="7"/>
      <c r="F397" s="64">
        <f t="shared" si="41"/>
        <v>0</v>
      </c>
      <c r="H397" s="34"/>
      <c r="I397" s="34"/>
    </row>
    <row r="398" spans="1:9" s="23" customFormat="1" ht="16.5" outlineLevel="4">
      <c r="A398" s="63" t="s">
        <v>423</v>
      </c>
      <c r="B398" s="43" t="s">
        <v>424</v>
      </c>
      <c r="C398" s="2" t="s">
        <v>1</v>
      </c>
      <c r="D398" s="30">
        <v>0</v>
      </c>
      <c r="E398" s="7"/>
      <c r="F398" s="64">
        <f t="shared" si="41"/>
        <v>0</v>
      </c>
      <c r="H398" s="34"/>
      <c r="I398" s="34"/>
    </row>
    <row r="399" spans="1:9" s="23" customFormat="1" ht="16.5" outlineLevel="3">
      <c r="A399" s="65" t="s">
        <v>239</v>
      </c>
      <c r="B399" s="45" t="s">
        <v>240</v>
      </c>
      <c r="C399" s="28"/>
      <c r="D399" s="28"/>
      <c r="E399" s="29"/>
      <c r="F399" s="62">
        <f>SUM(F400:F409)</f>
        <v>0</v>
      </c>
      <c r="H399" s="34"/>
      <c r="I399" s="34"/>
    </row>
    <row r="400" spans="1:9" s="23" customFormat="1" ht="33" outlineLevel="4">
      <c r="A400" s="63" t="s">
        <v>241</v>
      </c>
      <c r="B400" s="43" t="s">
        <v>242</v>
      </c>
      <c r="C400" s="2" t="s">
        <v>1</v>
      </c>
      <c r="D400" s="30">
        <v>1</v>
      </c>
      <c r="E400" s="7"/>
      <c r="F400" s="64">
        <f t="shared" ref="F400:F409" si="42">ROUND(D400*E400,0)</f>
        <v>0</v>
      </c>
      <c r="H400" s="34"/>
      <c r="I400" s="34"/>
    </row>
    <row r="401" spans="1:9" s="23" customFormat="1" ht="33" outlineLevel="4">
      <c r="A401" s="63" t="s">
        <v>243</v>
      </c>
      <c r="B401" s="43" t="s">
        <v>244</v>
      </c>
      <c r="C401" s="2" t="s">
        <v>1</v>
      </c>
      <c r="D401" s="30">
        <v>2</v>
      </c>
      <c r="E401" s="7"/>
      <c r="F401" s="64">
        <f t="shared" si="42"/>
        <v>0</v>
      </c>
      <c r="H401" s="34"/>
      <c r="I401" s="34"/>
    </row>
    <row r="402" spans="1:9" s="23" customFormat="1" ht="33" outlineLevel="4">
      <c r="A402" s="63" t="s">
        <v>245</v>
      </c>
      <c r="B402" s="43" t="s">
        <v>425</v>
      </c>
      <c r="C402" s="2" t="s">
        <v>1</v>
      </c>
      <c r="D402" s="30">
        <v>0</v>
      </c>
      <c r="E402" s="7"/>
      <c r="F402" s="64">
        <f t="shared" si="42"/>
        <v>0</v>
      </c>
      <c r="H402" s="34"/>
      <c r="I402" s="34"/>
    </row>
    <row r="403" spans="1:9" s="23" customFormat="1" ht="33" outlineLevel="4">
      <c r="A403" s="63" t="s">
        <v>246</v>
      </c>
      <c r="B403" s="43" t="s">
        <v>426</v>
      </c>
      <c r="C403" s="2" t="s">
        <v>1</v>
      </c>
      <c r="D403" s="30">
        <v>0</v>
      </c>
      <c r="E403" s="7"/>
      <c r="F403" s="64">
        <f t="shared" si="42"/>
        <v>0</v>
      </c>
      <c r="H403" s="34"/>
      <c r="I403" s="34"/>
    </row>
    <row r="404" spans="1:9" s="23" customFormat="1" ht="33" outlineLevel="4">
      <c r="A404" s="63" t="s">
        <v>247</v>
      </c>
      <c r="B404" s="43" t="s">
        <v>427</v>
      </c>
      <c r="C404" s="2" t="s">
        <v>1</v>
      </c>
      <c r="D404" s="30">
        <v>1</v>
      </c>
      <c r="E404" s="7"/>
      <c r="F404" s="64">
        <f t="shared" si="42"/>
        <v>0</v>
      </c>
      <c r="H404" s="34"/>
      <c r="I404" s="34"/>
    </row>
    <row r="405" spans="1:9" s="23" customFormat="1" ht="33" outlineLevel="4">
      <c r="A405" s="63" t="s">
        <v>248</v>
      </c>
      <c r="B405" s="43" t="s">
        <v>249</v>
      </c>
      <c r="C405" s="2" t="s">
        <v>1</v>
      </c>
      <c r="D405" s="30">
        <v>3</v>
      </c>
      <c r="E405" s="7"/>
      <c r="F405" s="64">
        <f t="shared" si="42"/>
        <v>0</v>
      </c>
      <c r="H405" s="34"/>
      <c r="I405" s="34"/>
    </row>
    <row r="406" spans="1:9" s="23" customFormat="1" ht="33" outlineLevel="4">
      <c r="A406" s="63" t="s">
        <v>250</v>
      </c>
      <c r="B406" s="43" t="s">
        <v>428</v>
      </c>
      <c r="C406" s="2" t="s">
        <v>1</v>
      </c>
      <c r="D406" s="30">
        <v>0</v>
      </c>
      <c r="E406" s="7"/>
      <c r="F406" s="64">
        <f t="shared" si="42"/>
        <v>0</v>
      </c>
      <c r="H406" s="34"/>
      <c r="I406" s="34"/>
    </row>
    <row r="407" spans="1:9" s="23" customFormat="1" ht="33" outlineLevel="4">
      <c r="A407" s="63" t="s">
        <v>251</v>
      </c>
      <c r="B407" s="43" t="s">
        <v>252</v>
      </c>
      <c r="C407" s="2" t="s">
        <v>1</v>
      </c>
      <c r="D407" s="30">
        <v>4</v>
      </c>
      <c r="E407" s="7"/>
      <c r="F407" s="64">
        <f t="shared" si="42"/>
        <v>0</v>
      </c>
      <c r="H407" s="34"/>
      <c r="I407" s="34"/>
    </row>
    <row r="408" spans="1:9" s="23" customFormat="1" ht="33" outlineLevel="4">
      <c r="A408" s="63" t="s">
        <v>364</v>
      </c>
      <c r="B408" s="43" t="s">
        <v>253</v>
      </c>
      <c r="C408" s="2" t="s">
        <v>1</v>
      </c>
      <c r="D408" s="30">
        <v>0</v>
      </c>
      <c r="E408" s="7"/>
      <c r="F408" s="64">
        <f t="shared" si="42"/>
        <v>0</v>
      </c>
      <c r="H408" s="34"/>
      <c r="I408" s="34"/>
    </row>
    <row r="409" spans="1:9" s="23" customFormat="1" ht="33" outlineLevel="4">
      <c r="A409" s="63" t="s">
        <v>365</v>
      </c>
      <c r="B409" s="43" t="s">
        <v>254</v>
      </c>
      <c r="C409" s="2" t="s">
        <v>1</v>
      </c>
      <c r="D409" s="30">
        <v>1</v>
      </c>
      <c r="E409" s="7"/>
      <c r="F409" s="64">
        <f t="shared" si="42"/>
        <v>0</v>
      </c>
      <c r="H409" s="34"/>
      <c r="I409" s="34"/>
    </row>
    <row r="410" spans="1:9" s="23" customFormat="1" ht="16.5" outlineLevel="3">
      <c r="A410" s="65" t="s">
        <v>255</v>
      </c>
      <c r="B410" s="46" t="s">
        <v>256</v>
      </c>
      <c r="C410" s="28"/>
      <c r="D410" s="28"/>
      <c r="E410" s="29"/>
      <c r="F410" s="62">
        <f>SUM(F411:F417)</f>
        <v>0</v>
      </c>
      <c r="H410" s="34"/>
      <c r="I410" s="34"/>
    </row>
    <row r="411" spans="1:9" s="23" customFormat="1" ht="33" outlineLevel="4">
      <c r="A411" s="63" t="s">
        <v>257</v>
      </c>
      <c r="B411" s="43" t="s">
        <v>429</v>
      </c>
      <c r="C411" s="2" t="s">
        <v>48</v>
      </c>
      <c r="D411" s="30">
        <v>0</v>
      </c>
      <c r="E411" s="7"/>
      <c r="F411" s="64">
        <f t="shared" ref="F411:F417" si="43">ROUND(D411*E411,0)</f>
        <v>0</v>
      </c>
      <c r="H411" s="34"/>
      <c r="I411" s="34"/>
    </row>
    <row r="412" spans="1:9" s="23" customFormat="1" ht="33" outlineLevel="4">
      <c r="A412" s="63" t="s">
        <v>258</v>
      </c>
      <c r="B412" s="43" t="s">
        <v>430</v>
      </c>
      <c r="C412" s="2" t="s">
        <v>48</v>
      </c>
      <c r="D412" s="30">
        <v>0</v>
      </c>
      <c r="E412" s="7"/>
      <c r="F412" s="64">
        <f t="shared" si="43"/>
        <v>0</v>
      </c>
      <c r="H412" s="34"/>
      <c r="I412" s="34"/>
    </row>
    <row r="413" spans="1:9" s="23" customFormat="1" ht="33" outlineLevel="4">
      <c r="A413" s="63" t="s">
        <v>259</v>
      </c>
      <c r="B413" s="43" t="s">
        <v>431</v>
      </c>
      <c r="C413" s="2" t="s">
        <v>48</v>
      </c>
      <c r="D413" s="30">
        <v>70</v>
      </c>
      <c r="E413" s="7"/>
      <c r="F413" s="64">
        <f t="shared" si="43"/>
        <v>0</v>
      </c>
      <c r="H413" s="34"/>
      <c r="I413" s="34"/>
    </row>
    <row r="414" spans="1:9" s="23" customFormat="1" ht="33" outlineLevel="4">
      <c r="A414" s="63" t="s">
        <v>366</v>
      </c>
      <c r="B414" s="43" t="s">
        <v>432</v>
      </c>
      <c r="C414" s="2" t="s">
        <v>48</v>
      </c>
      <c r="D414" s="30">
        <v>0</v>
      </c>
      <c r="E414" s="7"/>
      <c r="F414" s="64">
        <f t="shared" si="43"/>
        <v>0</v>
      </c>
      <c r="H414" s="34"/>
      <c r="I414" s="34"/>
    </row>
    <row r="415" spans="1:9" s="23" customFormat="1" ht="33" outlineLevel="4">
      <c r="A415" s="63" t="s">
        <v>367</v>
      </c>
      <c r="B415" s="43" t="s">
        <v>433</v>
      </c>
      <c r="C415" s="2" t="s">
        <v>48</v>
      </c>
      <c r="D415" s="30">
        <v>3</v>
      </c>
      <c r="E415" s="7"/>
      <c r="F415" s="64">
        <f t="shared" si="43"/>
        <v>0</v>
      </c>
      <c r="H415" s="34"/>
      <c r="I415" s="34"/>
    </row>
    <row r="416" spans="1:9" s="23" customFormat="1" ht="33" outlineLevel="4">
      <c r="A416" s="63" t="s">
        <v>368</v>
      </c>
      <c r="B416" s="43" t="s">
        <v>434</v>
      </c>
      <c r="C416" s="2" t="s">
        <v>48</v>
      </c>
      <c r="D416" s="30">
        <v>0</v>
      </c>
      <c r="E416" s="7"/>
      <c r="F416" s="64">
        <f t="shared" si="43"/>
        <v>0</v>
      </c>
      <c r="H416" s="34"/>
      <c r="I416" s="34"/>
    </row>
    <row r="417" spans="1:9" s="23" customFormat="1" ht="33" outlineLevel="4">
      <c r="A417" s="63" t="s">
        <v>435</v>
      </c>
      <c r="B417" s="43" t="s">
        <v>434</v>
      </c>
      <c r="C417" s="2" t="s">
        <v>48</v>
      </c>
      <c r="D417" s="30">
        <v>0</v>
      </c>
      <c r="E417" s="7"/>
      <c r="F417" s="64">
        <f t="shared" si="43"/>
        <v>0</v>
      </c>
      <c r="H417" s="34"/>
      <c r="I417" s="34"/>
    </row>
    <row r="418" spans="1:9" s="23" customFormat="1" ht="16.5" outlineLevel="3">
      <c r="A418" s="61" t="s">
        <v>260</v>
      </c>
      <c r="B418" s="8" t="s">
        <v>261</v>
      </c>
      <c r="C418" s="28"/>
      <c r="D418" s="28"/>
      <c r="E418" s="29"/>
      <c r="F418" s="62">
        <f>F419+F422+F425</f>
        <v>0</v>
      </c>
      <c r="H418" s="34"/>
      <c r="I418" s="34"/>
    </row>
    <row r="419" spans="1:9" s="23" customFormat="1" ht="16.5" outlineLevel="4">
      <c r="A419" s="61" t="s">
        <v>262</v>
      </c>
      <c r="B419" s="8" t="s">
        <v>263</v>
      </c>
      <c r="C419" s="28"/>
      <c r="D419" s="28"/>
      <c r="E419" s="29"/>
      <c r="F419" s="62">
        <f>SUM(F420:F421)</f>
        <v>0</v>
      </c>
      <c r="H419" s="34"/>
      <c r="I419" s="34"/>
    </row>
    <row r="420" spans="1:9" s="23" customFormat="1" ht="49.5" outlineLevel="5">
      <c r="A420" s="63" t="s">
        <v>264</v>
      </c>
      <c r="B420" s="43" t="s">
        <v>265</v>
      </c>
      <c r="C420" s="2" t="s">
        <v>1</v>
      </c>
      <c r="D420" s="30">
        <v>12</v>
      </c>
      <c r="E420" s="7"/>
      <c r="F420" s="64">
        <f t="shared" ref="F420:F421" si="44">ROUND(D420*E420,0)</f>
        <v>0</v>
      </c>
      <c r="H420" s="34"/>
      <c r="I420" s="34"/>
    </row>
    <row r="421" spans="1:9" s="23" customFormat="1" ht="33" outlineLevel="5">
      <c r="A421" s="63" t="s">
        <v>266</v>
      </c>
      <c r="B421" s="43" t="s">
        <v>436</v>
      </c>
      <c r="C421" s="2" t="s">
        <v>1</v>
      </c>
      <c r="D421" s="30">
        <v>12</v>
      </c>
      <c r="E421" s="7"/>
      <c r="F421" s="64">
        <f t="shared" si="44"/>
        <v>0</v>
      </c>
      <c r="H421" s="34"/>
      <c r="I421" s="34"/>
    </row>
    <row r="422" spans="1:9" s="23" customFormat="1" ht="16.5" outlineLevel="4">
      <c r="A422" s="61" t="s">
        <v>267</v>
      </c>
      <c r="B422" s="8" t="s">
        <v>268</v>
      </c>
      <c r="C422" s="28"/>
      <c r="D422" s="28"/>
      <c r="E422" s="29"/>
      <c r="F422" s="62">
        <f>SUM(F423:F424)</f>
        <v>0</v>
      </c>
      <c r="H422" s="34"/>
      <c r="I422" s="34"/>
    </row>
    <row r="423" spans="1:9" s="23" customFormat="1" ht="66" outlineLevel="5">
      <c r="A423" s="63" t="s">
        <v>269</v>
      </c>
      <c r="B423" s="43" t="s">
        <v>270</v>
      </c>
      <c r="C423" s="2" t="s">
        <v>1</v>
      </c>
      <c r="D423" s="30">
        <v>1</v>
      </c>
      <c r="E423" s="7"/>
      <c r="F423" s="64">
        <f t="shared" ref="F423:F424" si="45">ROUND(D423*E423,0)</f>
        <v>0</v>
      </c>
      <c r="H423" s="34"/>
      <c r="I423" s="34"/>
    </row>
    <row r="424" spans="1:9" s="23" customFormat="1" ht="33" outlineLevel="5">
      <c r="A424" s="63" t="s">
        <v>271</v>
      </c>
      <c r="B424" s="43" t="s">
        <v>437</v>
      </c>
      <c r="C424" s="2" t="s">
        <v>1</v>
      </c>
      <c r="D424" s="30">
        <v>1</v>
      </c>
      <c r="E424" s="7"/>
      <c r="F424" s="64">
        <f t="shared" si="45"/>
        <v>0</v>
      </c>
      <c r="H424" s="34"/>
      <c r="I424" s="34"/>
    </row>
    <row r="425" spans="1:9" s="23" customFormat="1" ht="16.5" outlineLevel="4">
      <c r="A425" s="61" t="s">
        <v>272</v>
      </c>
      <c r="B425" s="8" t="s">
        <v>273</v>
      </c>
      <c r="C425" s="28"/>
      <c r="D425" s="28"/>
      <c r="E425" s="29"/>
      <c r="F425" s="62">
        <f>SUM(F426:F429)</f>
        <v>0</v>
      </c>
      <c r="H425" s="34"/>
      <c r="I425" s="34"/>
    </row>
    <row r="426" spans="1:9" s="23" customFormat="1" ht="33" outlineLevel="5">
      <c r="A426" s="63" t="s">
        <v>274</v>
      </c>
      <c r="B426" s="43" t="s">
        <v>438</v>
      </c>
      <c r="C426" s="2" t="s">
        <v>1</v>
      </c>
      <c r="D426" s="30">
        <v>18</v>
      </c>
      <c r="E426" s="7"/>
      <c r="F426" s="64">
        <f t="shared" ref="F426:F429" si="46">ROUND(D426*E426,0)</f>
        <v>0</v>
      </c>
      <c r="H426" s="34"/>
      <c r="I426" s="34"/>
    </row>
    <row r="427" spans="1:9" s="23" customFormat="1" ht="33" outlineLevel="5">
      <c r="A427" s="63" t="s">
        <v>275</v>
      </c>
      <c r="B427" s="43" t="s">
        <v>439</v>
      </c>
      <c r="C427" s="2" t="s">
        <v>1</v>
      </c>
      <c r="D427" s="30">
        <v>1</v>
      </c>
      <c r="E427" s="7"/>
      <c r="F427" s="64">
        <f t="shared" si="46"/>
        <v>0</v>
      </c>
      <c r="H427" s="34"/>
      <c r="I427" s="34"/>
    </row>
    <row r="428" spans="1:9" s="23" customFormat="1" ht="16.5" outlineLevel="5">
      <c r="A428" s="63" t="s">
        <v>276</v>
      </c>
      <c r="B428" s="43" t="s">
        <v>278</v>
      </c>
      <c r="C428" s="2" t="s">
        <v>1</v>
      </c>
      <c r="D428" s="30">
        <v>0</v>
      </c>
      <c r="E428" s="7"/>
      <c r="F428" s="64">
        <f t="shared" si="46"/>
        <v>0</v>
      </c>
      <c r="H428" s="34"/>
      <c r="I428" s="34"/>
    </row>
    <row r="429" spans="1:9" s="23" customFormat="1" ht="33" outlineLevel="5">
      <c r="A429" s="63" t="s">
        <v>277</v>
      </c>
      <c r="B429" s="43" t="s">
        <v>279</v>
      </c>
      <c r="C429" s="2" t="s">
        <v>1</v>
      </c>
      <c r="D429" s="30">
        <v>4</v>
      </c>
      <c r="E429" s="7"/>
      <c r="F429" s="64">
        <f t="shared" si="46"/>
        <v>0</v>
      </c>
      <c r="H429" s="34"/>
      <c r="I429" s="34"/>
    </row>
    <row r="430" spans="1:9" s="23" customFormat="1" ht="16.5" outlineLevel="3">
      <c r="A430" s="65" t="s">
        <v>280</v>
      </c>
      <c r="B430" s="45" t="s">
        <v>281</v>
      </c>
      <c r="C430" s="28"/>
      <c r="D430" s="28"/>
      <c r="E430" s="29"/>
      <c r="F430" s="62">
        <f>SUM(F431:F444)</f>
        <v>0</v>
      </c>
      <c r="H430" s="34"/>
      <c r="I430" s="34"/>
    </row>
    <row r="431" spans="1:9" s="23" customFormat="1" ht="33" outlineLevel="4">
      <c r="A431" s="63" t="s">
        <v>282</v>
      </c>
      <c r="B431" s="43" t="s">
        <v>283</v>
      </c>
      <c r="C431" s="2" t="s">
        <v>1</v>
      </c>
      <c r="D431" s="30">
        <v>5</v>
      </c>
      <c r="E431" s="7"/>
      <c r="F431" s="64">
        <f t="shared" ref="F431:F444" si="47">ROUND(D431*E431,0)</f>
        <v>0</v>
      </c>
      <c r="H431" s="34"/>
      <c r="I431" s="34"/>
    </row>
    <row r="432" spans="1:9" s="23" customFormat="1" ht="33" outlineLevel="4">
      <c r="A432" s="63" t="s">
        <v>284</v>
      </c>
      <c r="B432" s="43" t="s">
        <v>440</v>
      </c>
      <c r="C432" s="2" t="s">
        <v>1</v>
      </c>
      <c r="D432" s="30">
        <v>7</v>
      </c>
      <c r="E432" s="7"/>
      <c r="F432" s="64">
        <f t="shared" si="47"/>
        <v>0</v>
      </c>
      <c r="H432" s="34"/>
      <c r="I432" s="34"/>
    </row>
    <row r="433" spans="1:9" s="23" customFormat="1" ht="33" outlineLevel="4">
      <c r="A433" s="63" t="s">
        <v>285</v>
      </c>
      <c r="B433" s="43" t="s">
        <v>441</v>
      </c>
      <c r="C433" s="2" t="s">
        <v>1</v>
      </c>
      <c r="D433" s="30">
        <v>24</v>
      </c>
      <c r="E433" s="7"/>
      <c r="F433" s="64">
        <f t="shared" si="47"/>
        <v>0</v>
      </c>
      <c r="H433" s="34"/>
      <c r="I433" s="34"/>
    </row>
    <row r="434" spans="1:9" s="23" customFormat="1" ht="33" outlineLevel="4">
      <c r="A434" s="63" t="s">
        <v>286</v>
      </c>
      <c r="B434" s="43" t="s">
        <v>442</v>
      </c>
      <c r="C434" s="2" t="s">
        <v>1</v>
      </c>
      <c r="D434" s="30">
        <v>24</v>
      </c>
      <c r="E434" s="7"/>
      <c r="F434" s="64">
        <f t="shared" si="47"/>
        <v>0</v>
      </c>
      <c r="H434" s="34"/>
      <c r="I434" s="34"/>
    </row>
    <row r="435" spans="1:9" s="23" customFormat="1" ht="33" outlineLevel="4">
      <c r="A435" s="63" t="s">
        <v>287</v>
      </c>
      <c r="B435" s="43" t="s">
        <v>291</v>
      </c>
      <c r="C435" s="2" t="s">
        <v>1</v>
      </c>
      <c r="D435" s="30">
        <v>8</v>
      </c>
      <c r="E435" s="7"/>
      <c r="F435" s="64">
        <f t="shared" si="47"/>
        <v>0</v>
      </c>
      <c r="H435" s="34"/>
      <c r="I435" s="34"/>
    </row>
    <row r="436" spans="1:9" s="23" customFormat="1" ht="33" outlineLevel="4">
      <c r="A436" s="63" t="s">
        <v>288</v>
      </c>
      <c r="B436" s="43" t="s">
        <v>293</v>
      </c>
      <c r="C436" s="2" t="s">
        <v>1</v>
      </c>
      <c r="D436" s="30">
        <v>2</v>
      </c>
      <c r="E436" s="7"/>
      <c r="F436" s="64">
        <f t="shared" si="47"/>
        <v>0</v>
      </c>
      <c r="H436" s="34"/>
      <c r="I436" s="34"/>
    </row>
    <row r="437" spans="1:9" s="23" customFormat="1" ht="33" outlineLevel="4">
      <c r="A437" s="63" t="s">
        <v>289</v>
      </c>
      <c r="B437" s="43" t="s">
        <v>443</v>
      </c>
      <c r="C437" s="2" t="s">
        <v>1</v>
      </c>
      <c r="D437" s="30">
        <v>2</v>
      </c>
      <c r="E437" s="7"/>
      <c r="F437" s="64">
        <f t="shared" si="47"/>
        <v>0</v>
      </c>
      <c r="H437" s="34"/>
      <c r="I437" s="34"/>
    </row>
    <row r="438" spans="1:9" s="23" customFormat="1" ht="66" outlineLevel="4">
      <c r="A438" s="63" t="s">
        <v>290</v>
      </c>
      <c r="B438" s="43" t="s">
        <v>296</v>
      </c>
      <c r="C438" s="2" t="s">
        <v>1</v>
      </c>
      <c r="D438" s="30">
        <v>2</v>
      </c>
      <c r="E438" s="7"/>
      <c r="F438" s="64">
        <f t="shared" si="47"/>
        <v>0</v>
      </c>
      <c r="H438" s="34"/>
      <c r="I438" s="34"/>
    </row>
    <row r="439" spans="1:9" s="23" customFormat="1" ht="33" outlineLevel="4">
      <c r="A439" s="63" t="s">
        <v>292</v>
      </c>
      <c r="B439" s="43" t="s">
        <v>444</v>
      </c>
      <c r="C439" s="2" t="s">
        <v>1</v>
      </c>
      <c r="D439" s="30">
        <v>0</v>
      </c>
      <c r="E439" s="7"/>
      <c r="F439" s="64">
        <f t="shared" si="47"/>
        <v>0</v>
      </c>
      <c r="H439" s="34"/>
      <c r="I439" s="34"/>
    </row>
    <row r="440" spans="1:9" s="23" customFormat="1" ht="33" outlineLevel="4">
      <c r="A440" s="63" t="s">
        <v>294</v>
      </c>
      <c r="B440" s="43" t="s">
        <v>299</v>
      </c>
      <c r="C440" s="2" t="s">
        <v>1</v>
      </c>
      <c r="D440" s="30">
        <v>2</v>
      </c>
      <c r="E440" s="7"/>
      <c r="F440" s="64">
        <f t="shared" si="47"/>
        <v>0</v>
      </c>
      <c r="H440" s="34"/>
      <c r="I440" s="34"/>
    </row>
    <row r="441" spans="1:9" s="23" customFormat="1" ht="49.5" outlineLevel="4">
      <c r="A441" s="63" t="s">
        <v>295</v>
      </c>
      <c r="B441" s="43" t="s">
        <v>445</v>
      </c>
      <c r="C441" s="2" t="s">
        <v>1</v>
      </c>
      <c r="D441" s="30">
        <v>4</v>
      </c>
      <c r="E441" s="7"/>
      <c r="F441" s="64">
        <f t="shared" si="47"/>
        <v>0</v>
      </c>
      <c r="H441" s="34"/>
      <c r="I441" s="34"/>
    </row>
    <row r="442" spans="1:9" s="23" customFormat="1" ht="49.5" outlineLevel="4">
      <c r="A442" s="63" t="s">
        <v>297</v>
      </c>
      <c r="B442" s="43" t="s">
        <v>301</v>
      </c>
      <c r="C442" s="2" t="s">
        <v>1</v>
      </c>
      <c r="D442" s="30">
        <v>4</v>
      </c>
      <c r="E442" s="7"/>
      <c r="F442" s="64">
        <f t="shared" si="47"/>
        <v>0</v>
      </c>
      <c r="H442" s="34"/>
      <c r="I442" s="34"/>
    </row>
    <row r="443" spans="1:9" s="23" customFormat="1" ht="33" outlineLevel="4">
      <c r="A443" s="63" t="s">
        <v>298</v>
      </c>
      <c r="B443" s="43" t="s">
        <v>302</v>
      </c>
      <c r="C443" s="2" t="s">
        <v>1</v>
      </c>
      <c r="D443" s="30">
        <v>2</v>
      </c>
      <c r="E443" s="7"/>
      <c r="F443" s="64">
        <f t="shared" si="47"/>
        <v>0</v>
      </c>
      <c r="H443" s="34"/>
      <c r="I443" s="34"/>
    </row>
    <row r="444" spans="1:9" s="23" customFormat="1" ht="16.5" outlineLevel="4">
      <c r="A444" s="63" t="s">
        <v>300</v>
      </c>
      <c r="B444" s="43" t="s">
        <v>303</v>
      </c>
      <c r="C444" s="2" t="s">
        <v>1</v>
      </c>
      <c r="D444" s="30">
        <v>0</v>
      </c>
      <c r="E444" s="7"/>
      <c r="F444" s="64">
        <f t="shared" si="47"/>
        <v>0</v>
      </c>
      <c r="H444" s="34"/>
      <c r="I444" s="34"/>
    </row>
    <row r="445" spans="1:9" s="23" customFormat="1" ht="16.5" outlineLevel="3">
      <c r="A445" s="61" t="s">
        <v>304</v>
      </c>
      <c r="B445" s="8" t="s">
        <v>305</v>
      </c>
      <c r="C445" s="28"/>
      <c r="D445" s="28"/>
      <c r="E445" s="29"/>
      <c r="F445" s="62">
        <f>SUM(F446:F447)</f>
        <v>0</v>
      </c>
      <c r="H445" s="34"/>
      <c r="I445" s="34"/>
    </row>
    <row r="446" spans="1:9" s="23" customFormat="1" ht="33" outlineLevel="4">
      <c r="A446" s="63" t="s">
        <v>306</v>
      </c>
      <c r="B446" s="43" t="s">
        <v>307</v>
      </c>
      <c r="C446" s="2" t="s">
        <v>1</v>
      </c>
      <c r="D446" s="30">
        <v>1</v>
      </c>
      <c r="E446" s="7"/>
      <c r="F446" s="64">
        <f t="shared" ref="F446:F447" si="48">ROUND(D446*E446,0)</f>
        <v>0</v>
      </c>
      <c r="H446" s="34"/>
      <c r="I446" s="34"/>
    </row>
    <row r="447" spans="1:9" s="23" customFormat="1" ht="16.5" outlineLevel="4">
      <c r="A447" s="63" t="s">
        <v>308</v>
      </c>
      <c r="B447" s="43" t="s">
        <v>309</v>
      </c>
      <c r="C447" s="2" t="s">
        <v>1</v>
      </c>
      <c r="D447" s="30">
        <v>4</v>
      </c>
      <c r="E447" s="7"/>
      <c r="F447" s="64">
        <f t="shared" si="48"/>
        <v>0</v>
      </c>
      <c r="H447" s="34"/>
      <c r="I447" s="34"/>
    </row>
    <row r="448" spans="1:9" s="23" customFormat="1" ht="16.5" outlineLevel="2">
      <c r="A448" s="61">
        <v>6</v>
      </c>
      <c r="B448" s="8" t="s">
        <v>310</v>
      </c>
      <c r="C448" s="28"/>
      <c r="D448" s="28"/>
      <c r="E448" s="29"/>
      <c r="F448" s="62">
        <f>SUM(F449:F459)</f>
        <v>0</v>
      </c>
      <c r="H448" s="34"/>
      <c r="I448" s="34"/>
    </row>
    <row r="449" spans="1:16" s="23" customFormat="1" ht="16.5" outlineLevel="3">
      <c r="A449" s="63" t="s">
        <v>311</v>
      </c>
      <c r="B449" s="43" t="s">
        <v>312</v>
      </c>
      <c r="C449" s="2" t="s">
        <v>48</v>
      </c>
      <c r="D449" s="30">
        <v>0</v>
      </c>
      <c r="E449" s="7"/>
      <c r="F449" s="64">
        <f t="shared" ref="F449:F459" si="49">ROUND(D449*E449,0)</f>
        <v>0</v>
      </c>
      <c r="H449" s="34"/>
      <c r="I449" s="34"/>
    </row>
    <row r="450" spans="1:16" s="23" customFormat="1" ht="16.5" outlineLevel="3">
      <c r="A450" s="63" t="s">
        <v>313</v>
      </c>
      <c r="B450" s="43" t="s">
        <v>314</v>
      </c>
      <c r="C450" s="2" t="s">
        <v>48</v>
      </c>
      <c r="D450" s="30">
        <v>0</v>
      </c>
      <c r="E450" s="7"/>
      <c r="F450" s="64">
        <f t="shared" si="49"/>
        <v>0</v>
      </c>
      <c r="H450" s="34"/>
      <c r="I450" s="34"/>
    </row>
    <row r="451" spans="1:16" s="23" customFormat="1" ht="16.5" outlineLevel="3">
      <c r="A451" s="63" t="s">
        <v>315</v>
      </c>
      <c r="B451" s="43" t="s">
        <v>316</v>
      </c>
      <c r="C451" s="2" t="s">
        <v>1</v>
      </c>
      <c r="D451" s="30">
        <v>0</v>
      </c>
      <c r="E451" s="7"/>
      <c r="F451" s="64">
        <f t="shared" si="49"/>
        <v>0</v>
      </c>
      <c r="H451" s="34"/>
      <c r="I451" s="34"/>
    </row>
    <row r="452" spans="1:16" s="23" customFormat="1" ht="16.5" outlineLevel="3">
      <c r="A452" s="63" t="s">
        <v>317</v>
      </c>
      <c r="B452" s="43" t="s">
        <v>318</v>
      </c>
      <c r="C452" s="2" t="s">
        <v>1</v>
      </c>
      <c r="D452" s="30">
        <v>0</v>
      </c>
      <c r="E452" s="7"/>
      <c r="F452" s="64">
        <f t="shared" si="49"/>
        <v>0</v>
      </c>
      <c r="H452" s="34"/>
      <c r="I452" s="34"/>
    </row>
    <row r="453" spans="1:16" s="23" customFormat="1" ht="16.5" outlineLevel="3">
      <c r="A453" s="63" t="s">
        <v>319</v>
      </c>
      <c r="B453" s="43" t="s">
        <v>320</v>
      </c>
      <c r="C453" s="2" t="s">
        <v>1</v>
      </c>
      <c r="D453" s="30">
        <v>0</v>
      </c>
      <c r="E453" s="7"/>
      <c r="F453" s="64">
        <f t="shared" si="49"/>
        <v>0</v>
      </c>
      <c r="H453" s="34"/>
      <c r="I453" s="34"/>
    </row>
    <row r="454" spans="1:16" s="23" customFormat="1" ht="16.5" outlineLevel="3">
      <c r="A454" s="63" t="s">
        <v>321</v>
      </c>
      <c r="B454" s="43" t="s">
        <v>322</v>
      </c>
      <c r="C454" s="2" t="s">
        <v>1</v>
      </c>
      <c r="D454" s="30">
        <v>0</v>
      </c>
      <c r="E454" s="7"/>
      <c r="F454" s="64">
        <f t="shared" si="49"/>
        <v>0</v>
      </c>
      <c r="H454" s="34"/>
      <c r="I454" s="34"/>
    </row>
    <row r="455" spans="1:16" s="23" customFormat="1" ht="16.5" outlineLevel="3">
      <c r="A455" s="63" t="s">
        <v>323</v>
      </c>
      <c r="B455" s="43" t="s">
        <v>324</v>
      </c>
      <c r="C455" s="2" t="s">
        <v>48</v>
      </c>
      <c r="D455" s="30">
        <v>0</v>
      </c>
      <c r="E455" s="7"/>
      <c r="F455" s="64">
        <f t="shared" si="49"/>
        <v>0</v>
      </c>
      <c r="H455" s="34"/>
      <c r="I455" s="34"/>
    </row>
    <row r="456" spans="1:16" s="23" customFormat="1" ht="16.5" outlineLevel="3">
      <c r="A456" s="63" t="s">
        <v>325</v>
      </c>
      <c r="B456" s="43" t="s">
        <v>326</v>
      </c>
      <c r="C456" s="2" t="s">
        <v>1</v>
      </c>
      <c r="D456" s="30">
        <v>0</v>
      </c>
      <c r="E456" s="7"/>
      <c r="F456" s="64">
        <f t="shared" si="49"/>
        <v>0</v>
      </c>
      <c r="H456" s="34"/>
      <c r="I456" s="34"/>
    </row>
    <row r="457" spans="1:16" s="23" customFormat="1" ht="16.5" outlineLevel="3">
      <c r="A457" s="63" t="s">
        <v>327</v>
      </c>
      <c r="B457" s="43" t="s">
        <v>328</v>
      </c>
      <c r="C457" s="2" t="s">
        <v>1</v>
      </c>
      <c r="D457" s="30">
        <v>0</v>
      </c>
      <c r="E457" s="7"/>
      <c r="F457" s="64">
        <f t="shared" si="49"/>
        <v>0</v>
      </c>
      <c r="H457" s="34"/>
      <c r="I457" s="34"/>
    </row>
    <row r="458" spans="1:16" s="23" customFormat="1" ht="16.5" outlineLevel="3">
      <c r="A458" s="63" t="s">
        <v>329</v>
      </c>
      <c r="B458" s="43" t="s">
        <v>330</v>
      </c>
      <c r="C458" s="2" t="s">
        <v>1</v>
      </c>
      <c r="D458" s="30">
        <v>0</v>
      </c>
      <c r="E458" s="7"/>
      <c r="F458" s="64">
        <f t="shared" si="49"/>
        <v>0</v>
      </c>
      <c r="H458" s="34"/>
      <c r="I458" s="34"/>
    </row>
    <row r="459" spans="1:16" s="23" customFormat="1" ht="16.5" outlineLevel="3">
      <c r="A459" s="63" t="s">
        <v>331</v>
      </c>
      <c r="B459" s="43" t="s">
        <v>332</v>
      </c>
      <c r="C459" s="2" t="s">
        <v>14</v>
      </c>
      <c r="D459" s="30">
        <v>0</v>
      </c>
      <c r="E459" s="7"/>
      <c r="F459" s="64">
        <f t="shared" si="49"/>
        <v>0</v>
      </c>
      <c r="H459" s="34"/>
      <c r="I459" s="34"/>
    </row>
    <row r="460" spans="1:16" ht="16.5" outlineLevel="1">
      <c r="A460" s="121" t="s">
        <v>448</v>
      </c>
      <c r="B460" s="122"/>
      <c r="C460" s="122"/>
      <c r="D460" s="122"/>
      <c r="E460" s="123"/>
      <c r="F460" s="60">
        <f>ROUND(F461+F465+F482+F542+F610+F674,0)</f>
        <v>0</v>
      </c>
      <c r="G460" s="24"/>
      <c r="H460" s="34"/>
      <c r="I460" s="23"/>
      <c r="J460" s="23"/>
      <c r="K460" s="23"/>
      <c r="L460" s="23"/>
      <c r="M460" s="23"/>
      <c r="N460" s="23"/>
      <c r="O460" s="23"/>
      <c r="P460" s="23"/>
    </row>
    <row r="461" spans="1:16" s="23" customFormat="1" ht="16.5" outlineLevel="2">
      <c r="A461" s="61">
        <v>1</v>
      </c>
      <c r="B461" s="8" t="s">
        <v>161</v>
      </c>
      <c r="C461" s="28"/>
      <c r="D461" s="28"/>
      <c r="E461" s="29"/>
      <c r="F461" s="62">
        <f>SUM(F462:F464)</f>
        <v>0</v>
      </c>
      <c r="H461" s="34"/>
    </row>
    <row r="462" spans="1:16" s="23" customFormat="1" ht="16.5" outlineLevel="3">
      <c r="A462" s="63" t="s">
        <v>8</v>
      </c>
      <c r="B462" s="43" t="s">
        <v>11</v>
      </c>
      <c r="C462" s="2" t="s">
        <v>1</v>
      </c>
      <c r="D462" s="30">
        <v>16</v>
      </c>
      <c r="E462" s="7"/>
      <c r="F462" s="64">
        <f t="shared" ref="F462:F464" si="50">ROUND(D462*E462,0)</f>
        <v>0</v>
      </c>
      <c r="H462" s="34"/>
      <c r="I462" s="34"/>
    </row>
    <row r="463" spans="1:16" s="23" customFormat="1" ht="16.5" outlineLevel="3">
      <c r="A463" s="63" t="s">
        <v>9</v>
      </c>
      <c r="B463" s="43" t="s">
        <v>12</v>
      </c>
      <c r="C463" s="2" t="s">
        <v>1</v>
      </c>
      <c r="D463" s="30">
        <v>9</v>
      </c>
      <c r="E463" s="7"/>
      <c r="F463" s="64">
        <f t="shared" si="50"/>
        <v>0</v>
      </c>
      <c r="H463" s="34"/>
      <c r="I463" s="34"/>
    </row>
    <row r="464" spans="1:16" s="23" customFormat="1" ht="16.5" outlineLevel="3">
      <c r="A464" s="63" t="s">
        <v>10</v>
      </c>
      <c r="B464" s="43" t="s">
        <v>13</v>
      </c>
      <c r="C464" s="2" t="s">
        <v>14</v>
      </c>
      <c r="D464" s="30">
        <v>1.5599999999999998</v>
      </c>
      <c r="E464" s="7"/>
      <c r="F464" s="64">
        <f t="shared" si="50"/>
        <v>0</v>
      </c>
      <c r="H464" s="34"/>
      <c r="I464" s="34"/>
    </row>
    <row r="465" spans="1:9" s="23" customFormat="1" ht="16.5" outlineLevel="2">
      <c r="A465" s="61">
        <v>2</v>
      </c>
      <c r="B465" s="8" t="s">
        <v>163</v>
      </c>
      <c r="C465" s="28"/>
      <c r="D465" s="28"/>
      <c r="E465" s="29"/>
      <c r="F465" s="62">
        <f>SUM(F466:F481)</f>
        <v>0</v>
      </c>
      <c r="H465" s="34"/>
    </row>
    <row r="466" spans="1:9" s="23" customFormat="1" ht="33" outlineLevel="3">
      <c r="A466" s="63" t="s">
        <v>16</v>
      </c>
      <c r="B466" s="43" t="s">
        <v>23</v>
      </c>
      <c r="C466" s="2" t="s">
        <v>48</v>
      </c>
      <c r="D466" s="30">
        <v>0</v>
      </c>
      <c r="E466" s="7"/>
      <c r="F466" s="64">
        <f t="shared" ref="F466:F481" si="51">ROUND(D466*E466,0)</f>
        <v>0</v>
      </c>
      <c r="H466" s="34"/>
      <c r="I466" s="34"/>
    </row>
    <row r="467" spans="1:9" s="23" customFormat="1" ht="33" outlineLevel="3">
      <c r="A467" s="63" t="s">
        <v>17</v>
      </c>
      <c r="B467" s="43" t="s">
        <v>24</v>
      </c>
      <c r="C467" s="2" t="s">
        <v>48</v>
      </c>
      <c r="D467" s="30">
        <v>0</v>
      </c>
      <c r="E467" s="7"/>
      <c r="F467" s="64">
        <f t="shared" si="51"/>
        <v>0</v>
      </c>
      <c r="H467" s="34"/>
      <c r="I467" s="34"/>
    </row>
    <row r="468" spans="1:9" s="23" customFormat="1" ht="16.5" outlineLevel="3">
      <c r="A468" s="63" t="s">
        <v>18</v>
      </c>
      <c r="B468" s="43" t="s">
        <v>25</v>
      </c>
      <c r="C468" s="2" t="s">
        <v>15</v>
      </c>
      <c r="D468" s="30">
        <v>0</v>
      </c>
      <c r="E468" s="7"/>
      <c r="F468" s="64">
        <f t="shared" si="51"/>
        <v>0</v>
      </c>
      <c r="H468" s="34"/>
      <c r="I468" s="34"/>
    </row>
    <row r="469" spans="1:9" s="23" customFormat="1" ht="16.5" outlineLevel="3">
      <c r="A469" s="63" t="s">
        <v>19</v>
      </c>
      <c r="B469" s="43" t="s">
        <v>26</v>
      </c>
      <c r="C469" s="2" t="s">
        <v>15</v>
      </c>
      <c r="D469" s="30">
        <v>240.79</v>
      </c>
      <c r="E469" s="7"/>
      <c r="F469" s="64">
        <f t="shared" si="51"/>
        <v>0</v>
      </c>
      <c r="H469" s="34"/>
      <c r="I469" s="34"/>
    </row>
    <row r="470" spans="1:9" s="23" customFormat="1" ht="16.5" outlineLevel="3">
      <c r="A470" s="63" t="s">
        <v>20</v>
      </c>
      <c r="B470" s="43" t="s">
        <v>27</v>
      </c>
      <c r="C470" s="2" t="s">
        <v>15</v>
      </c>
      <c r="D470" s="30">
        <v>0</v>
      </c>
      <c r="E470" s="7"/>
      <c r="F470" s="64">
        <f t="shared" si="51"/>
        <v>0</v>
      </c>
      <c r="H470" s="34"/>
      <c r="I470" s="34"/>
    </row>
    <row r="471" spans="1:9" s="23" customFormat="1" ht="16.5" outlineLevel="3">
      <c r="A471" s="63" t="s">
        <v>21</v>
      </c>
      <c r="B471" s="43" t="s">
        <v>28</v>
      </c>
      <c r="C471" s="2" t="s">
        <v>15</v>
      </c>
      <c r="D471" s="30">
        <v>0</v>
      </c>
      <c r="E471" s="7"/>
      <c r="F471" s="64">
        <f t="shared" si="51"/>
        <v>0</v>
      </c>
      <c r="H471" s="34"/>
      <c r="I471" s="34"/>
    </row>
    <row r="472" spans="1:9" s="23" customFormat="1" ht="16.5" outlineLevel="3">
      <c r="A472" s="63" t="s">
        <v>22</v>
      </c>
      <c r="B472" s="43" t="s">
        <v>29</v>
      </c>
      <c r="C472" s="2" t="s">
        <v>15</v>
      </c>
      <c r="D472" s="30">
        <v>0</v>
      </c>
      <c r="E472" s="7"/>
      <c r="F472" s="64">
        <f t="shared" si="51"/>
        <v>0</v>
      </c>
      <c r="H472" s="34"/>
      <c r="I472" s="34"/>
    </row>
    <row r="473" spans="1:9" s="23" customFormat="1" ht="16.5" outlineLevel="3">
      <c r="A473" s="63" t="s">
        <v>164</v>
      </c>
      <c r="B473" s="43" t="s">
        <v>30</v>
      </c>
      <c r="C473" s="2" t="s">
        <v>15</v>
      </c>
      <c r="D473" s="30">
        <v>310.83999999999997</v>
      </c>
      <c r="E473" s="7"/>
      <c r="F473" s="64">
        <f t="shared" si="51"/>
        <v>0</v>
      </c>
      <c r="H473" s="34"/>
      <c r="I473" s="34"/>
    </row>
    <row r="474" spans="1:9" s="23" customFormat="1" ht="16.5" outlineLevel="3">
      <c r="A474" s="63" t="s">
        <v>165</v>
      </c>
      <c r="B474" s="43" t="s">
        <v>31</v>
      </c>
      <c r="C474" s="2" t="s">
        <v>1</v>
      </c>
      <c r="D474" s="30">
        <v>0</v>
      </c>
      <c r="E474" s="7"/>
      <c r="F474" s="64">
        <f t="shared" si="51"/>
        <v>0</v>
      </c>
      <c r="H474" s="34"/>
      <c r="I474" s="34"/>
    </row>
    <row r="475" spans="1:9" s="23" customFormat="1" ht="16.5" outlineLevel="3">
      <c r="A475" s="63" t="s">
        <v>166</v>
      </c>
      <c r="B475" s="43" t="s">
        <v>32</v>
      </c>
      <c r="C475" s="2" t="s">
        <v>15</v>
      </c>
      <c r="D475" s="30">
        <v>0</v>
      </c>
      <c r="E475" s="7"/>
      <c r="F475" s="64">
        <f t="shared" si="51"/>
        <v>0</v>
      </c>
      <c r="H475" s="34"/>
      <c r="I475" s="34"/>
    </row>
    <row r="476" spans="1:9" s="23" customFormat="1" ht="16.5" outlineLevel="3">
      <c r="A476" s="63" t="s">
        <v>339</v>
      </c>
      <c r="B476" s="43" t="s">
        <v>33</v>
      </c>
      <c r="C476" s="2" t="s">
        <v>15</v>
      </c>
      <c r="D476" s="30">
        <v>0</v>
      </c>
      <c r="E476" s="7"/>
      <c r="F476" s="64">
        <f t="shared" si="51"/>
        <v>0</v>
      </c>
      <c r="H476" s="34"/>
      <c r="I476" s="34"/>
    </row>
    <row r="477" spans="1:9" s="23" customFormat="1" ht="16.5" outlineLevel="3">
      <c r="A477" s="63" t="s">
        <v>340</v>
      </c>
      <c r="B477" s="43" t="s">
        <v>374</v>
      </c>
      <c r="C477" s="2" t="s">
        <v>15</v>
      </c>
      <c r="D477" s="30">
        <v>0</v>
      </c>
      <c r="E477" s="7"/>
      <c r="F477" s="64">
        <f t="shared" si="51"/>
        <v>0</v>
      </c>
      <c r="H477" s="34"/>
      <c r="I477" s="34"/>
    </row>
    <row r="478" spans="1:9" s="23" customFormat="1" ht="16.5" outlineLevel="3">
      <c r="A478" s="63" t="s">
        <v>341</v>
      </c>
      <c r="B478" s="43" t="s">
        <v>34</v>
      </c>
      <c r="C478" s="2" t="s">
        <v>167</v>
      </c>
      <c r="D478" s="30">
        <v>0</v>
      </c>
      <c r="E478" s="7"/>
      <c r="F478" s="64">
        <f t="shared" si="51"/>
        <v>0</v>
      </c>
      <c r="H478" s="34"/>
      <c r="I478" s="34"/>
    </row>
    <row r="479" spans="1:9" s="23" customFormat="1" ht="16.5" outlineLevel="3">
      <c r="A479" s="63" t="s">
        <v>343</v>
      </c>
      <c r="B479" s="43" t="s">
        <v>35</v>
      </c>
      <c r="C479" s="2" t="s">
        <v>15</v>
      </c>
      <c r="D479" s="30">
        <v>0</v>
      </c>
      <c r="E479" s="7"/>
      <c r="F479" s="64">
        <f t="shared" si="51"/>
        <v>0</v>
      </c>
      <c r="H479" s="34"/>
      <c r="I479" s="34"/>
    </row>
    <row r="480" spans="1:9" s="23" customFormat="1" ht="16.5" outlineLevel="3">
      <c r="A480" s="63" t="s">
        <v>375</v>
      </c>
      <c r="B480" s="43" t="s">
        <v>376</v>
      </c>
      <c r="C480" s="2" t="s">
        <v>15</v>
      </c>
      <c r="D480" s="30">
        <v>0</v>
      </c>
      <c r="E480" s="7"/>
      <c r="F480" s="64">
        <f t="shared" si="51"/>
        <v>0</v>
      </c>
      <c r="H480" s="34"/>
      <c r="I480" s="34"/>
    </row>
    <row r="481" spans="1:9" s="23" customFormat="1" ht="16.5" outlineLevel="3">
      <c r="A481" s="63" t="s">
        <v>377</v>
      </c>
      <c r="B481" s="43" t="s">
        <v>378</v>
      </c>
      <c r="C481" s="2" t="s">
        <v>15</v>
      </c>
      <c r="D481" s="30">
        <v>0</v>
      </c>
      <c r="E481" s="7"/>
      <c r="F481" s="64">
        <f t="shared" si="51"/>
        <v>0</v>
      </c>
      <c r="H481" s="34"/>
      <c r="I481" s="34"/>
    </row>
    <row r="482" spans="1:9" s="23" customFormat="1" ht="16.5" outlineLevel="2">
      <c r="A482" s="61">
        <v>3</v>
      </c>
      <c r="B482" s="8" t="s">
        <v>168</v>
      </c>
      <c r="C482" s="28"/>
      <c r="D482" s="28"/>
      <c r="E482" s="29"/>
      <c r="F482" s="62">
        <f>F483+F494+F500+F510+F515+F525</f>
        <v>0</v>
      </c>
      <c r="H482" s="34"/>
    </row>
    <row r="483" spans="1:9" s="23" customFormat="1" ht="16.5" outlineLevel="3">
      <c r="A483" s="61" t="s">
        <v>169</v>
      </c>
      <c r="B483" s="8" t="s">
        <v>170</v>
      </c>
      <c r="C483" s="28"/>
      <c r="D483" s="28"/>
      <c r="E483" s="29"/>
      <c r="F483" s="62">
        <f>SUM(F484:F493)</f>
        <v>0</v>
      </c>
      <c r="H483" s="34"/>
    </row>
    <row r="484" spans="1:9" s="23" customFormat="1" ht="16.5" outlineLevel="4">
      <c r="A484" s="63" t="s">
        <v>41</v>
      </c>
      <c r="B484" s="43" t="s">
        <v>36</v>
      </c>
      <c r="C484" s="2" t="s">
        <v>15</v>
      </c>
      <c r="D484" s="30">
        <v>0</v>
      </c>
      <c r="E484" s="7"/>
      <c r="F484" s="64">
        <f t="shared" ref="F484:F493" si="52">ROUND(D484*E484,0)</f>
        <v>0</v>
      </c>
      <c r="H484" s="34"/>
      <c r="I484" s="34"/>
    </row>
    <row r="485" spans="1:9" s="23" customFormat="1" ht="16.5" outlineLevel="4">
      <c r="A485" s="63" t="s">
        <v>42</v>
      </c>
      <c r="B485" s="43" t="s">
        <v>37</v>
      </c>
      <c r="C485" s="2" t="s">
        <v>15</v>
      </c>
      <c r="D485" s="30">
        <v>235.44</v>
      </c>
      <c r="E485" s="7"/>
      <c r="F485" s="64">
        <f t="shared" si="52"/>
        <v>0</v>
      </c>
      <c r="H485" s="34"/>
      <c r="I485" s="34"/>
    </row>
    <row r="486" spans="1:9" s="23" customFormat="1" ht="16.5" outlineLevel="4">
      <c r="A486" s="63" t="s">
        <v>43</v>
      </c>
      <c r="B486" s="43" t="s">
        <v>38</v>
      </c>
      <c r="C486" s="2" t="s">
        <v>15</v>
      </c>
      <c r="D486" s="30">
        <v>0.5</v>
      </c>
      <c r="E486" s="7"/>
      <c r="F486" s="64">
        <f t="shared" si="52"/>
        <v>0</v>
      </c>
      <c r="H486" s="34"/>
      <c r="I486" s="34"/>
    </row>
    <row r="487" spans="1:9" s="23" customFormat="1" ht="16.5" outlineLevel="4">
      <c r="A487" s="63" t="s">
        <v>347</v>
      </c>
      <c r="B487" s="43" t="s">
        <v>39</v>
      </c>
      <c r="C487" s="2" t="s">
        <v>48</v>
      </c>
      <c r="D487" s="30">
        <v>0</v>
      </c>
      <c r="E487" s="7"/>
      <c r="F487" s="64">
        <f t="shared" si="52"/>
        <v>0</v>
      </c>
      <c r="H487" s="34"/>
      <c r="I487" s="34"/>
    </row>
    <row r="488" spans="1:9" s="23" customFormat="1" ht="16.5" outlineLevel="4">
      <c r="A488" s="63" t="s">
        <v>348</v>
      </c>
      <c r="B488" s="43" t="s">
        <v>379</v>
      </c>
      <c r="C488" s="2" t="s">
        <v>48</v>
      </c>
      <c r="D488" s="30">
        <v>0</v>
      </c>
      <c r="E488" s="7"/>
      <c r="F488" s="64">
        <f t="shared" si="52"/>
        <v>0</v>
      </c>
      <c r="H488" s="34"/>
      <c r="I488" s="34"/>
    </row>
    <row r="489" spans="1:9" s="23" customFormat="1" ht="16.5" outlineLevel="4">
      <c r="A489" s="63" t="s">
        <v>349</v>
      </c>
      <c r="B489" s="43" t="s">
        <v>63</v>
      </c>
      <c r="C489" s="2" t="s">
        <v>48</v>
      </c>
      <c r="D489" s="30">
        <v>0</v>
      </c>
      <c r="E489" s="7"/>
      <c r="F489" s="64">
        <f t="shared" si="52"/>
        <v>0</v>
      </c>
      <c r="H489" s="34"/>
      <c r="I489" s="34"/>
    </row>
    <row r="490" spans="1:9" s="23" customFormat="1" ht="16.5" outlineLevel="4">
      <c r="A490" s="63" t="s">
        <v>350</v>
      </c>
      <c r="B490" s="43" t="s">
        <v>40</v>
      </c>
      <c r="C490" s="2" t="s">
        <v>15</v>
      </c>
      <c r="D490" s="30">
        <v>0</v>
      </c>
      <c r="E490" s="7"/>
      <c r="F490" s="64">
        <f t="shared" si="52"/>
        <v>0</v>
      </c>
      <c r="H490" s="34"/>
      <c r="I490" s="34"/>
    </row>
    <row r="491" spans="1:9" s="23" customFormat="1" ht="16.5" outlineLevel="4">
      <c r="A491" s="63" t="s">
        <v>351</v>
      </c>
      <c r="B491" s="43" t="s">
        <v>380</v>
      </c>
      <c r="C491" s="2" t="s">
        <v>48</v>
      </c>
      <c r="D491" s="30">
        <v>0</v>
      </c>
      <c r="E491" s="7"/>
      <c r="F491" s="64">
        <f t="shared" si="52"/>
        <v>0</v>
      </c>
      <c r="H491" s="34"/>
      <c r="I491" s="34"/>
    </row>
    <row r="492" spans="1:9" s="23" customFormat="1" ht="16.5" outlineLevel="4">
      <c r="A492" s="63" t="s">
        <v>381</v>
      </c>
      <c r="B492" s="43" t="s">
        <v>382</v>
      </c>
      <c r="C492" s="2" t="s">
        <v>48</v>
      </c>
      <c r="D492" s="30">
        <v>0</v>
      </c>
      <c r="E492" s="7"/>
      <c r="F492" s="64">
        <f t="shared" si="52"/>
        <v>0</v>
      </c>
      <c r="H492" s="34"/>
      <c r="I492" s="34"/>
    </row>
    <row r="493" spans="1:9" s="23" customFormat="1" ht="16.5" outlineLevel="4">
      <c r="A493" s="63" t="s">
        <v>383</v>
      </c>
      <c r="B493" s="43" t="s">
        <v>384</v>
      </c>
      <c r="C493" s="2" t="s">
        <v>15</v>
      </c>
      <c r="D493" s="39">
        <v>83.68</v>
      </c>
      <c r="E493" s="7"/>
      <c r="F493" s="64">
        <f t="shared" si="52"/>
        <v>0</v>
      </c>
      <c r="H493" s="34"/>
      <c r="I493" s="34"/>
    </row>
    <row r="494" spans="1:9" s="23" customFormat="1" ht="16.5" outlineLevel="3">
      <c r="A494" s="61" t="s">
        <v>171</v>
      </c>
      <c r="B494" s="8" t="s">
        <v>172</v>
      </c>
      <c r="C494" s="28"/>
      <c r="D494" s="28"/>
      <c r="E494" s="29"/>
      <c r="F494" s="62">
        <f>SUM(F495:F499)</f>
        <v>0</v>
      </c>
      <c r="H494" s="34"/>
    </row>
    <row r="495" spans="1:9" s="23" customFormat="1" ht="16.5" outlineLevel="4">
      <c r="A495" s="63" t="s">
        <v>49</v>
      </c>
      <c r="B495" s="43" t="s">
        <v>44</v>
      </c>
      <c r="C495" s="2" t="s">
        <v>14</v>
      </c>
      <c r="D495" s="30">
        <v>11.86</v>
      </c>
      <c r="E495" s="7"/>
      <c r="F495" s="64">
        <f t="shared" ref="F495:F499" si="53">ROUND(D495*E495,0)</f>
        <v>0</v>
      </c>
      <c r="H495" s="34"/>
      <c r="I495" s="34"/>
    </row>
    <row r="496" spans="1:9" s="23" customFormat="1" ht="16.5" outlineLevel="4">
      <c r="A496" s="63" t="s">
        <v>51</v>
      </c>
      <c r="B496" s="43" t="s">
        <v>45</v>
      </c>
      <c r="C496" s="2" t="s">
        <v>15</v>
      </c>
      <c r="D496" s="30">
        <v>0.67</v>
      </c>
      <c r="E496" s="7"/>
      <c r="F496" s="64">
        <f t="shared" si="53"/>
        <v>0</v>
      </c>
      <c r="H496" s="34"/>
      <c r="I496" s="34"/>
    </row>
    <row r="497" spans="1:9" s="23" customFormat="1" ht="16.5" outlineLevel="4">
      <c r="A497" s="63" t="s">
        <v>52</v>
      </c>
      <c r="B497" s="43" t="s">
        <v>46</v>
      </c>
      <c r="C497" s="2" t="s">
        <v>15</v>
      </c>
      <c r="D497" s="30">
        <v>11.99</v>
      </c>
      <c r="E497" s="7"/>
      <c r="F497" s="64">
        <f t="shared" si="53"/>
        <v>0</v>
      </c>
      <c r="H497" s="34"/>
      <c r="I497" s="34"/>
    </row>
    <row r="498" spans="1:9" s="23" customFormat="1" ht="16.5" outlineLevel="4">
      <c r="A498" s="63" t="s">
        <v>53</v>
      </c>
      <c r="B498" s="43" t="s">
        <v>47</v>
      </c>
      <c r="C498" s="2" t="s">
        <v>48</v>
      </c>
      <c r="D498" s="30">
        <v>0</v>
      </c>
      <c r="E498" s="7"/>
      <c r="F498" s="64">
        <f t="shared" si="53"/>
        <v>0</v>
      </c>
      <c r="H498" s="34"/>
      <c r="I498" s="34"/>
    </row>
    <row r="499" spans="1:9" s="23" customFormat="1" ht="16.5" outlineLevel="4">
      <c r="A499" s="63" t="s">
        <v>352</v>
      </c>
      <c r="B499" s="44" t="s">
        <v>385</v>
      </c>
      <c r="C499" s="2" t="s">
        <v>15</v>
      </c>
      <c r="D499" s="30">
        <v>0</v>
      </c>
      <c r="E499" s="7"/>
      <c r="F499" s="64">
        <f t="shared" si="53"/>
        <v>0</v>
      </c>
      <c r="H499" s="34"/>
      <c r="I499" s="34"/>
    </row>
    <row r="500" spans="1:9" s="23" customFormat="1" ht="16.5" outlineLevel="3">
      <c r="A500" s="61" t="s">
        <v>173</v>
      </c>
      <c r="B500" s="8" t="s">
        <v>174</v>
      </c>
      <c r="C500" s="28"/>
      <c r="D500" s="28"/>
      <c r="E500" s="29"/>
      <c r="F500" s="62">
        <f>SUM(F501:F509)</f>
        <v>0</v>
      </c>
      <c r="H500" s="34"/>
    </row>
    <row r="501" spans="1:9" s="23" customFormat="1" ht="33" outlineLevel="4">
      <c r="A501" s="63" t="s">
        <v>65</v>
      </c>
      <c r="B501" s="43" t="s">
        <v>54</v>
      </c>
      <c r="C501" s="2" t="s">
        <v>15</v>
      </c>
      <c r="D501" s="30">
        <v>0</v>
      </c>
      <c r="E501" s="7"/>
      <c r="F501" s="64">
        <f t="shared" ref="F501:F509" si="54">ROUND(D501*E501,0)</f>
        <v>0</v>
      </c>
      <c r="H501" s="34"/>
      <c r="I501" s="34"/>
    </row>
    <row r="502" spans="1:9" s="23" customFormat="1" ht="16.5" outlineLevel="4">
      <c r="A502" s="63" t="s">
        <v>67</v>
      </c>
      <c r="B502" s="43" t="s">
        <v>55</v>
      </c>
      <c r="C502" s="2" t="s">
        <v>1</v>
      </c>
      <c r="D502" s="30">
        <v>0</v>
      </c>
      <c r="E502" s="7"/>
      <c r="F502" s="64">
        <f t="shared" si="54"/>
        <v>0</v>
      </c>
      <c r="H502" s="34"/>
      <c r="I502" s="34"/>
    </row>
    <row r="503" spans="1:9" s="23" customFormat="1" ht="16.5" outlineLevel="4">
      <c r="A503" s="63" t="s">
        <v>68</v>
      </c>
      <c r="B503" s="43" t="s">
        <v>56</v>
      </c>
      <c r="C503" s="2" t="s">
        <v>15</v>
      </c>
      <c r="D503" s="30">
        <v>1.01</v>
      </c>
      <c r="E503" s="7"/>
      <c r="F503" s="64">
        <f t="shared" si="54"/>
        <v>0</v>
      </c>
      <c r="H503" s="34"/>
      <c r="I503" s="34"/>
    </row>
    <row r="504" spans="1:9" s="23" customFormat="1" ht="33" outlineLevel="4">
      <c r="A504" s="63" t="s">
        <v>69</v>
      </c>
      <c r="B504" s="43" t="s">
        <v>57</v>
      </c>
      <c r="C504" s="2" t="s">
        <v>15</v>
      </c>
      <c r="D504" s="30">
        <v>10.25</v>
      </c>
      <c r="E504" s="7"/>
      <c r="F504" s="64">
        <f t="shared" si="54"/>
        <v>0</v>
      </c>
      <c r="H504" s="34"/>
      <c r="I504" s="34"/>
    </row>
    <row r="505" spans="1:9" s="23" customFormat="1" ht="16.5" outlineLevel="4">
      <c r="A505" s="63" t="s">
        <v>70</v>
      </c>
      <c r="B505" s="43" t="s">
        <v>58</v>
      </c>
      <c r="C505" s="2" t="s">
        <v>15</v>
      </c>
      <c r="D505" s="30">
        <v>9.32</v>
      </c>
      <c r="E505" s="7"/>
      <c r="F505" s="64">
        <f t="shared" si="54"/>
        <v>0</v>
      </c>
      <c r="H505" s="34"/>
      <c r="I505" s="34"/>
    </row>
    <row r="506" spans="1:9" s="23" customFormat="1" ht="16.5" outlineLevel="4">
      <c r="A506" s="63" t="s">
        <v>66</v>
      </c>
      <c r="B506" s="43" t="s">
        <v>59</v>
      </c>
      <c r="C506" s="2" t="s">
        <v>15</v>
      </c>
      <c r="D506" s="30">
        <v>0</v>
      </c>
      <c r="E506" s="7"/>
      <c r="F506" s="64">
        <f t="shared" si="54"/>
        <v>0</v>
      </c>
      <c r="H506" s="34"/>
      <c r="I506" s="34"/>
    </row>
    <row r="507" spans="1:9" s="23" customFormat="1" ht="16.5" outlineLevel="4">
      <c r="A507" s="63" t="s">
        <v>175</v>
      </c>
      <c r="B507" s="43" t="s">
        <v>60</v>
      </c>
      <c r="C507" s="2" t="s">
        <v>15</v>
      </c>
      <c r="D507" s="30">
        <v>3.92</v>
      </c>
      <c r="E507" s="7"/>
      <c r="F507" s="64">
        <f t="shared" si="54"/>
        <v>0</v>
      </c>
      <c r="H507" s="34"/>
      <c r="I507" s="34"/>
    </row>
    <row r="508" spans="1:9" s="23" customFormat="1" ht="16.5" outlineLevel="4">
      <c r="A508" s="63" t="s">
        <v>150</v>
      </c>
      <c r="B508" s="43" t="s">
        <v>61</v>
      </c>
      <c r="C508" s="2" t="s">
        <v>48</v>
      </c>
      <c r="D508" s="30">
        <v>3.5</v>
      </c>
      <c r="E508" s="7"/>
      <c r="F508" s="64">
        <f t="shared" si="54"/>
        <v>0</v>
      </c>
      <c r="H508" s="34"/>
      <c r="I508" s="34"/>
    </row>
    <row r="509" spans="1:9" s="23" customFormat="1" ht="16.5" outlineLevel="4">
      <c r="A509" s="63" t="s">
        <v>353</v>
      </c>
      <c r="B509" s="43" t="s">
        <v>62</v>
      </c>
      <c r="C509" s="2" t="s">
        <v>64</v>
      </c>
      <c r="D509" s="30">
        <v>0</v>
      </c>
      <c r="E509" s="7"/>
      <c r="F509" s="64">
        <f t="shared" si="54"/>
        <v>0</v>
      </c>
      <c r="H509" s="34"/>
      <c r="I509" s="34"/>
    </row>
    <row r="510" spans="1:9" s="23" customFormat="1" ht="16.5" outlineLevel="3">
      <c r="A510" s="61" t="s">
        <v>176</v>
      </c>
      <c r="B510" s="8" t="s">
        <v>177</v>
      </c>
      <c r="C510" s="28"/>
      <c r="D510" s="28"/>
      <c r="E510" s="29"/>
      <c r="F510" s="62">
        <f>SUM(F511:F514)</f>
        <v>0</v>
      </c>
      <c r="H510" s="34"/>
    </row>
    <row r="511" spans="1:9" s="23" customFormat="1" ht="33" outlineLevel="4">
      <c r="A511" s="63" t="s">
        <v>74</v>
      </c>
      <c r="B511" s="43" t="s">
        <v>71</v>
      </c>
      <c r="C511" s="2" t="s">
        <v>15</v>
      </c>
      <c r="D511" s="30">
        <v>292.44</v>
      </c>
      <c r="E511" s="7"/>
      <c r="F511" s="64">
        <f t="shared" ref="F511:F514" si="55">ROUND(D511*E511,0)</f>
        <v>0</v>
      </c>
      <c r="H511" s="34"/>
      <c r="I511" s="34"/>
    </row>
    <row r="512" spans="1:9" s="23" customFormat="1" ht="16.5" outlineLevel="4">
      <c r="A512" s="63" t="s">
        <v>75</v>
      </c>
      <c r="B512" s="43" t="s">
        <v>72</v>
      </c>
      <c r="C512" s="2" t="s">
        <v>48</v>
      </c>
      <c r="D512" s="30">
        <v>134.88</v>
      </c>
      <c r="E512" s="7"/>
      <c r="F512" s="64">
        <f t="shared" si="55"/>
        <v>0</v>
      </c>
      <c r="H512" s="34"/>
      <c r="I512" s="34"/>
    </row>
    <row r="513" spans="1:9" s="23" customFormat="1" ht="16.5" outlineLevel="4">
      <c r="A513" s="63" t="s">
        <v>76</v>
      </c>
      <c r="B513" s="43" t="s">
        <v>73</v>
      </c>
      <c r="C513" s="2" t="s">
        <v>15</v>
      </c>
      <c r="D513" s="30">
        <v>0.48</v>
      </c>
      <c r="E513" s="7"/>
      <c r="F513" s="64">
        <f t="shared" si="55"/>
        <v>0</v>
      </c>
      <c r="H513" s="34"/>
      <c r="I513" s="34"/>
    </row>
    <row r="514" spans="1:9" s="23" customFormat="1" ht="16.5" outlineLevel="4">
      <c r="A514" s="63" t="s">
        <v>178</v>
      </c>
      <c r="B514" s="43" t="s">
        <v>179</v>
      </c>
      <c r="C514" s="2" t="s">
        <v>15</v>
      </c>
      <c r="D514" s="30">
        <v>0</v>
      </c>
      <c r="E514" s="7"/>
      <c r="F514" s="64">
        <f t="shared" si="55"/>
        <v>0</v>
      </c>
      <c r="H514" s="34"/>
      <c r="I514" s="34"/>
    </row>
    <row r="515" spans="1:9" s="23" customFormat="1" ht="16.5" outlineLevel="3">
      <c r="A515" s="61" t="s">
        <v>180</v>
      </c>
      <c r="B515" s="8" t="s">
        <v>181</v>
      </c>
      <c r="C515" s="28"/>
      <c r="D515" s="28"/>
      <c r="E515" s="29"/>
      <c r="F515" s="62">
        <f>SUM(F516:F524)</f>
        <v>0</v>
      </c>
      <c r="H515" s="34"/>
    </row>
    <row r="516" spans="1:9" s="23" customFormat="1" ht="33" outlineLevel="4">
      <c r="A516" s="63" t="s">
        <v>83</v>
      </c>
      <c r="B516" s="43" t="s">
        <v>77</v>
      </c>
      <c r="C516" s="2" t="s">
        <v>48</v>
      </c>
      <c r="D516" s="30">
        <v>558.86</v>
      </c>
      <c r="E516" s="7"/>
      <c r="F516" s="64">
        <f t="shared" ref="F516:F524" si="56">ROUND(D516*E516,0)</f>
        <v>0</v>
      </c>
      <c r="H516" s="34"/>
      <c r="I516" s="34"/>
    </row>
    <row r="517" spans="1:9" s="23" customFormat="1" ht="16.5" outlineLevel="4">
      <c r="A517" s="63" t="s">
        <v>84</v>
      </c>
      <c r="B517" s="43" t="s">
        <v>78</v>
      </c>
      <c r="C517" s="2" t="s">
        <v>48</v>
      </c>
      <c r="D517" s="30">
        <v>0</v>
      </c>
      <c r="E517" s="7"/>
      <c r="F517" s="64">
        <f t="shared" si="56"/>
        <v>0</v>
      </c>
      <c r="H517" s="34"/>
      <c r="I517" s="34"/>
    </row>
    <row r="518" spans="1:9" s="23" customFormat="1" ht="16.5" outlineLevel="4">
      <c r="A518" s="63" t="s">
        <v>85</v>
      </c>
      <c r="B518" s="43" t="s">
        <v>79</v>
      </c>
      <c r="C518" s="2" t="s">
        <v>15</v>
      </c>
      <c r="D518" s="30">
        <v>609.37999999999988</v>
      </c>
      <c r="E518" s="7"/>
      <c r="F518" s="64">
        <f t="shared" si="56"/>
        <v>0</v>
      </c>
      <c r="H518" s="34"/>
      <c r="I518" s="34"/>
    </row>
    <row r="519" spans="1:9" s="23" customFormat="1" ht="16.5" outlineLevel="4">
      <c r="A519" s="63" t="s">
        <v>86</v>
      </c>
      <c r="B519" s="43" t="s">
        <v>80</v>
      </c>
      <c r="C519" s="2" t="s">
        <v>15</v>
      </c>
      <c r="D519" s="30">
        <v>116.38</v>
      </c>
      <c r="E519" s="7"/>
      <c r="F519" s="64">
        <f t="shared" si="56"/>
        <v>0</v>
      </c>
      <c r="H519" s="34"/>
      <c r="I519" s="34"/>
    </row>
    <row r="520" spans="1:9" s="23" customFormat="1" ht="16.5" outlineLevel="4">
      <c r="A520" s="63" t="s">
        <v>182</v>
      </c>
      <c r="B520" s="43" t="s">
        <v>81</v>
      </c>
      <c r="C520" s="2" t="s">
        <v>15</v>
      </c>
      <c r="D520" s="30">
        <v>546.18000000000006</v>
      </c>
      <c r="E520" s="7"/>
      <c r="F520" s="64">
        <f t="shared" si="56"/>
        <v>0</v>
      </c>
      <c r="H520" s="34"/>
      <c r="I520" s="34"/>
    </row>
    <row r="521" spans="1:9" s="23" customFormat="1" ht="16.5" outlineLevel="4">
      <c r="A521" s="63" t="s">
        <v>183</v>
      </c>
      <c r="B521" s="43" t="s">
        <v>82</v>
      </c>
      <c r="C521" s="2" t="s">
        <v>15</v>
      </c>
      <c r="D521" s="30">
        <v>157.23000000000002</v>
      </c>
      <c r="E521" s="7"/>
      <c r="F521" s="64">
        <f t="shared" si="56"/>
        <v>0</v>
      </c>
      <c r="H521" s="34"/>
      <c r="I521" s="34"/>
    </row>
    <row r="522" spans="1:9" s="23" customFormat="1" ht="16.5" outlineLevel="4">
      <c r="A522" s="63" t="s">
        <v>184</v>
      </c>
      <c r="B522" s="43" t="s">
        <v>185</v>
      </c>
      <c r="C522" s="2" t="s">
        <v>15</v>
      </c>
      <c r="D522" s="30">
        <v>0</v>
      </c>
      <c r="E522" s="7"/>
      <c r="F522" s="64">
        <f t="shared" si="56"/>
        <v>0</v>
      </c>
      <c r="H522" s="34"/>
      <c r="I522" s="34"/>
    </row>
    <row r="523" spans="1:9" s="23" customFormat="1" ht="33" outlineLevel="4">
      <c r="A523" s="63" t="s">
        <v>354</v>
      </c>
      <c r="B523" s="43" t="s">
        <v>186</v>
      </c>
      <c r="C523" s="2" t="s">
        <v>48</v>
      </c>
      <c r="D523" s="30">
        <v>0</v>
      </c>
      <c r="E523" s="7"/>
      <c r="F523" s="64">
        <f t="shared" si="56"/>
        <v>0</v>
      </c>
      <c r="H523" s="34"/>
      <c r="I523" s="34"/>
    </row>
    <row r="524" spans="1:9" s="23" customFormat="1" ht="16.5" outlineLevel="4">
      <c r="A524" s="63" t="s">
        <v>386</v>
      </c>
      <c r="B524" s="44" t="s">
        <v>447</v>
      </c>
      <c r="C524" s="2" t="s">
        <v>387</v>
      </c>
      <c r="D524" s="30">
        <v>0</v>
      </c>
      <c r="E524" s="7"/>
      <c r="F524" s="64">
        <f t="shared" si="56"/>
        <v>0</v>
      </c>
      <c r="H524" s="34"/>
      <c r="I524" s="34"/>
    </row>
    <row r="525" spans="1:9" s="23" customFormat="1" ht="16.5" outlineLevel="3">
      <c r="A525" s="61" t="s">
        <v>187</v>
      </c>
      <c r="B525" s="8" t="s">
        <v>188</v>
      </c>
      <c r="C525" s="28"/>
      <c r="D525" s="28"/>
      <c r="E525" s="29"/>
      <c r="F525" s="62">
        <f>SUM(F526:F541)</f>
        <v>0</v>
      </c>
      <c r="H525" s="34"/>
      <c r="I525" s="34"/>
    </row>
    <row r="526" spans="1:9" s="23" customFormat="1" ht="16.5" outlineLevel="4">
      <c r="A526" s="63" t="s">
        <v>98</v>
      </c>
      <c r="B526" s="43" t="s">
        <v>87</v>
      </c>
      <c r="C526" s="2" t="s">
        <v>1</v>
      </c>
      <c r="D526" s="30">
        <v>0</v>
      </c>
      <c r="E526" s="7"/>
      <c r="F526" s="64">
        <f t="shared" ref="F526:F541" si="57">ROUND(D526*E526,0)</f>
        <v>0</v>
      </c>
      <c r="H526" s="34"/>
      <c r="I526" s="34"/>
    </row>
    <row r="527" spans="1:9" s="23" customFormat="1" ht="16.5" outlineLevel="4">
      <c r="A527" s="63" t="s">
        <v>99</v>
      </c>
      <c r="B527" s="43" t="s">
        <v>88</v>
      </c>
      <c r="C527" s="2" t="s">
        <v>1</v>
      </c>
      <c r="D527" s="30">
        <v>2</v>
      </c>
      <c r="E527" s="7"/>
      <c r="F527" s="64">
        <f t="shared" si="57"/>
        <v>0</v>
      </c>
      <c r="H527" s="34"/>
      <c r="I527" s="34"/>
    </row>
    <row r="528" spans="1:9" s="23" customFormat="1" ht="16.5" outlineLevel="4">
      <c r="A528" s="63" t="s">
        <v>102</v>
      </c>
      <c r="B528" s="43" t="s">
        <v>89</v>
      </c>
      <c r="C528" s="2" t="s">
        <v>1</v>
      </c>
      <c r="D528" s="30">
        <v>0</v>
      </c>
      <c r="E528" s="7"/>
      <c r="F528" s="64">
        <f t="shared" si="57"/>
        <v>0</v>
      </c>
      <c r="H528" s="34"/>
      <c r="I528" s="34"/>
    </row>
    <row r="529" spans="1:9" s="23" customFormat="1" ht="16.5" outlineLevel="4">
      <c r="A529" s="63" t="s">
        <v>101</v>
      </c>
      <c r="B529" s="43" t="s">
        <v>90</v>
      </c>
      <c r="C529" s="2" t="s">
        <v>48</v>
      </c>
      <c r="D529" s="30">
        <v>0</v>
      </c>
      <c r="E529" s="7"/>
      <c r="F529" s="64">
        <f t="shared" si="57"/>
        <v>0</v>
      </c>
      <c r="H529" s="34"/>
      <c r="I529" s="34"/>
    </row>
    <row r="530" spans="1:9" s="23" customFormat="1" ht="16.5" outlineLevel="4">
      <c r="A530" s="63" t="s">
        <v>103</v>
      </c>
      <c r="B530" s="43" t="s">
        <v>91</v>
      </c>
      <c r="C530" s="2" t="s">
        <v>48</v>
      </c>
      <c r="D530" s="30">
        <v>0</v>
      </c>
      <c r="E530" s="7"/>
      <c r="F530" s="64">
        <f t="shared" si="57"/>
        <v>0</v>
      </c>
      <c r="H530" s="34"/>
      <c r="I530" s="34"/>
    </row>
    <row r="531" spans="1:9" s="23" customFormat="1" ht="16.5" outlineLevel="4">
      <c r="A531" s="63" t="s">
        <v>104</v>
      </c>
      <c r="B531" s="43" t="s">
        <v>92</v>
      </c>
      <c r="C531" s="2" t="s">
        <v>1</v>
      </c>
      <c r="D531" s="30">
        <v>2</v>
      </c>
      <c r="E531" s="7"/>
      <c r="F531" s="64">
        <f t="shared" si="57"/>
        <v>0</v>
      </c>
      <c r="H531" s="34"/>
      <c r="I531" s="34"/>
    </row>
    <row r="532" spans="1:9" s="23" customFormat="1" ht="16.5" outlineLevel="4">
      <c r="A532" s="63" t="s">
        <v>105</v>
      </c>
      <c r="B532" s="43" t="s">
        <v>93</v>
      </c>
      <c r="C532" s="2" t="s">
        <v>1</v>
      </c>
      <c r="D532" s="30">
        <v>0</v>
      </c>
      <c r="E532" s="7"/>
      <c r="F532" s="64">
        <f t="shared" si="57"/>
        <v>0</v>
      </c>
      <c r="H532" s="34"/>
      <c r="I532" s="34"/>
    </row>
    <row r="533" spans="1:9" s="23" customFormat="1" ht="16.5" outlineLevel="4">
      <c r="A533" s="63" t="s">
        <v>100</v>
      </c>
      <c r="B533" s="43" t="s">
        <v>94</v>
      </c>
      <c r="C533" s="2" t="s">
        <v>1</v>
      </c>
      <c r="D533" s="30">
        <v>0</v>
      </c>
      <c r="E533" s="7"/>
      <c r="F533" s="64">
        <f t="shared" si="57"/>
        <v>0</v>
      </c>
      <c r="H533" s="34"/>
      <c r="I533" s="34"/>
    </row>
    <row r="534" spans="1:9" s="23" customFormat="1" ht="16.5" outlineLevel="4">
      <c r="A534" s="63" t="s">
        <v>189</v>
      </c>
      <c r="B534" s="43" t="s">
        <v>388</v>
      </c>
      <c r="C534" s="2" t="s">
        <v>1</v>
      </c>
      <c r="D534" s="30">
        <v>0</v>
      </c>
      <c r="E534" s="7"/>
      <c r="F534" s="64">
        <f t="shared" si="57"/>
        <v>0</v>
      </c>
      <c r="H534" s="34"/>
      <c r="I534" s="34"/>
    </row>
    <row r="535" spans="1:9" s="23" customFormat="1" ht="16.5" outlineLevel="4">
      <c r="A535" s="63" t="s">
        <v>344</v>
      </c>
      <c r="B535" s="43" t="s">
        <v>95</v>
      </c>
      <c r="C535" s="2" t="s">
        <v>1</v>
      </c>
      <c r="D535" s="30">
        <v>2</v>
      </c>
      <c r="E535" s="7"/>
      <c r="F535" s="64">
        <f t="shared" si="57"/>
        <v>0</v>
      </c>
      <c r="H535" s="34"/>
      <c r="I535" s="34"/>
    </row>
    <row r="536" spans="1:9" s="23" customFormat="1" ht="16.5" outlineLevel="4">
      <c r="A536" s="63" t="s">
        <v>345</v>
      </c>
      <c r="B536" s="43" t="s">
        <v>96</v>
      </c>
      <c r="C536" s="2" t="s">
        <v>1</v>
      </c>
      <c r="D536" s="30">
        <v>0</v>
      </c>
      <c r="E536" s="7"/>
      <c r="F536" s="64">
        <f t="shared" si="57"/>
        <v>0</v>
      </c>
      <c r="H536" s="34"/>
      <c r="I536" s="34"/>
    </row>
    <row r="537" spans="1:9" s="23" customFormat="1" ht="16.5" outlineLevel="4">
      <c r="A537" s="63" t="s">
        <v>355</v>
      </c>
      <c r="B537" s="43" t="s">
        <v>97</v>
      </c>
      <c r="C537" s="2" t="s">
        <v>1</v>
      </c>
      <c r="D537" s="30">
        <v>0</v>
      </c>
      <c r="E537" s="7"/>
      <c r="F537" s="64">
        <f t="shared" si="57"/>
        <v>0</v>
      </c>
      <c r="H537" s="34"/>
      <c r="I537" s="34"/>
    </row>
    <row r="538" spans="1:9" s="23" customFormat="1" ht="16.5" outlineLevel="4">
      <c r="A538" s="63" t="s">
        <v>356</v>
      </c>
      <c r="B538" s="43" t="s">
        <v>389</v>
      </c>
      <c r="C538" s="2" t="s">
        <v>1</v>
      </c>
      <c r="D538" s="30">
        <v>0</v>
      </c>
      <c r="E538" s="7"/>
      <c r="F538" s="64">
        <f t="shared" si="57"/>
        <v>0</v>
      </c>
      <c r="H538" s="34"/>
      <c r="I538" s="34"/>
    </row>
    <row r="539" spans="1:9" s="23" customFormat="1" ht="16.5" outlineLevel="4">
      <c r="A539" s="63" t="s">
        <v>357</v>
      </c>
      <c r="B539" s="43" t="s">
        <v>390</v>
      </c>
      <c r="C539" s="2" t="s">
        <v>1</v>
      </c>
      <c r="D539" s="30">
        <v>0</v>
      </c>
      <c r="E539" s="7"/>
      <c r="F539" s="64">
        <f t="shared" si="57"/>
        <v>0</v>
      </c>
      <c r="H539" s="34"/>
      <c r="I539" s="34"/>
    </row>
    <row r="540" spans="1:9" s="23" customFormat="1" ht="16.5" outlineLevel="4">
      <c r="A540" s="63" t="s">
        <v>358</v>
      </c>
      <c r="B540" s="43" t="s">
        <v>391</v>
      </c>
      <c r="C540" s="2" t="s">
        <v>1</v>
      </c>
      <c r="D540" s="30">
        <v>0</v>
      </c>
      <c r="E540" s="7"/>
      <c r="F540" s="64">
        <f t="shared" si="57"/>
        <v>0</v>
      </c>
      <c r="H540" s="34"/>
      <c r="I540" s="34"/>
    </row>
    <row r="541" spans="1:9" s="23" customFormat="1" ht="16.5" outlineLevel="4">
      <c r="A541" s="63" t="s">
        <v>346</v>
      </c>
      <c r="B541" s="43" t="s">
        <v>392</v>
      </c>
      <c r="C541" s="2" t="s">
        <v>1</v>
      </c>
      <c r="D541" s="30">
        <v>1</v>
      </c>
      <c r="E541" s="7"/>
      <c r="F541" s="64">
        <f t="shared" si="57"/>
        <v>0</v>
      </c>
      <c r="H541" s="34"/>
      <c r="I541" s="34"/>
    </row>
    <row r="542" spans="1:9" s="23" customFormat="1" ht="16.5" outlineLevel="2">
      <c r="A542" s="61">
        <v>4</v>
      </c>
      <c r="B542" s="8" t="s">
        <v>190</v>
      </c>
      <c r="C542" s="28"/>
      <c r="D542" s="28"/>
      <c r="E542" s="29"/>
      <c r="F542" s="62">
        <f>F543+F553+F564+F570+F576+F586+F596+F601</f>
        <v>0</v>
      </c>
      <c r="H542" s="34"/>
      <c r="I542" s="34"/>
    </row>
    <row r="543" spans="1:9" s="23" customFormat="1" ht="16.5" outlineLevel="3">
      <c r="A543" s="61" t="s">
        <v>191</v>
      </c>
      <c r="B543" s="8" t="s">
        <v>195</v>
      </c>
      <c r="C543" s="28"/>
      <c r="D543" s="28"/>
      <c r="E543" s="29"/>
      <c r="F543" s="62">
        <f>SUM(F544:F552)</f>
        <v>0</v>
      </c>
      <c r="H543" s="34"/>
      <c r="I543" s="34"/>
    </row>
    <row r="544" spans="1:9" s="23" customFormat="1" ht="16.5" outlineLevel="4">
      <c r="A544" s="63" t="s">
        <v>116</v>
      </c>
      <c r="B544" s="43" t="s">
        <v>106</v>
      </c>
      <c r="C544" s="2" t="s">
        <v>14</v>
      </c>
      <c r="D544" s="30">
        <v>62.17</v>
      </c>
      <c r="E544" s="7"/>
      <c r="F544" s="64">
        <f t="shared" ref="F544:F552" si="58">ROUND(D544*E544,0)</f>
        <v>0</v>
      </c>
      <c r="H544" s="34"/>
      <c r="I544" s="34"/>
    </row>
    <row r="545" spans="1:9" s="23" customFormat="1" ht="16.5" outlineLevel="4">
      <c r="A545" s="63" t="s">
        <v>117</v>
      </c>
      <c r="B545" s="43" t="s">
        <v>107</v>
      </c>
      <c r="C545" s="2" t="s">
        <v>14</v>
      </c>
      <c r="D545" s="30">
        <v>24.87</v>
      </c>
      <c r="E545" s="7"/>
      <c r="F545" s="64">
        <f t="shared" si="58"/>
        <v>0</v>
      </c>
      <c r="H545" s="34"/>
      <c r="I545" s="34"/>
    </row>
    <row r="546" spans="1:9" s="23" customFormat="1" ht="16.5" outlineLevel="4">
      <c r="A546" s="63" t="s">
        <v>393</v>
      </c>
      <c r="B546" s="43" t="s">
        <v>108</v>
      </c>
      <c r="C546" s="2" t="s">
        <v>14</v>
      </c>
      <c r="D546" s="30">
        <v>23.31</v>
      </c>
      <c r="E546" s="7"/>
      <c r="F546" s="64">
        <f t="shared" si="58"/>
        <v>0</v>
      </c>
      <c r="H546" s="34"/>
      <c r="I546" s="34"/>
    </row>
    <row r="547" spans="1:9" s="23" customFormat="1" ht="16.5" outlineLevel="4">
      <c r="A547" s="63" t="s">
        <v>394</v>
      </c>
      <c r="B547" s="43" t="s">
        <v>109</v>
      </c>
      <c r="C547" s="2" t="s">
        <v>14</v>
      </c>
      <c r="D547" s="30">
        <v>9.18</v>
      </c>
      <c r="E547" s="7"/>
      <c r="F547" s="64">
        <f t="shared" si="58"/>
        <v>0</v>
      </c>
      <c r="H547" s="34"/>
      <c r="I547" s="34"/>
    </row>
    <row r="548" spans="1:9" s="23" customFormat="1" ht="16.5" outlineLevel="4">
      <c r="A548" s="63" t="s">
        <v>395</v>
      </c>
      <c r="B548" s="43" t="s">
        <v>110</v>
      </c>
      <c r="C548" s="2" t="s">
        <v>15</v>
      </c>
      <c r="D548" s="30">
        <v>218.38</v>
      </c>
      <c r="E548" s="7"/>
      <c r="F548" s="64">
        <f t="shared" si="58"/>
        <v>0</v>
      </c>
      <c r="H548" s="34"/>
      <c r="I548" s="34"/>
    </row>
    <row r="549" spans="1:9" s="23" customFormat="1" ht="16.5" outlineLevel="4">
      <c r="A549" s="63" t="s">
        <v>396</v>
      </c>
      <c r="B549" s="43" t="s">
        <v>111</v>
      </c>
      <c r="C549" s="2" t="s">
        <v>48</v>
      </c>
      <c r="D549" s="30">
        <v>264.20999999999998</v>
      </c>
      <c r="E549" s="7"/>
      <c r="F549" s="64">
        <f t="shared" si="58"/>
        <v>0</v>
      </c>
      <c r="H549" s="34"/>
      <c r="I549" s="34"/>
    </row>
    <row r="550" spans="1:9" s="23" customFormat="1" ht="16.5" outlineLevel="4">
      <c r="A550" s="63" t="s">
        <v>397</v>
      </c>
      <c r="B550" s="43" t="s">
        <v>112</v>
      </c>
      <c r="C550" s="2" t="s">
        <v>48</v>
      </c>
      <c r="D550" s="30">
        <v>922.16</v>
      </c>
      <c r="E550" s="7"/>
      <c r="F550" s="64">
        <f t="shared" si="58"/>
        <v>0</v>
      </c>
      <c r="H550" s="34"/>
      <c r="I550" s="34"/>
    </row>
    <row r="551" spans="1:9" s="23" customFormat="1" ht="16.5" outlineLevel="4">
      <c r="A551" s="63" t="s">
        <v>398</v>
      </c>
      <c r="B551" s="43" t="s">
        <v>113</v>
      </c>
      <c r="C551" s="2" t="s">
        <v>15</v>
      </c>
      <c r="D551" s="30">
        <v>465.74</v>
      </c>
      <c r="E551" s="7"/>
      <c r="F551" s="64">
        <f t="shared" si="58"/>
        <v>0</v>
      </c>
      <c r="H551" s="34"/>
      <c r="I551" s="34"/>
    </row>
    <row r="552" spans="1:9" s="23" customFormat="1" ht="16.5" outlineLevel="4">
      <c r="A552" s="63" t="s">
        <v>399</v>
      </c>
      <c r="B552" s="43" t="s">
        <v>114</v>
      </c>
      <c r="C552" s="2" t="s">
        <v>115</v>
      </c>
      <c r="D552" s="30">
        <v>2184.2399999999998</v>
      </c>
      <c r="E552" s="7"/>
      <c r="F552" s="64">
        <f t="shared" si="58"/>
        <v>0</v>
      </c>
      <c r="H552" s="34"/>
      <c r="I552" s="34"/>
    </row>
    <row r="553" spans="1:9" s="23" customFormat="1" ht="16.5" outlineLevel="3">
      <c r="A553" s="61" t="s">
        <v>194</v>
      </c>
      <c r="B553" s="8" t="s">
        <v>197</v>
      </c>
      <c r="C553" s="28"/>
      <c r="D553" s="28"/>
      <c r="E553" s="29"/>
      <c r="F553" s="62">
        <f>SUM(F554:F563)</f>
        <v>0</v>
      </c>
      <c r="H553" s="34"/>
      <c r="I553" s="34"/>
    </row>
    <row r="554" spans="1:9" s="23" customFormat="1" ht="16.5" outlineLevel="4">
      <c r="A554" s="63" t="s">
        <v>124</v>
      </c>
      <c r="B554" s="43" t="s">
        <v>106</v>
      </c>
      <c r="C554" s="2" t="s">
        <v>14</v>
      </c>
      <c r="D554" s="30">
        <v>0.18</v>
      </c>
      <c r="E554" s="7"/>
      <c r="F554" s="64">
        <f t="shared" ref="F554:F563" si="59">ROUND(D554*E554,0)</f>
        <v>0</v>
      </c>
      <c r="H554" s="34"/>
      <c r="I554" s="34"/>
    </row>
    <row r="555" spans="1:9" s="23" customFormat="1" ht="16.5" outlineLevel="4">
      <c r="A555" s="63" t="s">
        <v>127</v>
      </c>
      <c r="B555" s="43" t="s">
        <v>107</v>
      </c>
      <c r="C555" s="2" t="s">
        <v>14</v>
      </c>
      <c r="D555" s="30">
        <v>0.05</v>
      </c>
      <c r="E555" s="7"/>
      <c r="F555" s="64">
        <f t="shared" si="59"/>
        <v>0</v>
      </c>
      <c r="H555" s="34"/>
      <c r="I555" s="34"/>
    </row>
    <row r="556" spans="1:9" s="23" customFormat="1" ht="16.5" outlineLevel="4">
      <c r="A556" s="63" t="s">
        <v>129</v>
      </c>
      <c r="B556" s="43" t="s">
        <v>118</v>
      </c>
      <c r="C556" s="2" t="s">
        <v>14</v>
      </c>
      <c r="D556" s="30">
        <v>0.13</v>
      </c>
      <c r="E556" s="7"/>
      <c r="F556" s="64">
        <f t="shared" si="59"/>
        <v>0</v>
      </c>
      <c r="H556" s="34"/>
      <c r="I556" s="34"/>
    </row>
    <row r="557" spans="1:9" s="23" customFormat="1" ht="16.5" outlineLevel="4">
      <c r="A557" s="63" t="s">
        <v>126</v>
      </c>
      <c r="B557" s="43" t="s">
        <v>111</v>
      </c>
      <c r="C557" s="2" t="s">
        <v>14</v>
      </c>
      <c r="D557" s="30">
        <v>67.260000000000005</v>
      </c>
      <c r="E557" s="7"/>
      <c r="F557" s="64">
        <f t="shared" si="59"/>
        <v>0</v>
      </c>
      <c r="H557" s="34"/>
      <c r="I557" s="34"/>
    </row>
    <row r="558" spans="1:9" s="23" customFormat="1" ht="16.5" outlineLevel="4">
      <c r="A558" s="63" t="s">
        <v>125</v>
      </c>
      <c r="B558" s="43" t="s">
        <v>119</v>
      </c>
      <c r="C558" s="2" t="s">
        <v>15</v>
      </c>
      <c r="D558" s="30">
        <v>67.760000000000005</v>
      </c>
      <c r="E558" s="7"/>
      <c r="F558" s="64">
        <f t="shared" si="59"/>
        <v>0</v>
      </c>
      <c r="H558" s="34"/>
      <c r="I558" s="34"/>
    </row>
    <row r="559" spans="1:9" s="23" customFormat="1" ht="16.5" outlineLevel="4">
      <c r="A559" s="63" t="s">
        <v>130</v>
      </c>
      <c r="B559" s="43" t="s">
        <v>120</v>
      </c>
      <c r="C559" s="2" t="s">
        <v>48</v>
      </c>
      <c r="D559" s="30">
        <v>17.850000000000001</v>
      </c>
      <c r="E559" s="7"/>
      <c r="F559" s="64">
        <f t="shared" si="59"/>
        <v>0</v>
      </c>
      <c r="H559" s="34"/>
      <c r="I559" s="34"/>
    </row>
    <row r="560" spans="1:9" s="23" customFormat="1" ht="16.5" outlineLevel="4">
      <c r="A560" s="63" t="s">
        <v>128</v>
      </c>
      <c r="B560" s="43" t="s">
        <v>121</v>
      </c>
      <c r="C560" s="2" t="s">
        <v>48</v>
      </c>
      <c r="D560" s="30">
        <v>9</v>
      </c>
      <c r="E560" s="7"/>
      <c r="F560" s="64">
        <f t="shared" si="59"/>
        <v>0</v>
      </c>
      <c r="H560" s="34"/>
      <c r="I560" s="34"/>
    </row>
    <row r="561" spans="1:9" s="23" customFormat="1" ht="16.5" outlineLevel="4">
      <c r="A561" s="63" t="s">
        <v>131</v>
      </c>
      <c r="B561" s="43" t="s">
        <v>114</v>
      </c>
      <c r="C561" s="2" t="s">
        <v>115</v>
      </c>
      <c r="D561" s="30">
        <v>20.8</v>
      </c>
      <c r="E561" s="7"/>
      <c r="F561" s="64">
        <f t="shared" si="59"/>
        <v>0</v>
      </c>
      <c r="H561" s="34"/>
      <c r="I561" s="34"/>
    </row>
    <row r="562" spans="1:9" s="23" customFormat="1" ht="16.5" outlineLevel="4">
      <c r="A562" s="63" t="s">
        <v>132</v>
      </c>
      <c r="B562" s="43" t="s">
        <v>122</v>
      </c>
      <c r="C562" s="2" t="s">
        <v>115</v>
      </c>
      <c r="D562" s="30">
        <v>10.220000000000001</v>
      </c>
      <c r="E562" s="7"/>
      <c r="F562" s="64">
        <f t="shared" si="59"/>
        <v>0</v>
      </c>
      <c r="H562" s="34"/>
      <c r="I562" s="34"/>
    </row>
    <row r="563" spans="1:9" s="23" customFormat="1" ht="16.5" outlineLevel="4">
      <c r="A563" s="63" t="s">
        <v>400</v>
      </c>
      <c r="B563" s="43" t="s">
        <v>123</v>
      </c>
      <c r="C563" s="2" t="s">
        <v>1</v>
      </c>
      <c r="D563" s="30">
        <v>16</v>
      </c>
      <c r="E563" s="7"/>
      <c r="F563" s="64">
        <f t="shared" si="59"/>
        <v>0</v>
      </c>
      <c r="H563" s="34"/>
      <c r="I563" s="34"/>
    </row>
    <row r="564" spans="1:9" s="23" customFormat="1" ht="16.5" outlineLevel="3">
      <c r="A564" s="61" t="s">
        <v>196</v>
      </c>
      <c r="B564" s="8" t="s">
        <v>199</v>
      </c>
      <c r="C564" s="28"/>
      <c r="D564" s="28"/>
      <c r="E564" s="29"/>
      <c r="F564" s="62">
        <f>SUM(F565:F569)</f>
        <v>0</v>
      </c>
      <c r="H564" s="34"/>
      <c r="I564" s="34"/>
    </row>
    <row r="565" spans="1:9" s="23" customFormat="1" ht="16.5" outlineLevel="4">
      <c r="A565" s="63" t="s">
        <v>136</v>
      </c>
      <c r="B565" s="43" t="s">
        <v>106</v>
      </c>
      <c r="C565" s="2" t="s">
        <v>14</v>
      </c>
      <c r="D565" s="30">
        <v>27.55</v>
      </c>
      <c r="E565" s="7"/>
      <c r="F565" s="64">
        <f t="shared" ref="F565:F569" si="60">ROUND(D565*E565,0)</f>
        <v>0</v>
      </c>
      <c r="H565" s="34"/>
      <c r="I565" s="34"/>
    </row>
    <row r="566" spans="1:9" s="23" customFormat="1" ht="16.5" outlineLevel="4">
      <c r="A566" s="63" t="s">
        <v>137</v>
      </c>
      <c r="B566" s="43" t="s">
        <v>107</v>
      </c>
      <c r="C566" s="2" t="s">
        <v>14</v>
      </c>
      <c r="D566" s="30">
        <v>27.55</v>
      </c>
      <c r="E566" s="7"/>
      <c r="F566" s="64">
        <f t="shared" si="60"/>
        <v>0</v>
      </c>
      <c r="H566" s="34"/>
      <c r="I566" s="34"/>
    </row>
    <row r="567" spans="1:9" s="23" customFormat="1" ht="16.5" outlineLevel="4">
      <c r="A567" s="63" t="s">
        <v>138</v>
      </c>
      <c r="B567" s="43" t="s">
        <v>200</v>
      </c>
      <c r="C567" s="2" t="s">
        <v>14</v>
      </c>
      <c r="D567" s="30">
        <v>19.799999999999997</v>
      </c>
      <c r="E567" s="7"/>
      <c r="F567" s="64">
        <f t="shared" si="60"/>
        <v>0</v>
      </c>
      <c r="H567" s="34"/>
      <c r="I567" s="34"/>
    </row>
    <row r="568" spans="1:9" s="23" customFormat="1" ht="16.5" outlineLevel="4">
      <c r="A568" s="63" t="s">
        <v>139</v>
      </c>
      <c r="B568" s="43" t="s">
        <v>201</v>
      </c>
      <c r="C568" s="2" t="s">
        <v>115</v>
      </c>
      <c r="D568" s="30">
        <v>354.47</v>
      </c>
      <c r="E568" s="7"/>
      <c r="F568" s="64">
        <f t="shared" si="60"/>
        <v>0</v>
      </c>
      <c r="H568" s="34"/>
      <c r="I568" s="34"/>
    </row>
    <row r="569" spans="1:9" s="23" customFormat="1" ht="16.5" outlineLevel="4">
      <c r="A569" s="63" t="s">
        <v>140</v>
      </c>
      <c r="B569" s="43" t="s">
        <v>202</v>
      </c>
      <c r="C569" s="2" t="s">
        <v>48</v>
      </c>
      <c r="D569" s="30">
        <v>117.25</v>
      </c>
      <c r="E569" s="7"/>
      <c r="F569" s="64">
        <f t="shared" si="60"/>
        <v>0</v>
      </c>
      <c r="H569" s="34"/>
      <c r="I569" s="34"/>
    </row>
    <row r="570" spans="1:9" s="23" customFormat="1" ht="16.5" outlineLevel="3">
      <c r="A570" s="61" t="s">
        <v>198</v>
      </c>
      <c r="B570" s="8" t="s">
        <v>401</v>
      </c>
      <c r="C570" s="28"/>
      <c r="D570" s="28"/>
      <c r="E570" s="29"/>
      <c r="F570" s="62">
        <f>SUM(F571:F575)</f>
        <v>0</v>
      </c>
      <c r="H570" s="34"/>
      <c r="I570" s="34"/>
    </row>
    <row r="571" spans="1:9" s="23" customFormat="1" ht="16.5" outlineLevel="4">
      <c r="A571" s="63" t="s">
        <v>148</v>
      </c>
      <c r="B571" s="43" t="s">
        <v>106</v>
      </c>
      <c r="C571" s="2" t="s">
        <v>14</v>
      </c>
      <c r="D571" s="30">
        <v>0</v>
      </c>
      <c r="E571" s="7"/>
      <c r="F571" s="64">
        <f t="shared" ref="F571:F575" si="61">ROUND(D571*E571,0)</f>
        <v>0</v>
      </c>
      <c r="H571" s="34"/>
      <c r="I571" s="34"/>
    </row>
    <row r="572" spans="1:9" s="23" customFormat="1" ht="16.5" outlineLevel="4">
      <c r="A572" s="63" t="s">
        <v>151</v>
      </c>
      <c r="B572" s="43" t="s">
        <v>107</v>
      </c>
      <c r="C572" s="2" t="s">
        <v>14</v>
      </c>
      <c r="D572" s="30">
        <v>0</v>
      </c>
      <c r="E572" s="7"/>
      <c r="F572" s="64">
        <f t="shared" si="61"/>
        <v>0</v>
      </c>
      <c r="H572" s="34"/>
      <c r="I572" s="34"/>
    </row>
    <row r="573" spans="1:9" s="23" customFormat="1" ht="16.5" outlineLevel="4">
      <c r="A573" s="63" t="s">
        <v>149</v>
      </c>
      <c r="B573" s="43" t="s">
        <v>133</v>
      </c>
      <c r="C573" s="2" t="s">
        <v>14</v>
      </c>
      <c r="D573" s="30">
        <v>0</v>
      </c>
      <c r="E573" s="7"/>
      <c r="F573" s="64">
        <f t="shared" si="61"/>
        <v>0</v>
      </c>
      <c r="H573" s="34"/>
      <c r="I573" s="34"/>
    </row>
    <row r="574" spans="1:9" s="23" customFormat="1" ht="16.5" outlineLevel="4">
      <c r="A574" s="63" t="s">
        <v>152</v>
      </c>
      <c r="B574" s="43" t="s">
        <v>134</v>
      </c>
      <c r="C574" s="2" t="s">
        <v>15</v>
      </c>
      <c r="D574" s="30">
        <v>0</v>
      </c>
      <c r="E574" s="7"/>
      <c r="F574" s="64">
        <f t="shared" si="61"/>
        <v>0</v>
      </c>
      <c r="H574" s="34"/>
      <c r="I574" s="34"/>
    </row>
    <row r="575" spans="1:9" s="23" customFormat="1" ht="16.5" outlineLevel="4">
      <c r="A575" s="63" t="s">
        <v>153</v>
      </c>
      <c r="B575" s="43" t="s">
        <v>135</v>
      </c>
      <c r="C575" s="2" t="s">
        <v>14</v>
      </c>
      <c r="D575" s="30">
        <v>0</v>
      </c>
      <c r="E575" s="7"/>
      <c r="F575" s="64">
        <f t="shared" si="61"/>
        <v>0</v>
      </c>
      <c r="H575" s="34"/>
      <c r="I575" s="34"/>
    </row>
    <row r="576" spans="1:9" s="23" customFormat="1" ht="16.5" outlineLevel="3">
      <c r="A576" s="61" t="s">
        <v>203</v>
      </c>
      <c r="B576" s="8" t="s">
        <v>205</v>
      </c>
      <c r="C576" s="28"/>
      <c r="D576" s="28"/>
      <c r="E576" s="29"/>
      <c r="F576" s="62">
        <f>SUM(F577:F585)</f>
        <v>0</v>
      </c>
      <c r="H576" s="34"/>
      <c r="I576" s="34"/>
    </row>
    <row r="577" spans="1:9" s="23" customFormat="1" ht="16.5" outlineLevel="4">
      <c r="A577" s="63" t="s">
        <v>156</v>
      </c>
      <c r="B577" s="43" t="s">
        <v>141</v>
      </c>
      <c r="C577" s="2" t="s">
        <v>48</v>
      </c>
      <c r="D577" s="30">
        <v>0</v>
      </c>
      <c r="E577" s="7"/>
      <c r="F577" s="64">
        <f t="shared" ref="F577:F585" si="62">ROUND(D577*E577,0)</f>
        <v>0</v>
      </c>
      <c r="H577" s="34"/>
      <c r="I577" s="34"/>
    </row>
    <row r="578" spans="1:9" s="23" customFormat="1" ht="16.5" outlineLevel="4">
      <c r="A578" s="63" t="s">
        <v>157</v>
      </c>
      <c r="B578" s="43" t="s">
        <v>142</v>
      </c>
      <c r="C578" s="2" t="s">
        <v>115</v>
      </c>
      <c r="D578" s="30">
        <v>0</v>
      </c>
      <c r="E578" s="7"/>
      <c r="F578" s="64">
        <f t="shared" si="62"/>
        <v>0</v>
      </c>
      <c r="H578" s="34"/>
      <c r="I578" s="34"/>
    </row>
    <row r="579" spans="1:9" s="23" customFormat="1" ht="16.5" outlineLevel="4">
      <c r="A579" s="63" t="s">
        <v>158</v>
      </c>
      <c r="B579" s="43" t="s">
        <v>143</v>
      </c>
      <c r="C579" s="2" t="s">
        <v>48</v>
      </c>
      <c r="D579" s="30">
        <v>0</v>
      </c>
      <c r="E579" s="7"/>
      <c r="F579" s="64">
        <f t="shared" si="62"/>
        <v>0</v>
      </c>
      <c r="H579" s="34"/>
      <c r="I579" s="34"/>
    </row>
    <row r="580" spans="1:9" s="23" customFormat="1" ht="16.5" outlineLevel="4">
      <c r="A580" s="63" t="s">
        <v>159</v>
      </c>
      <c r="B580" s="43" t="s">
        <v>144</v>
      </c>
      <c r="C580" s="2" t="s">
        <v>115</v>
      </c>
      <c r="D580" s="30">
        <v>0</v>
      </c>
      <c r="E580" s="7"/>
      <c r="F580" s="64">
        <f t="shared" si="62"/>
        <v>0</v>
      </c>
      <c r="H580" s="34"/>
      <c r="I580" s="34"/>
    </row>
    <row r="581" spans="1:9" s="23" customFormat="1" ht="16.5" outlineLevel="4">
      <c r="A581" s="63" t="s">
        <v>160</v>
      </c>
      <c r="B581" s="43" t="s">
        <v>145</v>
      </c>
      <c r="C581" s="2" t="s">
        <v>14</v>
      </c>
      <c r="D581" s="30">
        <v>0</v>
      </c>
      <c r="E581" s="7"/>
      <c r="F581" s="64">
        <f t="shared" si="62"/>
        <v>0</v>
      </c>
      <c r="H581" s="34"/>
      <c r="I581" s="34"/>
    </row>
    <row r="582" spans="1:9" s="23" customFormat="1" ht="16.5" outlineLevel="4">
      <c r="A582" s="63" t="s">
        <v>402</v>
      </c>
      <c r="B582" s="43" t="s">
        <v>146</v>
      </c>
      <c r="C582" s="2" t="s">
        <v>14</v>
      </c>
      <c r="D582" s="30">
        <v>0</v>
      </c>
      <c r="E582" s="7"/>
      <c r="F582" s="64">
        <f t="shared" si="62"/>
        <v>0</v>
      </c>
      <c r="H582" s="34"/>
      <c r="I582" s="34"/>
    </row>
    <row r="583" spans="1:9" s="23" customFormat="1" ht="16.5" outlineLevel="4">
      <c r="A583" s="63" t="s">
        <v>403</v>
      </c>
      <c r="B583" s="43" t="s">
        <v>147</v>
      </c>
      <c r="C583" s="2" t="s">
        <v>14</v>
      </c>
      <c r="D583" s="30">
        <v>0</v>
      </c>
      <c r="E583" s="7"/>
      <c r="F583" s="64">
        <f t="shared" si="62"/>
        <v>0</v>
      </c>
      <c r="H583" s="34"/>
      <c r="I583" s="34"/>
    </row>
    <row r="584" spans="1:9" s="23" customFormat="1" ht="16.5" outlineLevel="4">
      <c r="A584" s="63" t="s">
        <v>404</v>
      </c>
      <c r="B584" s="43" t="s">
        <v>114</v>
      </c>
      <c r="C584" s="2" t="s">
        <v>115</v>
      </c>
      <c r="D584" s="30">
        <v>0</v>
      </c>
      <c r="E584" s="7"/>
      <c r="F584" s="64">
        <f t="shared" si="62"/>
        <v>0</v>
      </c>
      <c r="H584" s="34"/>
      <c r="I584" s="34"/>
    </row>
    <row r="585" spans="1:9" s="23" customFormat="1" ht="16.5" outlineLevel="4">
      <c r="A585" s="63" t="s">
        <v>405</v>
      </c>
      <c r="B585" s="43" t="s">
        <v>106</v>
      </c>
      <c r="C585" s="2" t="s">
        <v>14</v>
      </c>
      <c r="D585" s="30">
        <v>0</v>
      </c>
      <c r="E585" s="7"/>
      <c r="F585" s="64">
        <f t="shared" si="62"/>
        <v>0</v>
      </c>
      <c r="H585" s="34"/>
      <c r="I585" s="34"/>
    </row>
    <row r="586" spans="1:9" s="23" customFormat="1" ht="16.5" outlineLevel="3">
      <c r="A586" s="61" t="s">
        <v>204</v>
      </c>
      <c r="B586" s="8" t="s">
        <v>154</v>
      </c>
      <c r="C586" s="28"/>
      <c r="D586" s="28"/>
      <c r="E586" s="29"/>
      <c r="F586" s="62">
        <f>SUM(F587:F595)</f>
        <v>0</v>
      </c>
      <c r="H586" s="34"/>
      <c r="I586" s="34"/>
    </row>
    <row r="587" spans="1:9" s="23" customFormat="1" ht="16.5" outlineLevel="4">
      <c r="A587" s="63" t="s">
        <v>206</v>
      </c>
      <c r="B587" s="43" t="s">
        <v>141</v>
      </c>
      <c r="C587" s="2" t="s">
        <v>48</v>
      </c>
      <c r="D587" s="30">
        <v>0</v>
      </c>
      <c r="E587" s="7"/>
      <c r="F587" s="64">
        <f t="shared" ref="F587:F595" si="63">ROUND(D587*E587,0)</f>
        <v>0</v>
      </c>
      <c r="H587" s="34"/>
      <c r="I587" s="34"/>
    </row>
    <row r="588" spans="1:9" s="23" customFormat="1" ht="16.5" outlineLevel="4">
      <c r="A588" s="63" t="s">
        <v>207</v>
      </c>
      <c r="B588" s="43" t="s">
        <v>142</v>
      </c>
      <c r="C588" s="2" t="s">
        <v>115</v>
      </c>
      <c r="D588" s="30">
        <v>0</v>
      </c>
      <c r="E588" s="7"/>
      <c r="F588" s="64">
        <f t="shared" si="63"/>
        <v>0</v>
      </c>
      <c r="H588" s="34"/>
      <c r="I588" s="34"/>
    </row>
    <row r="589" spans="1:9" s="23" customFormat="1" ht="16.5" outlineLevel="4">
      <c r="A589" s="63" t="s">
        <v>208</v>
      </c>
      <c r="B589" s="43" t="s">
        <v>155</v>
      </c>
      <c r="C589" s="2" t="s">
        <v>48</v>
      </c>
      <c r="D589" s="30">
        <v>0</v>
      </c>
      <c r="E589" s="7"/>
      <c r="F589" s="64">
        <f t="shared" si="63"/>
        <v>0</v>
      </c>
      <c r="H589" s="34"/>
      <c r="I589" s="34"/>
    </row>
    <row r="590" spans="1:9" s="23" customFormat="1" ht="16.5" outlineLevel="4">
      <c r="A590" s="63" t="s">
        <v>209</v>
      </c>
      <c r="B590" s="43" t="s">
        <v>144</v>
      </c>
      <c r="C590" s="2" t="s">
        <v>115</v>
      </c>
      <c r="D590" s="30">
        <v>0</v>
      </c>
      <c r="E590" s="7"/>
      <c r="F590" s="64">
        <f t="shared" si="63"/>
        <v>0</v>
      </c>
      <c r="H590" s="34"/>
      <c r="I590" s="34"/>
    </row>
    <row r="591" spans="1:9" s="23" customFormat="1" ht="16.5" outlineLevel="4">
      <c r="A591" s="63" t="s">
        <v>210</v>
      </c>
      <c r="B591" s="43" t="s">
        <v>145</v>
      </c>
      <c r="C591" s="2" t="s">
        <v>14</v>
      </c>
      <c r="D591" s="30">
        <v>0</v>
      </c>
      <c r="E591" s="7"/>
      <c r="F591" s="64">
        <f t="shared" si="63"/>
        <v>0</v>
      </c>
      <c r="H591" s="34"/>
      <c r="I591" s="34"/>
    </row>
    <row r="592" spans="1:9" s="23" customFormat="1" ht="16.5" outlineLevel="4">
      <c r="A592" s="63" t="s">
        <v>211</v>
      </c>
      <c r="B592" s="43" t="s">
        <v>146</v>
      </c>
      <c r="C592" s="2" t="s">
        <v>14</v>
      </c>
      <c r="D592" s="30">
        <v>0</v>
      </c>
      <c r="E592" s="7"/>
      <c r="F592" s="64">
        <f t="shared" si="63"/>
        <v>0</v>
      </c>
      <c r="H592" s="34"/>
      <c r="I592" s="34"/>
    </row>
    <row r="593" spans="1:9" s="23" customFormat="1" ht="16.5" outlineLevel="4">
      <c r="A593" s="63" t="s">
        <v>212</v>
      </c>
      <c r="B593" s="43" t="s">
        <v>147</v>
      </c>
      <c r="C593" s="2" t="s">
        <v>14</v>
      </c>
      <c r="D593" s="30">
        <v>0</v>
      </c>
      <c r="E593" s="7"/>
      <c r="F593" s="64">
        <f t="shared" si="63"/>
        <v>0</v>
      </c>
      <c r="H593" s="34"/>
      <c r="I593" s="34"/>
    </row>
    <row r="594" spans="1:9" s="23" customFormat="1" ht="16.5" outlineLevel="4">
      <c r="A594" s="63" t="s">
        <v>213</v>
      </c>
      <c r="B594" s="43" t="s">
        <v>114</v>
      </c>
      <c r="C594" s="2" t="s">
        <v>115</v>
      </c>
      <c r="D594" s="30">
        <v>0</v>
      </c>
      <c r="E594" s="7"/>
      <c r="F594" s="64">
        <f t="shared" si="63"/>
        <v>0</v>
      </c>
      <c r="H594" s="34"/>
      <c r="I594" s="34"/>
    </row>
    <row r="595" spans="1:9" s="23" customFormat="1" ht="16.5" outlineLevel="4">
      <c r="A595" s="63" t="s">
        <v>214</v>
      </c>
      <c r="B595" s="43" t="s">
        <v>106</v>
      </c>
      <c r="C595" s="2" t="s">
        <v>14</v>
      </c>
      <c r="D595" s="30">
        <v>0</v>
      </c>
      <c r="E595" s="7"/>
      <c r="F595" s="64">
        <f t="shared" si="63"/>
        <v>0</v>
      </c>
      <c r="H595" s="34"/>
      <c r="I595" s="34"/>
    </row>
    <row r="596" spans="1:9" s="23" customFormat="1" ht="16.5" outlineLevel="3">
      <c r="A596" s="61" t="s">
        <v>215</v>
      </c>
      <c r="B596" s="8" t="s">
        <v>219</v>
      </c>
      <c r="C596" s="28"/>
      <c r="D596" s="28"/>
      <c r="E596" s="29"/>
      <c r="F596" s="62">
        <f>SUM(F597:F600)</f>
        <v>0</v>
      </c>
      <c r="H596" s="34"/>
      <c r="I596" s="34"/>
    </row>
    <row r="597" spans="1:9" s="23" customFormat="1" ht="16.5" outlineLevel="4">
      <c r="A597" s="63" t="s">
        <v>50</v>
      </c>
      <c r="B597" s="43" t="s">
        <v>141</v>
      </c>
      <c r="C597" s="2" t="s">
        <v>48</v>
      </c>
      <c r="D597" s="30">
        <v>0</v>
      </c>
      <c r="E597" s="7"/>
      <c r="F597" s="64">
        <f t="shared" ref="F597:F600" si="64">ROUND(D597*E597,0)</f>
        <v>0</v>
      </c>
      <c r="H597" s="34"/>
      <c r="I597" s="34"/>
    </row>
    <row r="598" spans="1:9" s="23" customFormat="1" ht="16.5" outlineLevel="4">
      <c r="A598" s="63" t="s">
        <v>216</v>
      </c>
      <c r="B598" s="43" t="s">
        <v>142</v>
      </c>
      <c r="C598" s="2" t="s">
        <v>115</v>
      </c>
      <c r="D598" s="30">
        <v>0</v>
      </c>
      <c r="E598" s="7"/>
      <c r="F598" s="64">
        <f t="shared" si="64"/>
        <v>0</v>
      </c>
      <c r="H598" s="34"/>
      <c r="I598" s="34"/>
    </row>
    <row r="599" spans="1:9" s="23" customFormat="1" ht="16.5" outlineLevel="4">
      <c r="A599" s="63" t="s">
        <v>217</v>
      </c>
      <c r="B599" s="43" t="s">
        <v>143</v>
      </c>
      <c r="C599" s="2" t="s">
        <v>48</v>
      </c>
      <c r="D599" s="30">
        <v>0</v>
      </c>
      <c r="E599" s="7"/>
      <c r="F599" s="64">
        <f t="shared" si="64"/>
        <v>0</v>
      </c>
      <c r="H599" s="34"/>
      <c r="I599" s="34"/>
    </row>
    <row r="600" spans="1:9" s="23" customFormat="1" ht="16.5" outlineLevel="4">
      <c r="A600" s="63" t="s">
        <v>218</v>
      </c>
      <c r="B600" s="43" t="s">
        <v>144</v>
      </c>
      <c r="C600" s="2" t="s">
        <v>115</v>
      </c>
      <c r="D600" s="30">
        <v>0</v>
      </c>
      <c r="E600" s="7"/>
      <c r="F600" s="64">
        <f t="shared" si="64"/>
        <v>0</v>
      </c>
      <c r="H600" s="34"/>
      <c r="I600" s="34"/>
    </row>
    <row r="601" spans="1:9" s="23" customFormat="1" ht="16.5" outlineLevel="3">
      <c r="A601" s="61" t="s">
        <v>342</v>
      </c>
      <c r="B601" s="8" t="s">
        <v>223</v>
      </c>
      <c r="C601" s="28"/>
      <c r="D601" s="28"/>
      <c r="E601" s="29"/>
      <c r="F601" s="62">
        <f>SUM(F602:F609)</f>
        <v>0</v>
      </c>
      <c r="H601" s="34"/>
      <c r="I601" s="34"/>
    </row>
    <row r="602" spans="1:9" s="23" customFormat="1" ht="16.5" outlineLevel="4">
      <c r="A602" s="63" t="s">
        <v>359</v>
      </c>
      <c r="B602" s="43" t="s">
        <v>192</v>
      </c>
      <c r="C602" s="2" t="s">
        <v>14</v>
      </c>
      <c r="D602" s="30">
        <v>0</v>
      </c>
      <c r="E602" s="7"/>
      <c r="F602" s="64">
        <f t="shared" ref="F602:F609" si="65">ROUND(D602*E602,0)</f>
        <v>0</v>
      </c>
      <c r="H602" s="34"/>
      <c r="I602" s="34"/>
    </row>
    <row r="603" spans="1:9" s="23" customFormat="1" ht="16.5" outlineLevel="4">
      <c r="A603" s="63" t="s">
        <v>360</v>
      </c>
      <c r="B603" s="43" t="s">
        <v>193</v>
      </c>
      <c r="C603" s="2" t="s">
        <v>14</v>
      </c>
      <c r="D603" s="30">
        <v>0</v>
      </c>
      <c r="E603" s="7"/>
      <c r="F603" s="64">
        <f t="shared" si="65"/>
        <v>0</v>
      </c>
      <c r="H603" s="34"/>
      <c r="I603" s="34"/>
    </row>
    <row r="604" spans="1:9" s="23" customFormat="1" ht="16.5" outlineLevel="4">
      <c r="A604" s="63" t="s">
        <v>361</v>
      </c>
      <c r="B604" s="43" t="s">
        <v>220</v>
      </c>
      <c r="C604" s="2" t="s">
        <v>14</v>
      </c>
      <c r="D604" s="30">
        <v>0</v>
      </c>
      <c r="E604" s="7"/>
      <c r="F604" s="64">
        <f t="shared" si="65"/>
        <v>0</v>
      </c>
      <c r="H604" s="34"/>
      <c r="I604" s="34"/>
    </row>
    <row r="605" spans="1:9" s="23" customFormat="1" ht="16.5" outlineLevel="4">
      <c r="A605" s="63" t="s">
        <v>362</v>
      </c>
      <c r="B605" s="43" t="s">
        <v>221</v>
      </c>
      <c r="C605" s="2" t="s">
        <v>15</v>
      </c>
      <c r="D605" s="30">
        <v>0</v>
      </c>
      <c r="E605" s="7"/>
      <c r="F605" s="64">
        <f t="shared" si="65"/>
        <v>0</v>
      </c>
      <c r="H605" s="34"/>
      <c r="I605" s="34"/>
    </row>
    <row r="606" spans="1:9" s="23" customFormat="1" ht="16.5" outlineLevel="4">
      <c r="A606" s="63" t="s">
        <v>406</v>
      </c>
      <c r="B606" s="43" t="s">
        <v>222</v>
      </c>
      <c r="C606" s="2" t="s">
        <v>15</v>
      </c>
      <c r="D606" s="30">
        <v>0</v>
      </c>
      <c r="E606" s="7"/>
      <c r="F606" s="64">
        <f t="shared" si="65"/>
        <v>0</v>
      </c>
      <c r="H606" s="34"/>
      <c r="I606" s="34"/>
    </row>
    <row r="607" spans="1:9" s="23" customFormat="1" ht="16.5" outlineLevel="4">
      <c r="A607" s="63" t="s">
        <v>407</v>
      </c>
      <c r="B607" s="43" t="s">
        <v>114</v>
      </c>
      <c r="C607" s="2" t="s">
        <v>115</v>
      </c>
      <c r="D607" s="30">
        <v>0</v>
      </c>
      <c r="E607" s="7"/>
      <c r="F607" s="64">
        <f t="shared" si="65"/>
        <v>0</v>
      </c>
      <c r="H607" s="34"/>
      <c r="I607" s="34"/>
    </row>
    <row r="608" spans="1:9" s="23" customFormat="1" ht="16.5" outlineLevel="4">
      <c r="A608" s="63" t="s">
        <v>408</v>
      </c>
      <c r="B608" s="43" t="s">
        <v>224</v>
      </c>
      <c r="C608" s="2" t="s">
        <v>15</v>
      </c>
      <c r="D608" s="30">
        <v>17.850000000000001</v>
      </c>
      <c r="E608" s="7"/>
      <c r="F608" s="64">
        <f t="shared" si="65"/>
        <v>0</v>
      </c>
      <c r="H608" s="34"/>
      <c r="I608" s="34"/>
    </row>
    <row r="609" spans="1:9" s="23" customFormat="1" ht="16.5" outlineLevel="4">
      <c r="A609" s="63" t="s">
        <v>409</v>
      </c>
      <c r="B609" s="43" t="s">
        <v>410</v>
      </c>
      <c r="C609" s="2" t="s">
        <v>15</v>
      </c>
      <c r="D609" s="30">
        <v>0</v>
      </c>
      <c r="E609" s="7"/>
      <c r="F609" s="64">
        <f t="shared" si="65"/>
        <v>0</v>
      </c>
      <c r="H609" s="34"/>
      <c r="I609" s="34"/>
    </row>
    <row r="610" spans="1:9" s="23" customFormat="1" ht="16.5" outlineLevel="2">
      <c r="A610" s="61">
        <v>5</v>
      </c>
      <c r="B610" s="8" t="s">
        <v>225</v>
      </c>
      <c r="C610" s="28"/>
      <c r="D610" s="28"/>
      <c r="E610" s="29"/>
      <c r="F610" s="62">
        <f>F611+F625+F636+F644+F656+F671</f>
        <v>0</v>
      </c>
      <c r="H610" s="34"/>
      <c r="I610" s="34"/>
    </row>
    <row r="611" spans="1:9" s="23" customFormat="1" ht="16.5" outlineLevel="3">
      <c r="A611" s="61" t="s">
        <v>226</v>
      </c>
      <c r="B611" s="8" t="s">
        <v>227</v>
      </c>
      <c r="C611" s="28"/>
      <c r="D611" s="28"/>
      <c r="E611" s="29"/>
      <c r="F611" s="62">
        <f>SUM(F612:F624)</f>
        <v>0</v>
      </c>
      <c r="H611" s="34"/>
      <c r="I611" s="34"/>
    </row>
    <row r="612" spans="1:9" s="23" customFormat="1" ht="16.5" outlineLevel="4">
      <c r="A612" s="63" t="s">
        <v>228</v>
      </c>
      <c r="B612" s="43" t="s">
        <v>411</v>
      </c>
      <c r="C612" s="2" t="s">
        <v>1</v>
      </c>
      <c r="D612" s="30">
        <v>0</v>
      </c>
      <c r="E612" s="7"/>
      <c r="F612" s="64">
        <f t="shared" ref="F612:F624" si="66">ROUND(D612*E612,0)</f>
        <v>0</v>
      </c>
      <c r="H612" s="34"/>
      <c r="I612" s="34"/>
    </row>
    <row r="613" spans="1:9" s="23" customFormat="1" ht="33" outlineLevel="4">
      <c r="A613" s="63" t="s">
        <v>229</v>
      </c>
      <c r="B613" s="43" t="s">
        <v>412</v>
      </c>
      <c r="C613" s="2" t="s">
        <v>1</v>
      </c>
      <c r="D613" s="30">
        <v>1</v>
      </c>
      <c r="E613" s="7"/>
      <c r="F613" s="64">
        <f t="shared" si="66"/>
        <v>0</v>
      </c>
      <c r="H613" s="34"/>
      <c r="I613" s="34"/>
    </row>
    <row r="614" spans="1:9" s="23" customFormat="1" ht="16.5" outlineLevel="4">
      <c r="A614" s="63" t="s">
        <v>230</v>
      </c>
      <c r="B614" s="43" t="s">
        <v>413</v>
      </c>
      <c r="C614" s="2" t="s">
        <v>1</v>
      </c>
      <c r="D614" s="30">
        <v>1</v>
      </c>
      <c r="E614" s="7"/>
      <c r="F614" s="64">
        <f t="shared" si="66"/>
        <v>0</v>
      </c>
      <c r="H614" s="34"/>
      <c r="I614" s="34"/>
    </row>
    <row r="615" spans="1:9" s="23" customFormat="1" ht="33" outlineLevel="4">
      <c r="A615" s="63" t="s">
        <v>231</v>
      </c>
      <c r="B615" s="43" t="s">
        <v>232</v>
      </c>
      <c r="C615" s="2" t="s">
        <v>1</v>
      </c>
      <c r="D615" s="30">
        <v>1</v>
      </c>
      <c r="E615" s="7"/>
      <c r="F615" s="64">
        <f t="shared" si="66"/>
        <v>0</v>
      </c>
      <c r="H615" s="34"/>
      <c r="I615" s="34"/>
    </row>
    <row r="616" spans="1:9" s="23" customFormat="1" ht="16.5" outlineLevel="4">
      <c r="A616" s="63" t="s">
        <v>233</v>
      </c>
      <c r="B616" s="43" t="s">
        <v>414</v>
      </c>
      <c r="C616" s="2" t="s">
        <v>1</v>
      </c>
      <c r="D616" s="30">
        <v>3</v>
      </c>
      <c r="E616" s="7"/>
      <c r="F616" s="64">
        <f t="shared" si="66"/>
        <v>0</v>
      </c>
      <c r="H616" s="34"/>
      <c r="I616" s="34"/>
    </row>
    <row r="617" spans="1:9" s="23" customFormat="1" ht="16.5" outlineLevel="4">
      <c r="A617" s="63" t="s">
        <v>234</v>
      </c>
      <c r="B617" s="43" t="s">
        <v>415</v>
      </c>
      <c r="C617" s="2" t="s">
        <v>48</v>
      </c>
      <c r="D617" s="30">
        <v>0</v>
      </c>
      <c r="E617" s="7"/>
      <c r="F617" s="64">
        <f t="shared" si="66"/>
        <v>0</v>
      </c>
      <c r="H617" s="34"/>
      <c r="I617" s="34"/>
    </row>
    <row r="618" spans="1:9" s="23" customFormat="1" ht="16.5" outlineLevel="4">
      <c r="A618" s="63" t="s">
        <v>235</v>
      </c>
      <c r="B618" s="43" t="s">
        <v>416</v>
      </c>
      <c r="C618" s="2" t="s">
        <v>48</v>
      </c>
      <c r="D618" s="30">
        <v>1</v>
      </c>
      <c r="E618" s="7"/>
      <c r="F618" s="64">
        <f t="shared" si="66"/>
        <v>0</v>
      </c>
      <c r="H618" s="34"/>
      <c r="I618" s="34"/>
    </row>
    <row r="619" spans="1:9" s="23" customFormat="1" ht="16.5" outlineLevel="4">
      <c r="A619" s="63" t="s">
        <v>236</v>
      </c>
      <c r="B619" s="43" t="s">
        <v>417</v>
      </c>
      <c r="C619" s="2" t="s">
        <v>48</v>
      </c>
      <c r="D619" s="30">
        <v>0</v>
      </c>
      <c r="E619" s="7"/>
      <c r="F619" s="64">
        <f t="shared" si="66"/>
        <v>0</v>
      </c>
      <c r="H619" s="34"/>
      <c r="I619" s="34"/>
    </row>
    <row r="620" spans="1:9" s="23" customFormat="1" ht="16.5" outlineLevel="4">
      <c r="A620" s="63" t="s">
        <v>237</v>
      </c>
      <c r="B620" s="43" t="s">
        <v>418</v>
      </c>
      <c r="C620" s="2" t="s">
        <v>48</v>
      </c>
      <c r="D620" s="30">
        <v>0</v>
      </c>
      <c r="E620" s="7"/>
      <c r="F620" s="64">
        <f t="shared" si="66"/>
        <v>0</v>
      </c>
      <c r="H620" s="34"/>
      <c r="I620" s="34"/>
    </row>
    <row r="621" spans="1:9" s="23" customFormat="1" ht="33" outlineLevel="4">
      <c r="A621" s="63" t="s">
        <v>363</v>
      </c>
      <c r="B621" s="43" t="s">
        <v>419</v>
      </c>
      <c r="C621" s="2" t="s">
        <v>1</v>
      </c>
      <c r="D621" s="30">
        <v>5</v>
      </c>
      <c r="E621" s="7"/>
      <c r="F621" s="64">
        <f t="shared" si="66"/>
        <v>0</v>
      </c>
      <c r="H621" s="34"/>
      <c r="I621" s="34"/>
    </row>
    <row r="622" spans="1:9" s="23" customFormat="1" ht="16.5" outlineLevel="4">
      <c r="A622" s="63" t="s">
        <v>420</v>
      </c>
      <c r="B622" s="43" t="s">
        <v>238</v>
      </c>
      <c r="C622" s="2" t="s">
        <v>1</v>
      </c>
      <c r="D622" s="30">
        <v>0</v>
      </c>
      <c r="E622" s="7"/>
      <c r="F622" s="64">
        <f t="shared" si="66"/>
        <v>0</v>
      </c>
      <c r="H622" s="34"/>
      <c r="I622" s="34"/>
    </row>
    <row r="623" spans="1:9" s="23" customFormat="1" ht="16.5" outlineLevel="4">
      <c r="A623" s="63" t="s">
        <v>421</v>
      </c>
      <c r="B623" s="43" t="s">
        <v>422</v>
      </c>
      <c r="C623" s="2" t="s">
        <v>1</v>
      </c>
      <c r="D623" s="30">
        <v>0</v>
      </c>
      <c r="E623" s="7"/>
      <c r="F623" s="64">
        <f t="shared" si="66"/>
        <v>0</v>
      </c>
      <c r="H623" s="34"/>
      <c r="I623" s="34"/>
    </row>
    <row r="624" spans="1:9" s="23" customFormat="1" ht="16.5" outlineLevel="4">
      <c r="A624" s="63" t="s">
        <v>423</v>
      </c>
      <c r="B624" s="43" t="s">
        <v>424</v>
      </c>
      <c r="C624" s="2" t="s">
        <v>1</v>
      </c>
      <c r="D624" s="30">
        <v>0</v>
      </c>
      <c r="E624" s="7"/>
      <c r="F624" s="64">
        <f t="shared" si="66"/>
        <v>0</v>
      </c>
      <c r="H624" s="34"/>
      <c r="I624" s="34"/>
    </row>
    <row r="625" spans="1:9" s="23" customFormat="1" ht="16.5" outlineLevel="3">
      <c r="A625" s="61" t="s">
        <v>239</v>
      </c>
      <c r="B625" s="8" t="s">
        <v>240</v>
      </c>
      <c r="C625" s="28"/>
      <c r="D625" s="28"/>
      <c r="E625" s="29"/>
      <c r="F625" s="62">
        <f>SUM(F626:F635)</f>
        <v>0</v>
      </c>
      <c r="H625" s="34"/>
      <c r="I625" s="34"/>
    </row>
    <row r="626" spans="1:9" s="23" customFormat="1" ht="33" outlineLevel="4">
      <c r="A626" s="63" t="s">
        <v>241</v>
      </c>
      <c r="B626" s="43" t="s">
        <v>242</v>
      </c>
      <c r="C626" s="2" t="s">
        <v>1</v>
      </c>
      <c r="D626" s="30">
        <v>1</v>
      </c>
      <c r="E626" s="7"/>
      <c r="F626" s="64">
        <f t="shared" ref="F626:F635" si="67">ROUND(D626*E626,0)</f>
        <v>0</v>
      </c>
      <c r="H626" s="34"/>
      <c r="I626" s="34"/>
    </row>
    <row r="627" spans="1:9" s="23" customFormat="1" ht="33" outlineLevel="4">
      <c r="A627" s="63" t="s">
        <v>243</v>
      </c>
      <c r="B627" s="43" t="s">
        <v>244</v>
      </c>
      <c r="C627" s="2" t="s">
        <v>1</v>
      </c>
      <c r="D627" s="30">
        <v>2</v>
      </c>
      <c r="E627" s="7"/>
      <c r="F627" s="64">
        <f t="shared" si="67"/>
        <v>0</v>
      </c>
      <c r="H627" s="34"/>
      <c r="I627" s="34"/>
    </row>
    <row r="628" spans="1:9" s="23" customFormat="1" ht="33" outlineLevel="4">
      <c r="A628" s="63" t="s">
        <v>245</v>
      </c>
      <c r="B628" s="43" t="s">
        <v>425</v>
      </c>
      <c r="C628" s="2" t="s">
        <v>1</v>
      </c>
      <c r="D628" s="30">
        <v>0</v>
      </c>
      <c r="E628" s="7"/>
      <c r="F628" s="64">
        <f t="shared" si="67"/>
        <v>0</v>
      </c>
      <c r="H628" s="34"/>
      <c r="I628" s="34"/>
    </row>
    <row r="629" spans="1:9" s="23" customFormat="1" ht="33" outlineLevel="4">
      <c r="A629" s="63" t="s">
        <v>246</v>
      </c>
      <c r="B629" s="43" t="s">
        <v>426</v>
      </c>
      <c r="C629" s="2" t="s">
        <v>1</v>
      </c>
      <c r="D629" s="30">
        <v>0</v>
      </c>
      <c r="E629" s="7"/>
      <c r="F629" s="64">
        <f t="shared" si="67"/>
        <v>0</v>
      </c>
      <c r="H629" s="34"/>
      <c r="I629" s="34"/>
    </row>
    <row r="630" spans="1:9" s="23" customFormat="1" ht="33" outlineLevel="4">
      <c r="A630" s="63" t="s">
        <v>247</v>
      </c>
      <c r="B630" s="43" t="s">
        <v>427</v>
      </c>
      <c r="C630" s="2" t="s">
        <v>1</v>
      </c>
      <c r="D630" s="30">
        <v>0</v>
      </c>
      <c r="E630" s="7"/>
      <c r="F630" s="64">
        <f t="shared" si="67"/>
        <v>0</v>
      </c>
      <c r="H630" s="34"/>
      <c r="I630" s="34"/>
    </row>
    <row r="631" spans="1:9" s="23" customFormat="1" ht="33" outlineLevel="4">
      <c r="A631" s="63" t="s">
        <v>248</v>
      </c>
      <c r="B631" s="43" t="s">
        <v>249</v>
      </c>
      <c r="C631" s="2" t="s">
        <v>1</v>
      </c>
      <c r="D631" s="30">
        <v>3</v>
      </c>
      <c r="E631" s="7"/>
      <c r="F631" s="64">
        <f t="shared" si="67"/>
        <v>0</v>
      </c>
      <c r="H631" s="34"/>
      <c r="I631" s="34"/>
    </row>
    <row r="632" spans="1:9" s="23" customFormat="1" ht="33" outlineLevel="4">
      <c r="A632" s="63" t="s">
        <v>250</v>
      </c>
      <c r="B632" s="43" t="s">
        <v>428</v>
      </c>
      <c r="C632" s="2" t="s">
        <v>1</v>
      </c>
      <c r="D632" s="30">
        <v>0</v>
      </c>
      <c r="E632" s="7"/>
      <c r="F632" s="64">
        <f t="shared" si="67"/>
        <v>0</v>
      </c>
      <c r="H632" s="34"/>
      <c r="I632" s="34"/>
    </row>
    <row r="633" spans="1:9" s="23" customFormat="1" ht="33" outlineLevel="4">
      <c r="A633" s="63" t="s">
        <v>251</v>
      </c>
      <c r="B633" s="43" t="s">
        <v>252</v>
      </c>
      <c r="C633" s="2" t="s">
        <v>1</v>
      </c>
      <c r="D633" s="30">
        <v>6</v>
      </c>
      <c r="E633" s="7"/>
      <c r="F633" s="64">
        <f t="shared" si="67"/>
        <v>0</v>
      </c>
      <c r="H633" s="34"/>
      <c r="I633" s="34"/>
    </row>
    <row r="634" spans="1:9" s="23" customFormat="1" ht="33" outlineLevel="4">
      <c r="A634" s="63" t="s">
        <v>364</v>
      </c>
      <c r="B634" s="43" t="s">
        <v>253</v>
      </c>
      <c r="C634" s="2" t="s">
        <v>1</v>
      </c>
      <c r="D634" s="30">
        <v>0</v>
      </c>
      <c r="E634" s="7"/>
      <c r="F634" s="64">
        <f t="shared" si="67"/>
        <v>0</v>
      </c>
      <c r="H634" s="34"/>
      <c r="I634" s="34"/>
    </row>
    <row r="635" spans="1:9" s="23" customFormat="1" ht="33" outlineLevel="4">
      <c r="A635" s="63" t="s">
        <v>365</v>
      </c>
      <c r="B635" s="43" t="s">
        <v>254</v>
      </c>
      <c r="C635" s="2" t="s">
        <v>1</v>
      </c>
      <c r="D635" s="30">
        <v>1</v>
      </c>
      <c r="E635" s="7"/>
      <c r="F635" s="64">
        <f t="shared" si="67"/>
        <v>0</v>
      </c>
      <c r="H635" s="34"/>
      <c r="I635" s="34"/>
    </row>
    <row r="636" spans="1:9" s="23" customFormat="1" ht="16.5" outlineLevel="3">
      <c r="A636" s="61" t="s">
        <v>255</v>
      </c>
      <c r="B636" s="8" t="s">
        <v>256</v>
      </c>
      <c r="C636" s="28"/>
      <c r="D636" s="28"/>
      <c r="E636" s="29"/>
      <c r="F636" s="62">
        <f>SUM(F637:F643)</f>
        <v>0</v>
      </c>
      <c r="H636" s="34"/>
      <c r="I636" s="34"/>
    </row>
    <row r="637" spans="1:9" s="23" customFormat="1" ht="33" outlineLevel="4">
      <c r="A637" s="63" t="s">
        <v>257</v>
      </c>
      <c r="B637" s="43" t="s">
        <v>429</v>
      </c>
      <c r="C637" s="2" t="s">
        <v>48</v>
      </c>
      <c r="D637" s="30">
        <v>3</v>
      </c>
      <c r="E637" s="7"/>
      <c r="F637" s="64">
        <f t="shared" ref="F637:F643" si="68">ROUND(D637*E637,0)</f>
        <v>0</v>
      </c>
      <c r="H637" s="34"/>
      <c r="I637" s="34"/>
    </row>
    <row r="638" spans="1:9" s="23" customFormat="1" ht="33" outlineLevel="4">
      <c r="A638" s="63" t="s">
        <v>258</v>
      </c>
      <c r="B638" s="43" t="s">
        <v>430</v>
      </c>
      <c r="C638" s="2" t="s">
        <v>48</v>
      </c>
      <c r="D638" s="30">
        <v>0</v>
      </c>
      <c r="E638" s="7"/>
      <c r="F638" s="64">
        <f t="shared" si="68"/>
        <v>0</v>
      </c>
      <c r="H638" s="34"/>
      <c r="I638" s="34"/>
    </row>
    <row r="639" spans="1:9" s="23" customFormat="1" ht="33" outlineLevel="4">
      <c r="A639" s="63" t="s">
        <v>259</v>
      </c>
      <c r="B639" s="43" t="s">
        <v>431</v>
      </c>
      <c r="C639" s="2" t="s">
        <v>48</v>
      </c>
      <c r="D639" s="30">
        <v>153</v>
      </c>
      <c r="E639" s="7"/>
      <c r="F639" s="64">
        <f t="shared" si="68"/>
        <v>0</v>
      </c>
      <c r="H639" s="34"/>
      <c r="I639" s="34"/>
    </row>
    <row r="640" spans="1:9" s="23" customFormat="1" ht="33" outlineLevel="4">
      <c r="A640" s="63" t="s">
        <v>366</v>
      </c>
      <c r="B640" s="43" t="s">
        <v>432</v>
      </c>
      <c r="C640" s="2" t="s">
        <v>48</v>
      </c>
      <c r="D640" s="30">
        <v>1</v>
      </c>
      <c r="E640" s="7"/>
      <c r="F640" s="64">
        <f t="shared" si="68"/>
        <v>0</v>
      </c>
      <c r="H640" s="34"/>
      <c r="I640" s="34"/>
    </row>
    <row r="641" spans="1:9" s="23" customFormat="1" ht="33" outlineLevel="4">
      <c r="A641" s="63" t="s">
        <v>367</v>
      </c>
      <c r="B641" s="43" t="s">
        <v>433</v>
      </c>
      <c r="C641" s="2" t="s">
        <v>48</v>
      </c>
      <c r="D641" s="30">
        <v>0</v>
      </c>
      <c r="E641" s="7"/>
      <c r="F641" s="64">
        <f t="shared" si="68"/>
        <v>0</v>
      </c>
      <c r="H641" s="34"/>
      <c r="I641" s="34"/>
    </row>
    <row r="642" spans="1:9" s="23" customFormat="1" ht="33" outlineLevel="4">
      <c r="A642" s="63" t="s">
        <v>368</v>
      </c>
      <c r="B642" s="43" t="s">
        <v>434</v>
      </c>
      <c r="C642" s="2" t="s">
        <v>48</v>
      </c>
      <c r="D642" s="30">
        <v>0</v>
      </c>
      <c r="E642" s="7"/>
      <c r="F642" s="64">
        <f t="shared" si="68"/>
        <v>0</v>
      </c>
      <c r="H642" s="34"/>
      <c r="I642" s="34"/>
    </row>
    <row r="643" spans="1:9" s="23" customFormat="1" ht="33" outlineLevel="4">
      <c r="A643" s="63" t="s">
        <v>435</v>
      </c>
      <c r="B643" s="43" t="s">
        <v>434</v>
      </c>
      <c r="C643" s="2" t="s">
        <v>48</v>
      </c>
      <c r="D643" s="30">
        <v>0</v>
      </c>
      <c r="E643" s="7"/>
      <c r="F643" s="64">
        <f t="shared" si="68"/>
        <v>0</v>
      </c>
      <c r="H643" s="34"/>
      <c r="I643" s="34"/>
    </row>
    <row r="644" spans="1:9" s="23" customFormat="1" ht="16.5" outlineLevel="3">
      <c r="A644" s="61" t="s">
        <v>260</v>
      </c>
      <c r="B644" s="8" t="s">
        <v>261</v>
      </c>
      <c r="C644" s="28"/>
      <c r="D644" s="28"/>
      <c r="E644" s="29"/>
      <c r="F644" s="62">
        <f>F645+F648+F651</f>
        <v>0</v>
      </c>
      <c r="H644" s="34"/>
      <c r="I644" s="34"/>
    </row>
    <row r="645" spans="1:9" s="23" customFormat="1" ht="16.5" outlineLevel="4">
      <c r="A645" s="61" t="s">
        <v>262</v>
      </c>
      <c r="B645" s="8" t="s">
        <v>263</v>
      </c>
      <c r="C645" s="28"/>
      <c r="D645" s="28"/>
      <c r="E645" s="29"/>
      <c r="F645" s="62">
        <f>SUM(F646:F647)</f>
        <v>0</v>
      </c>
      <c r="H645" s="34"/>
      <c r="I645" s="34"/>
    </row>
    <row r="646" spans="1:9" s="23" customFormat="1" ht="49.5" outlineLevel="5">
      <c r="A646" s="63" t="s">
        <v>264</v>
      </c>
      <c r="B646" s="43" t="s">
        <v>265</v>
      </c>
      <c r="C646" s="2" t="s">
        <v>1</v>
      </c>
      <c r="D646" s="30">
        <v>15</v>
      </c>
      <c r="E646" s="7"/>
      <c r="F646" s="64">
        <f t="shared" ref="F646:F647" si="69">ROUND(D646*E646,0)</f>
        <v>0</v>
      </c>
      <c r="H646" s="34"/>
      <c r="I646" s="34"/>
    </row>
    <row r="647" spans="1:9" s="23" customFormat="1" ht="33" outlineLevel="5">
      <c r="A647" s="63" t="s">
        <v>266</v>
      </c>
      <c r="B647" s="43" t="s">
        <v>436</v>
      </c>
      <c r="C647" s="2" t="s">
        <v>1</v>
      </c>
      <c r="D647" s="30">
        <v>15</v>
      </c>
      <c r="E647" s="7"/>
      <c r="F647" s="64">
        <f t="shared" si="69"/>
        <v>0</v>
      </c>
      <c r="H647" s="34"/>
      <c r="I647" s="34"/>
    </row>
    <row r="648" spans="1:9" s="23" customFormat="1" ht="16.5" outlineLevel="4">
      <c r="A648" s="61" t="s">
        <v>267</v>
      </c>
      <c r="B648" s="8" t="s">
        <v>268</v>
      </c>
      <c r="C648" s="28"/>
      <c r="D648" s="28"/>
      <c r="E648" s="29"/>
      <c r="F648" s="62">
        <f>SUM(F649:F650)</f>
        <v>0</v>
      </c>
      <c r="H648" s="34"/>
      <c r="I648" s="34"/>
    </row>
    <row r="649" spans="1:9" s="23" customFormat="1" ht="66" outlineLevel="5">
      <c r="A649" s="63" t="s">
        <v>269</v>
      </c>
      <c r="B649" s="43" t="s">
        <v>270</v>
      </c>
      <c r="C649" s="2" t="s">
        <v>1</v>
      </c>
      <c r="D649" s="30">
        <v>1</v>
      </c>
      <c r="E649" s="7"/>
      <c r="F649" s="64">
        <f t="shared" ref="F649:F650" si="70">ROUND(D649*E649,0)</f>
        <v>0</v>
      </c>
      <c r="H649" s="34"/>
      <c r="I649" s="34"/>
    </row>
    <row r="650" spans="1:9" s="23" customFormat="1" ht="33" outlineLevel="5">
      <c r="A650" s="63" t="s">
        <v>271</v>
      </c>
      <c r="B650" s="43" t="s">
        <v>437</v>
      </c>
      <c r="C650" s="2" t="s">
        <v>1</v>
      </c>
      <c r="D650" s="30">
        <v>1</v>
      </c>
      <c r="E650" s="7"/>
      <c r="F650" s="64">
        <f t="shared" si="70"/>
        <v>0</v>
      </c>
      <c r="H650" s="34"/>
      <c r="I650" s="34"/>
    </row>
    <row r="651" spans="1:9" s="23" customFormat="1" ht="16.5" outlineLevel="4">
      <c r="A651" s="61" t="s">
        <v>272</v>
      </c>
      <c r="B651" s="8" t="s">
        <v>273</v>
      </c>
      <c r="C651" s="28"/>
      <c r="D651" s="28"/>
      <c r="E651" s="29"/>
      <c r="F651" s="62">
        <f>SUM(F652:F655)</f>
        <v>0</v>
      </c>
      <c r="H651" s="34"/>
      <c r="I651" s="34"/>
    </row>
    <row r="652" spans="1:9" s="23" customFormat="1" ht="33" outlineLevel="5">
      <c r="A652" s="63" t="s">
        <v>274</v>
      </c>
      <c r="B652" s="43" t="s">
        <v>438</v>
      </c>
      <c r="C652" s="2" t="s">
        <v>1</v>
      </c>
      <c r="D652" s="30">
        <v>21</v>
      </c>
      <c r="E652" s="7"/>
      <c r="F652" s="64">
        <f t="shared" ref="F652:F655" si="71">ROUND(D652*E652,0)</f>
        <v>0</v>
      </c>
      <c r="H652" s="34"/>
      <c r="I652" s="34"/>
    </row>
    <row r="653" spans="1:9" s="23" customFormat="1" ht="33" outlineLevel="5">
      <c r="A653" s="63" t="s">
        <v>275</v>
      </c>
      <c r="B653" s="43" t="s">
        <v>439</v>
      </c>
      <c r="C653" s="2" t="s">
        <v>1</v>
      </c>
      <c r="D653" s="30">
        <v>0</v>
      </c>
      <c r="E653" s="7"/>
      <c r="F653" s="64">
        <f t="shared" si="71"/>
        <v>0</v>
      </c>
      <c r="H653" s="34"/>
      <c r="I653" s="34"/>
    </row>
    <row r="654" spans="1:9" s="23" customFormat="1" ht="16.5" outlineLevel="5">
      <c r="A654" s="63" t="s">
        <v>276</v>
      </c>
      <c r="B654" s="43" t="s">
        <v>278</v>
      </c>
      <c r="C654" s="2" t="s">
        <v>1</v>
      </c>
      <c r="D654" s="30">
        <v>2</v>
      </c>
      <c r="E654" s="7"/>
      <c r="F654" s="64">
        <f t="shared" si="71"/>
        <v>0</v>
      </c>
      <c r="H654" s="34"/>
      <c r="I654" s="34"/>
    </row>
    <row r="655" spans="1:9" s="23" customFormat="1" ht="33" outlineLevel="5">
      <c r="A655" s="63" t="s">
        <v>277</v>
      </c>
      <c r="B655" s="43" t="s">
        <v>279</v>
      </c>
      <c r="C655" s="2" t="s">
        <v>1</v>
      </c>
      <c r="D655" s="30">
        <v>4</v>
      </c>
      <c r="E655" s="7"/>
      <c r="F655" s="64">
        <f t="shared" si="71"/>
        <v>0</v>
      </c>
      <c r="H655" s="34"/>
      <c r="I655" s="34"/>
    </row>
    <row r="656" spans="1:9" s="23" customFormat="1" ht="16.5" outlineLevel="3">
      <c r="A656" s="61" t="s">
        <v>280</v>
      </c>
      <c r="B656" s="8" t="s">
        <v>281</v>
      </c>
      <c r="C656" s="28"/>
      <c r="D656" s="28"/>
      <c r="E656" s="29"/>
      <c r="F656" s="62">
        <f>SUM(F657:F670)</f>
        <v>0</v>
      </c>
      <c r="H656" s="34"/>
      <c r="I656" s="34"/>
    </row>
    <row r="657" spans="1:9" s="23" customFormat="1" ht="33" outlineLevel="4">
      <c r="A657" s="63" t="s">
        <v>282</v>
      </c>
      <c r="B657" s="43" t="s">
        <v>283</v>
      </c>
      <c r="C657" s="2" t="s">
        <v>1</v>
      </c>
      <c r="D657" s="30">
        <v>7</v>
      </c>
      <c r="E657" s="7"/>
      <c r="F657" s="64">
        <f t="shared" ref="F657:F670" si="72">ROUND(D657*E657,0)</f>
        <v>0</v>
      </c>
      <c r="H657" s="34"/>
      <c r="I657" s="34"/>
    </row>
    <row r="658" spans="1:9" s="23" customFormat="1" ht="33" outlineLevel="4">
      <c r="A658" s="63" t="s">
        <v>284</v>
      </c>
      <c r="B658" s="43" t="s">
        <v>440</v>
      </c>
      <c r="C658" s="2" t="s">
        <v>1</v>
      </c>
      <c r="D658" s="30">
        <v>9</v>
      </c>
      <c r="E658" s="7"/>
      <c r="F658" s="64">
        <f t="shared" si="72"/>
        <v>0</v>
      </c>
      <c r="H658" s="34"/>
      <c r="I658" s="34"/>
    </row>
    <row r="659" spans="1:9" s="23" customFormat="1" ht="33" outlineLevel="4">
      <c r="A659" s="63" t="s">
        <v>285</v>
      </c>
      <c r="B659" s="43" t="s">
        <v>441</v>
      </c>
      <c r="C659" s="2" t="s">
        <v>1</v>
      </c>
      <c r="D659" s="30">
        <v>36</v>
      </c>
      <c r="E659" s="7"/>
      <c r="F659" s="64">
        <f t="shared" si="72"/>
        <v>0</v>
      </c>
      <c r="H659" s="34"/>
      <c r="I659" s="34"/>
    </row>
    <row r="660" spans="1:9" s="23" customFormat="1" ht="33" outlineLevel="4">
      <c r="A660" s="63" t="s">
        <v>286</v>
      </c>
      <c r="B660" s="43" t="s">
        <v>442</v>
      </c>
      <c r="C660" s="2" t="s">
        <v>1</v>
      </c>
      <c r="D660" s="30">
        <v>36</v>
      </c>
      <c r="E660" s="7"/>
      <c r="F660" s="64">
        <f t="shared" si="72"/>
        <v>0</v>
      </c>
      <c r="H660" s="34"/>
      <c r="I660" s="34"/>
    </row>
    <row r="661" spans="1:9" s="23" customFormat="1" ht="33" outlineLevel="4">
      <c r="A661" s="63" t="s">
        <v>287</v>
      </c>
      <c r="B661" s="43" t="s">
        <v>291</v>
      </c>
      <c r="C661" s="2" t="s">
        <v>1</v>
      </c>
      <c r="D661" s="30">
        <v>10</v>
      </c>
      <c r="E661" s="7"/>
      <c r="F661" s="64">
        <f t="shared" si="72"/>
        <v>0</v>
      </c>
      <c r="H661" s="34"/>
      <c r="I661" s="34"/>
    </row>
    <row r="662" spans="1:9" s="23" customFormat="1" ht="33" outlineLevel="4">
      <c r="A662" s="63" t="s">
        <v>288</v>
      </c>
      <c r="B662" s="43" t="s">
        <v>293</v>
      </c>
      <c r="C662" s="2" t="s">
        <v>1</v>
      </c>
      <c r="D662" s="30">
        <v>4</v>
      </c>
      <c r="E662" s="7"/>
      <c r="F662" s="64">
        <f t="shared" si="72"/>
        <v>0</v>
      </c>
      <c r="H662" s="34"/>
      <c r="I662" s="34"/>
    </row>
    <row r="663" spans="1:9" s="23" customFormat="1" ht="33" outlineLevel="4">
      <c r="A663" s="63" t="s">
        <v>289</v>
      </c>
      <c r="B663" s="43" t="s">
        <v>443</v>
      </c>
      <c r="C663" s="2" t="s">
        <v>1</v>
      </c>
      <c r="D663" s="30">
        <v>4</v>
      </c>
      <c r="E663" s="7"/>
      <c r="F663" s="64">
        <f t="shared" si="72"/>
        <v>0</v>
      </c>
      <c r="H663" s="34"/>
      <c r="I663" s="34"/>
    </row>
    <row r="664" spans="1:9" s="23" customFormat="1" ht="66" outlineLevel="4">
      <c r="A664" s="63" t="s">
        <v>290</v>
      </c>
      <c r="B664" s="43" t="s">
        <v>296</v>
      </c>
      <c r="C664" s="2" t="s">
        <v>1</v>
      </c>
      <c r="D664" s="30">
        <v>4</v>
      </c>
      <c r="E664" s="7"/>
      <c r="F664" s="64">
        <f t="shared" si="72"/>
        <v>0</v>
      </c>
      <c r="H664" s="34"/>
      <c r="I664" s="34"/>
    </row>
    <row r="665" spans="1:9" s="23" customFormat="1" ht="33" outlineLevel="4">
      <c r="A665" s="63" t="s">
        <v>292</v>
      </c>
      <c r="B665" s="43" t="s">
        <v>444</v>
      </c>
      <c r="C665" s="2" t="s">
        <v>1</v>
      </c>
      <c r="D665" s="30">
        <v>0</v>
      </c>
      <c r="E665" s="7"/>
      <c r="F665" s="64">
        <f t="shared" si="72"/>
        <v>0</v>
      </c>
      <c r="H665" s="34"/>
      <c r="I665" s="34"/>
    </row>
    <row r="666" spans="1:9" s="23" customFormat="1" ht="33" outlineLevel="4">
      <c r="A666" s="63" t="s">
        <v>294</v>
      </c>
      <c r="B666" s="43" t="s">
        <v>299</v>
      </c>
      <c r="C666" s="2" t="s">
        <v>1</v>
      </c>
      <c r="D666" s="30">
        <v>3</v>
      </c>
      <c r="E666" s="7"/>
      <c r="F666" s="64">
        <f t="shared" si="72"/>
        <v>0</v>
      </c>
      <c r="H666" s="34"/>
      <c r="I666" s="34"/>
    </row>
    <row r="667" spans="1:9" s="23" customFormat="1" ht="49.5" outlineLevel="4">
      <c r="A667" s="63" t="s">
        <v>295</v>
      </c>
      <c r="B667" s="43" t="s">
        <v>445</v>
      </c>
      <c r="C667" s="2" t="s">
        <v>1</v>
      </c>
      <c r="D667" s="30">
        <v>8</v>
      </c>
      <c r="E667" s="7"/>
      <c r="F667" s="64">
        <f t="shared" si="72"/>
        <v>0</v>
      </c>
      <c r="H667" s="34"/>
      <c r="I667" s="34"/>
    </row>
    <row r="668" spans="1:9" s="23" customFormat="1" ht="49.5" outlineLevel="4">
      <c r="A668" s="63" t="s">
        <v>297</v>
      </c>
      <c r="B668" s="43" t="s">
        <v>301</v>
      </c>
      <c r="C668" s="2" t="s">
        <v>1</v>
      </c>
      <c r="D668" s="30">
        <v>8</v>
      </c>
      <c r="E668" s="7"/>
      <c r="F668" s="64">
        <f t="shared" si="72"/>
        <v>0</v>
      </c>
      <c r="H668" s="34"/>
      <c r="I668" s="34"/>
    </row>
    <row r="669" spans="1:9" s="23" customFormat="1" ht="33" outlineLevel="4">
      <c r="A669" s="63" t="s">
        <v>298</v>
      </c>
      <c r="B669" s="43" t="s">
        <v>302</v>
      </c>
      <c r="C669" s="2" t="s">
        <v>1</v>
      </c>
      <c r="D669" s="30">
        <v>3</v>
      </c>
      <c r="E669" s="7"/>
      <c r="F669" s="64">
        <f t="shared" si="72"/>
        <v>0</v>
      </c>
      <c r="H669" s="34"/>
      <c r="I669" s="34"/>
    </row>
    <row r="670" spans="1:9" s="23" customFormat="1" ht="16.5" outlineLevel="4">
      <c r="A670" s="63" t="s">
        <v>300</v>
      </c>
      <c r="B670" s="43" t="s">
        <v>303</v>
      </c>
      <c r="C670" s="2" t="s">
        <v>1</v>
      </c>
      <c r="D670" s="30">
        <v>2</v>
      </c>
      <c r="E670" s="7"/>
      <c r="F670" s="64">
        <f t="shared" si="72"/>
        <v>0</v>
      </c>
      <c r="H670" s="34"/>
      <c r="I670" s="34"/>
    </row>
    <row r="671" spans="1:9" s="23" customFormat="1" ht="16.5" outlineLevel="3">
      <c r="A671" s="61" t="s">
        <v>304</v>
      </c>
      <c r="B671" s="8" t="s">
        <v>305</v>
      </c>
      <c r="C671" s="28"/>
      <c r="D671" s="28"/>
      <c r="E671" s="29"/>
      <c r="F671" s="62">
        <f>SUM(F672:F673)</f>
        <v>0</v>
      </c>
      <c r="H671" s="34"/>
      <c r="I671" s="34"/>
    </row>
    <row r="672" spans="1:9" s="23" customFormat="1" ht="33" outlineLevel="4">
      <c r="A672" s="63" t="s">
        <v>306</v>
      </c>
      <c r="B672" s="43" t="s">
        <v>307</v>
      </c>
      <c r="C672" s="2" t="s">
        <v>1</v>
      </c>
      <c r="D672" s="30">
        <v>1</v>
      </c>
      <c r="E672" s="7"/>
      <c r="F672" s="64">
        <f t="shared" ref="F672:F673" si="73">ROUND(D672*E672,0)</f>
        <v>0</v>
      </c>
      <c r="H672" s="34"/>
      <c r="I672" s="34"/>
    </row>
    <row r="673" spans="1:16" s="23" customFormat="1" ht="16.5" outlineLevel="4">
      <c r="A673" s="63" t="s">
        <v>308</v>
      </c>
      <c r="B673" s="43" t="s">
        <v>309</v>
      </c>
      <c r="C673" s="2" t="s">
        <v>1</v>
      </c>
      <c r="D673" s="30">
        <v>3</v>
      </c>
      <c r="E673" s="7"/>
      <c r="F673" s="64">
        <f t="shared" si="73"/>
        <v>0</v>
      </c>
      <c r="H673" s="34"/>
      <c r="I673" s="34"/>
    </row>
    <row r="674" spans="1:16" s="23" customFormat="1" ht="16.5" outlineLevel="2">
      <c r="A674" s="61">
        <v>6</v>
      </c>
      <c r="B674" s="8" t="s">
        <v>310</v>
      </c>
      <c r="C674" s="28"/>
      <c r="D674" s="28"/>
      <c r="E674" s="29"/>
      <c r="F674" s="62">
        <f>SUM(F675:F685)</f>
        <v>0</v>
      </c>
      <c r="H674" s="34"/>
      <c r="I674" s="34"/>
    </row>
    <row r="675" spans="1:16" s="23" customFormat="1" ht="16.5" outlineLevel="3">
      <c r="A675" s="63" t="s">
        <v>311</v>
      </c>
      <c r="B675" s="43" t="s">
        <v>312</v>
      </c>
      <c r="C675" s="2" t="s">
        <v>48</v>
      </c>
      <c r="D675" s="30">
        <v>139.30000000000001</v>
      </c>
      <c r="E675" s="7"/>
      <c r="F675" s="64">
        <f t="shared" ref="F675:F685" si="74">ROUND(D675*E675,0)</f>
        <v>0</v>
      </c>
      <c r="H675" s="34"/>
      <c r="I675" s="34"/>
    </row>
    <row r="676" spans="1:16" s="23" customFormat="1" ht="16.5" outlineLevel="3">
      <c r="A676" s="63" t="s">
        <v>313</v>
      </c>
      <c r="B676" s="43" t="s">
        <v>314</v>
      </c>
      <c r="C676" s="2" t="s">
        <v>48</v>
      </c>
      <c r="D676" s="30">
        <v>18</v>
      </c>
      <c r="E676" s="7"/>
      <c r="F676" s="64">
        <f t="shared" si="74"/>
        <v>0</v>
      </c>
      <c r="H676" s="34"/>
      <c r="I676" s="34"/>
    </row>
    <row r="677" spans="1:16" s="23" customFormat="1" ht="16.5" outlineLevel="3">
      <c r="A677" s="63" t="s">
        <v>315</v>
      </c>
      <c r="B677" s="43" t="s">
        <v>316</v>
      </c>
      <c r="C677" s="2" t="s">
        <v>1</v>
      </c>
      <c r="D677" s="30">
        <v>22</v>
      </c>
      <c r="E677" s="7"/>
      <c r="F677" s="64">
        <f t="shared" si="74"/>
        <v>0</v>
      </c>
      <c r="H677" s="34"/>
      <c r="I677" s="34"/>
    </row>
    <row r="678" spans="1:16" s="23" customFormat="1" ht="16.5" outlineLevel="3">
      <c r="A678" s="63" t="s">
        <v>317</v>
      </c>
      <c r="B678" s="43" t="s">
        <v>318</v>
      </c>
      <c r="C678" s="2" t="s">
        <v>1</v>
      </c>
      <c r="D678" s="30">
        <v>12</v>
      </c>
      <c r="E678" s="7"/>
      <c r="F678" s="64">
        <f t="shared" si="74"/>
        <v>0</v>
      </c>
      <c r="H678" s="34"/>
      <c r="I678" s="34"/>
    </row>
    <row r="679" spans="1:16" s="23" customFormat="1" ht="16.5" outlineLevel="3">
      <c r="A679" s="63" t="s">
        <v>319</v>
      </c>
      <c r="B679" s="43" t="s">
        <v>320</v>
      </c>
      <c r="C679" s="2" t="s">
        <v>1</v>
      </c>
      <c r="D679" s="30">
        <v>6</v>
      </c>
      <c r="E679" s="7"/>
      <c r="F679" s="64">
        <f t="shared" si="74"/>
        <v>0</v>
      </c>
      <c r="H679" s="34"/>
      <c r="I679" s="34"/>
    </row>
    <row r="680" spans="1:16" s="23" customFormat="1" ht="16.5" outlineLevel="3">
      <c r="A680" s="63" t="s">
        <v>321</v>
      </c>
      <c r="B680" s="43" t="s">
        <v>322</v>
      </c>
      <c r="C680" s="2" t="s">
        <v>1</v>
      </c>
      <c r="D680" s="30">
        <v>18</v>
      </c>
      <c r="E680" s="7"/>
      <c r="F680" s="64">
        <f t="shared" si="74"/>
        <v>0</v>
      </c>
      <c r="H680" s="34"/>
      <c r="I680" s="34"/>
    </row>
    <row r="681" spans="1:16" s="23" customFormat="1" ht="16.5" outlineLevel="3">
      <c r="A681" s="63" t="s">
        <v>323</v>
      </c>
      <c r="B681" s="43" t="s">
        <v>324</v>
      </c>
      <c r="C681" s="2" t="s">
        <v>48</v>
      </c>
      <c r="D681" s="30">
        <v>45.3</v>
      </c>
      <c r="E681" s="7"/>
      <c r="F681" s="64">
        <f t="shared" si="74"/>
        <v>0</v>
      </c>
      <c r="H681" s="34"/>
      <c r="I681" s="34"/>
    </row>
    <row r="682" spans="1:16" s="23" customFormat="1" ht="16.5" outlineLevel="3">
      <c r="A682" s="63" t="s">
        <v>325</v>
      </c>
      <c r="B682" s="43" t="s">
        <v>326</v>
      </c>
      <c r="C682" s="2" t="s">
        <v>1</v>
      </c>
      <c r="D682" s="30">
        <v>47</v>
      </c>
      <c r="E682" s="7"/>
      <c r="F682" s="64">
        <f t="shared" si="74"/>
        <v>0</v>
      </c>
      <c r="H682" s="34"/>
      <c r="I682" s="34"/>
    </row>
    <row r="683" spans="1:16" s="23" customFormat="1" ht="16.5" outlineLevel="3">
      <c r="A683" s="63" t="s">
        <v>327</v>
      </c>
      <c r="B683" s="43" t="s">
        <v>328</v>
      </c>
      <c r="C683" s="2" t="s">
        <v>1</v>
      </c>
      <c r="D683" s="30">
        <v>93</v>
      </c>
      <c r="E683" s="7"/>
      <c r="F683" s="64">
        <f t="shared" si="74"/>
        <v>0</v>
      </c>
      <c r="H683" s="34"/>
      <c r="I683" s="34"/>
    </row>
    <row r="684" spans="1:16" s="23" customFormat="1" ht="16.5" outlineLevel="3">
      <c r="A684" s="63" t="s">
        <v>329</v>
      </c>
      <c r="B684" s="43" t="s">
        <v>330</v>
      </c>
      <c r="C684" s="2" t="s">
        <v>1</v>
      </c>
      <c r="D684" s="30">
        <v>16</v>
      </c>
      <c r="E684" s="7"/>
      <c r="F684" s="64">
        <f t="shared" si="74"/>
        <v>0</v>
      </c>
      <c r="H684" s="34"/>
      <c r="I684" s="34"/>
    </row>
    <row r="685" spans="1:16" s="23" customFormat="1" ht="16.5" outlineLevel="3">
      <c r="A685" s="63" t="s">
        <v>331</v>
      </c>
      <c r="B685" s="43" t="s">
        <v>332</v>
      </c>
      <c r="C685" s="2" t="s">
        <v>14</v>
      </c>
      <c r="D685" s="30">
        <v>0.18</v>
      </c>
      <c r="E685" s="7"/>
      <c r="F685" s="64">
        <f t="shared" si="74"/>
        <v>0</v>
      </c>
      <c r="H685" s="34"/>
      <c r="I685" s="34"/>
    </row>
    <row r="686" spans="1:16" ht="16.5" outlineLevel="1">
      <c r="A686" s="121" t="s">
        <v>449</v>
      </c>
      <c r="B686" s="122"/>
      <c r="C686" s="122"/>
      <c r="D686" s="122"/>
      <c r="E686" s="123"/>
      <c r="F686" s="60">
        <f>ROUND(F687+F691+F708+F768+F836+F900,0)</f>
        <v>0</v>
      </c>
      <c r="G686" s="24"/>
      <c r="H686" s="34"/>
      <c r="I686" s="23"/>
      <c r="J686" s="23"/>
      <c r="K686" s="23"/>
      <c r="L686" s="23"/>
      <c r="M686" s="23"/>
      <c r="N686" s="23"/>
      <c r="O686" s="23"/>
      <c r="P686" s="23"/>
    </row>
    <row r="687" spans="1:16" s="23" customFormat="1" ht="16.5" outlineLevel="2">
      <c r="A687" s="61">
        <v>1</v>
      </c>
      <c r="B687" s="8" t="s">
        <v>161</v>
      </c>
      <c r="C687" s="28"/>
      <c r="D687" s="28"/>
      <c r="E687" s="29"/>
      <c r="F687" s="62">
        <f>SUM(F688:F690)</f>
        <v>0</v>
      </c>
      <c r="H687" s="34"/>
    </row>
    <row r="688" spans="1:16" s="23" customFormat="1" ht="16.5" outlineLevel="3">
      <c r="A688" s="63" t="s">
        <v>8</v>
      </c>
      <c r="B688" s="43" t="s">
        <v>11</v>
      </c>
      <c r="C688" s="2" t="s">
        <v>1</v>
      </c>
      <c r="D688" s="30">
        <v>0</v>
      </c>
      <c r="E688" s="7"/>
      <c r="F688" s="64">
        <f t="shared" ref="F688:F690" si="75">ROUND(D688*E688,0)</f>
        <v>0</v>
      </c>
      <c r="H688" s="34"/>
      <c r="I688" s="34"/>
    </row>
    <row r="689" spans="1:9" s="23" customFormat="1" ht="16.5" outlineLevel="3">
      <c r="A689" s="63" t="s">
        <v>9</v>
      </c>
      <c r="B689" s="43" t="s">
        <v>12</v>
      </c>
      <c r="C689" s="2" t="s">
        <v>1</v>
      </c>
      <c r="D689" s="30">
        <v>5</v>
      </c>
      <c r="E689" s="7"/>
      <c r="F689" s="64">
        <f t="shared" si="75"/>
        <v>0</v>
      </c>
      <c r="H689" s="34"/>
      <c r="I689" s="34"/>
    </row>
    <row r="690" spans="1:9" s="23" customFormat="1" ht="16.5" outlineLevel="3">
      <c r="A690" s="63" t="s">
        <v>10</v>
      </c>
      <c r="B690" s="43" t="s">
        <v>13</v>
      </c>
      <c r="C690" s="2" t="s">
        <v>14</v>
      </c>
      <c r="D690" s="30">
        <v>0.63</v>
      </c>
      <c r="E690" s="7"/>
      <c r="F690" s="64">
        <f t="shared" si="75"/>
        <v>0</v>
      </c>
      <c r="H690" s="34"/>
      <c r="I690" s="34"/>
    </row>
    <row r="691" spans="1:9" s="23" customFormat="1" ht="16.5" outlineLevel="2">
      <c r="A691" s="61">
        <v>2</v>
      </c>
      <c r="B691" s="8" t="s">
        <v>163</v>
      </c>
      <c r="C691" s="28"/>
      <c r="D691" s="28"/>
      <c r="E691" s="29"/>
      <c r="F691" s="62">
        <f>SUM(F692:F707)</f>
        <v>0</v>
      </c>
      <c r="H691" s="34"/>
    </row>
    <row r="692" spans="1:9" s="23" customFormat="1" ht="33" outlineLevel="3">
      <c r="A692" s="63" t="s">
        <v>16</v>
      </c>
      <c r="B692" s="43" t="s">
        <v>23</v>
      </c>
      <c r="C692" s="2" t="s">
        <v>48</v>
      </c>
      <c r="D692" s="30">
        <v>319.33</v>
      </c>
      <c r="E692" s="7"/>
      <c r="F692" s="64">
        <f t="shared" ref="F692:F707" si="76">ROUND(D692*E692,0)</f>
        <v>0</v>
      </c>
      <c r="H692" s="34"/>
      <c r="I692" s="34"/>
    </row>
    <row r="693" spans="1:9" s="23" customFormat="1" ht="33" outlineLevel="3">
      <c r="A693" s="63" t="s">
        <v>17</v>
      </c>
      <c r="B693" s="43" t="s">
        <v>24</v>
      </c>
      <c r="C693" s="2" t="s">
        <v>48</v>
      </c>
      <c r="D693" s="30">
        <v>0</v>
      </c>
      <c r="E693" s="7"/>
      <c r="F693" s="64">
        <f t="shared" si="76"/>
        <v>0</v>
      </c>
      <c r="H693" s="34"/>
      <c r="I693" s="34"/>
    </row>
    <row r="694" spans="1:9" s="23" customFormat="1" ht="16.5" outlineLevel="3">
      <c r="A694" s="63" t="s">
        <v>18</v>
      </c>
      <c r="B694" s="43" t="s">
        <v>25</v>
      </c>
      <c r="C694" s="2" t="s">
        <v>15</v>
      </c>
      <c r="D694" s="30">
        <v>0</v>
      </c>
      <c r="E694" s="7"/>
      <c r="F694" s="64">
        <f t="shared" si="76"/>
        <v>0</v>
      </c>
      <c r="H694" s="34"/>
      <c r="I694" s="34"/>
    </row>
    <row r="695" spans="1:9" s="23" customFormat="1" ht="16.5" outlineLevel="3">
      <c r="A695" s="63" t="s">
        <v>19</v>
      </c>
      <c r="B695" s="43" t="s">
        <v>26</v>
      </c>
      <c r="C695" s="2" t="s">
        <v>15</v>
      </c>
      <c r="D695" s="30">
        <v>268.62</v>
      </c>
      <c r="E695" s="7"/>
      <c r="F695" s="64">
        <f t="shared" si="76"/>
        <v>0</v>
      </c>
      <c r="H695" s="34"/>
      <c r="I695" s="34"/>
    </row>
    <row r="696" spans="1:9" s="23" customFormat="1" ht="16.5" outlineLevel="3">
      <c r="A696" s="63" t="s">
        <v>20</v>
      </c>
      <c r="B696" s="43" t="s">
        <v>27</v>
      </c>
      <c r="C696" s="2" t="s">
        <v>15</v>
      </c>
      <c r="D696" s="30">
        <v>117.13</v>
      </c>
      <c r="E696" s="7"/>
      <c r="F696" s="64">
        <f t="shared" si="76"/>
        <v>0</v>
      </c>
      <c r="H696" s="34"/>
      <c r="I696" s="34"/>
    </row>
    <row r="697" spans="1:9" s="23" customFormat="1" ht="16.5" outlineLevel="3">
      <c r="A697" s="63" t="s">
        <v>21</v>
      </c>
      <c r="B697" s="43" t="s">
        <v>28</v>
      </c>
      <c r="C697" s="2" t="s">
        <v>15</v>
      </c>
      <c r="D697" s="30">
        <v>11.209999999999999</v>
      </c>
      <c r="E697" s="7"/>
      <c r="F697" s="64">
        <f t="shared" si="76"/>
        <v>0</v>
      </c>
      <c r="H697" s="34"/>
      <c r="I697" s="34"/>
    </row>
    <row r="698" spans="1:9" s="23" customFormat="1" ht="16.5" outlineLevel="3">
      <c r="A698" s="63" t="s">
        <v>22</v>
      </c>
      <c r="B698" s="43" t="s">
        <v>29</v>
      </c>
      <c r="C698" s="2" t="s">
        <v>15</v>
      </c>
      <c r="D698" s="30">
        <v>19.38</v>
      </c>
      <c r="E698" s="7"/>
      <c r="F698" s="64">
        <f t="shared" si="76"/>
        <v>0</v>
      </c>
      <c r="H698" s="34"/>
      <c r="I698" s="34"/>
    </row>
    <row r="699" spans="1:9" s="23" customFormat="1" ht="16.5" outlineLevel="3">
      <c r="A699" s="63" t="s">
        <v>164</v>
      </c>
      <c r="B699" s="43" t="s">
        <v>30</v>
      </c>
      <c r="C699" s="2" t="s">
        <v>15</v>
      </c>
      <c r="D699" s="30">
        <v>0</v>
      </c>
      <c r="E699" s="7"/>
      <c r="F699" s="64">
        <f t="shared" si="76"/>
        <v>0</v>
      </c>
      <c r="H699" s="34"/>
      <c r="I699" s="34"/>
    </row>
    <row r="700" spans="1:9" s="23" customFormat="1" ht="16.5" outlineLevel="3">
      <c r="A700" s="63" t="s">
        <v>165</v>
      </c>
      <c r="B700" s="43" t="s">
        <v>31</v>
      </c>
      <c r="C700" s="2" t="s">
        <v>1</v>
      </c>
      <c r="D700" s="30">
        <v>0</v>
      </c>
      <c r="E700" s="7"/>
      <c r="F700" s="64">
        <f t="shared" si="76"/>
        <v>0</v>
      </c>
      <c r="H700" s="34"/>
      <c r="I700" s="34"/>
    </row>
    <row r="701" spans="1:9" s="23" customFormat="1" ht="16.5" outlineLevel="3">
      <c r="A701" s="63" t="s">
        <v>166</v>
      </c>
      <c r="B701" s="43" t="s">
        <v>32</v>
      </c>
      <c r="C701" s="2" t="s">
        <v>15</v>
      </c>
      <c r="D701" s="30">
        <v>0</v>
      </c>
      <c r="E701" s="7"/>
      <c r="F701" s="64">
        <f t="shared" si="76"/>
        <v>0</v>
      </c>
      <c r="H701" s="34"/>
      <c r="I701" s="34"/>
    </row>
    <row r="702" spans="1:9" s="23" customFormat="1" ht="16.5" outlineLevel="3">
      <c r="A702" s="63" t="s">
        <v>339</v>
      </c>
      <c r="B702" s="43" t="s">
        <v>33</v>
      </c>
      <c r="C702" s="2" t="s">
        <v>15</v>
      </c>
      <c r="D702" s="30">
        <v>0</v>
      </c>
      <c r="E702" s="7"/>
      <c r="F702" s="64">
        <f t="shared" si="76"/>
        <v>0</v>
      </c>
      <c r="H702" s="34"/>
      <c r="I702" s="34"/>
    </row>
    <row r="703" spans="1:9" s="23" customFormat="1" ht="16.5" outlineLevel="3">
      <c r="A703" s="63" t="s">
        <v>340</v>
      </c>
      <c r="B703" s="43" t="s">
        <v>374</v>
      </c>
      <c r="C703" s="2" t="s">
        <v>15</v>
      </c>
      <c r="D703" s="30">
        <v>55.69</v>
      </c>
      <c r="E703" s="7"/>
      <c r="F703" s="64">
        <f t="shared" si="76"/>
        <v>0</v>
      </c>
      <c r="H703" s="34"/>
      <c r="I703" s="34"/>
    </row>
    <row r="704" spans="1:9" s="23" customFormat="1" ht="16.5" outlineLevel="3">
      <c r="A704" s="63" t="s">
        <v>341</v>
      </c>
      <c r="B704" s="43" t="s">
        <v>34</v>
      </c>
      <c r="C704" s="2" t="s">
        <v>167</v>
      </c>
      <c r="D704" s="30">
        <v>0</v>
      </c>
      <c r="E704" s="7"/>
      <c r="F704" s="64">
        <f t="shared" si="76"/>
        <v>0</v>
      </c>
      <c r="H704" s="34"/>
      <c r="I704" s="34"/>
    </row>
    <row r="705" spans="1:9" s="23" customFormat="1" ht="16.5" outlineLevel="3">
      <c r="A705" s="63" t="s">
        <v>343</v>
      </c>
      <c r="B705" s="43" t="s">
        <v>35</v>
      </c>
      <c r="C705" s="2" t="s">
        <v>15</v>
      </c>
      <c r="D705" s="30">
        <v>0</v>
      </c>
      <c r="E705" s="7"/>
      <c r="F705" s="64">
        <f t="shared" si="76"/>
        <v>0</v>
      </c>
      <c r="H705" s="34"/>
      <c r="I705" s="34"/>
    </row>
    <row r="706" spans="1:9" s="23" customFormat="1" ht="16.5" outlineLevel="3">
      <c r="A706" s="63" t="s">
        <v>375</v>
      </c>
      <c r="B706" s="43" t="s">
        <v>376</v>
      </c>
      <c r="C706" s="2" t="s">
        <v>15</v>
      </c>
      <c r="D706" s="30">
        <v>0</v>
      </c>
      <c r="E706" s="7"/>
      <c r="F706" s="64">
        <f t="shared" si="76"/>
        <v>0</v>
      </c>
      <c r="H706" s="34"/>
      <c r="I706" s="34"/>
    </row>
    <row r="707" spans="1:9" s="23" customFormat="1" ht="16.5" outlineLevel="3">
      <c r="A707" s="63" t="s">
        <v>377</v>
      </c>
      <c r="B707" s="43" t="s">
        <v>378</v>
      </c>
      <c r="C707" s="2" t="s">
        <v>15</v>
      </c>
      <c r="D707" s="30">
        <v>0</v>
      </c>
      <c r="E707" s="7"/>
      <c r="F707" s="64">
        <f t="shared" si="76"/>
        <v>0</v>
      </c>
      <c r="H707" s="34"/>
      <c r="I707" s="34"/>
    </row>
    <row r="708" spans="1:9" s="23" customFormat="1" ht="16.5" outlineLevel="2">
      <c r="A708" s="61">
        <v>3</v>
      </c>
      <c r="B708" s="8" t="s">
        <v>168</v>
      </c>
      <c r="C708" s="28"/>
      <c r="D708" s="28"/>
      <c r="E708" s="29"/>
      <c r="F708" s="62">
        <f>F709+F720+F726+F736+F741+F751</f>
        <v>0</v>
      </c>
      <c r="H708" s="34"/>
    </row>
    <row r="709" spans="1:9" s="23" customFormat="1" ht="16.5" outlineLevel="3">
      <c r="A709" s="61" t="s">
        <v>169</v>
      </c>
      <c r="B709" s="8" t="s">
        <v>170</v>
      </c>
      <c r="C709" s="28"/>
      <c r="D709" s="28"/>
      <c r="E709" s="29"/>
      <c r="F709" s="62">
        <f>SUM(F710:F719)</f>
        <v>0</v>
      </c>
      <c r="H709" s="34"/>
    </row>
    <row r="710" spans="1:9" s="23" customFormat="1" ht="16.5" outlineLevel="4">
      <c r="A710" s="63" t="s">
        <v>41</v>
      </c>
      <c r="B710" s="43" t="s">
        <v>36</v>
      </c>
      <c r="C710" s="2" t="s">
        <v>15</v>
      </c>
      <c r="D710" s="30">
        <v>367.19</v>
      </c>
      <c r="E710" s="7"/>
      <c r="F710" s="64">
        <f t="shared" ref="F710:F719" si="77">ROUND(D710*E710,0)</f>
        <v>0</v>
      </c>
      <c r="H710" s="34"/>
      <c r="I710" s="34"/>
    </row>
    <row r="711" spans="1:9" s="23" customFormat="1" ht="16.5" outlineLevel="4">
      <c r="A711" s="63" t="s">
        <v>42</v>
      </c>
      <c r="B711" s="43" t="s">
        <v>37</v>
      </c>
      <c r="C711" s="2" t="s">
        <v>15</v>
      </c>
      <c r="D711" s="30">
        <v>18.560000000000002</v>
      </c>
      <c r="E711" s="7"/>
      <c r="F711" s="64">
        <f t="shared" si="77"/>
        <v>0</v>
      </c>
      <c r="H711" s="34"/>
      <c r="I711" s="34"/>
    </row>
    <row r="712" spans="1:9" s="23" customFormat="1" ht="16.5" outlineLevel="4">
      <c r="A712" s="63" t="s">
        <v>43</v>
      </c>
      <c r="B712" s="43" t="s">
        <v>38</v>
      </c>
      <c r="C712" s="2" t="s">
        <v>15</v>
      </c>
      <c r="D712" s="30">
        <v>0</v>
      </c>
      <c r="E712" s="7"/>
      <c r="F712" s="64">
        <f t="shared" si="77"/>
        <v>0</v>
      </c>
      <c r="H712" s="34"/>
      <c r="I712" s="34"/>
    </row>
    <row r="713" spans="1:9" s="23" customFormat="1" ht="16.5" outlineLevel="4">
      <c r="A713" s="63" t="s">
        <v>347</v>
      </c>
      <c r="B713" s="43" t="s">
        <v>39</v>
      </c>
      <c r="C713" s="2" t="s">
        <v>48</v>
      </c>
      <c r="D713" s="30">
        <v>0</v>
      </c>
      <c r="E713" s="7"/>
      <c r="F713" s="64">
        <f t="shared" si="77"/>
        <v>0</v>
      </c>
      <c r="H713" s="34"/>
      <c r="I713" s="34"/>
    </row>
    <row r="714" spans="1:9" s="23" customFormat="1" ht="16.5" outlineLevel="4">
      <c r="A714" s="63" t="s">
        <v>348</v>
      </c>
      <c r="B714" s="43" t="s">
        <v>379</v>
      </c>
      <c r="C714" s="2" t="s">
        <v>48</v>
      </c>
      <c r="D714" s="30">
        <v>0</v>
      </c>
      <c r="E714" s="7"/>
      <c r="F714" s="64">
        <f t="shared" si="77"/>
        <v>0</v>
      </c>
      <c r="H714" s="34"/>
      <c r="I714" s="34"/>
    </row>
    <row r="715" spans="1:9" s="23" customFormat="1" ht="16.5" outlineLevel="4">
      <c r="A715" s="63" t="s">
        <v>349</v>
      </c>
      <c r="B715" s="43" t="s">
        <v>63</v>
      </c>
      <c r="C715" s="2" t="s">
        <v>48</v>
      </c>
      <c r="D715" s="30">
        <v>0</v>
      </c>
      <c r="E715" s="7"/>
      <c r="F715" s="64">
        <f t="shared" si="77"/>
        <v>0</v>
      </c>
      <c r="H715" s="34"/>
      <c r="I715" s="34"/>
    </row>
    <row r="716" spans="1:9" s="23" customFormat="1" ht="16.5" outlineLevel="4">
      <c r="A716" s="63" t="s">
        <v>350</v>
      </c>
      <c r="B716" s="43" t="s">
        <v>40</v>
      </c>
      <c r="C716" s="2" t="s">
        <v>15</v>
      </c>
      <c r="D716" s="30">
        <v>55.69</v>
      </c>
      <c r="E716" s="7"/>
      <c r="F716" s="64">
        <f t="shared" si="77"/>
        <v>0</v>
      </c>
      <c r="H716" s="34"/>
      <c r="I716" s="34"/>
    </row>
    <row r="717" spans="1:9" s="23" customFormat="1" ht="16.5" outlineLevel="4">
      <c r="A717" s="63" t="s">
        <v>351</v>
      </c>
      <c r="B717" s="43" t="s">
        <v>380</v>
      </c>
      <c r="C717" s="2" t="s">
        <v>48</v>
      </c>
      <c r="D717" s="30">
        <v>0</v>
      </c>
      <c r="E717" s="7"/>
      <c r="F717" s="64">
        <f t="shared" si="77"/>
        <v>0</v>
      </c>
      <c r="H717" s="34"/>
      <c r="I717" s="34"/>
    </row>
    <row r="718" spans="1:9" s="23" customFormat="1" ht="16.5" outlineLevel="4">
      <c r="A718" s="63" t="s">
        <v>381</v>
      </c>
      <c r="B718" s="43" t="s">
        <v>382</v>
      </c>
      <c r="C718" s="2" t="s">
        <v>48</v>
      </c>
      <c r="D718" s="30">
        <v>0</v>
      </c>
      <c r="E718" s="7"/>
      <c r="F718" s="64">
        <f t="shared" si="77"/>
        <v>0</v>
      </c>
      <c r="H718" s="34"/>
      <c r="I718" s="34"/>
    </row>
    <row r="719" spans="1:9" s="23" customFormat="1" ht="16.5" outlineLevel="4">
      <c r="A719" s="63" t="s">
        <v>383</v>
      </c>
      <c r="B719" s="43" t="s">
        <v>384</v>
      </c>
      <c r="C719" s="2" t="s">
        <v>15</v>
      </c>
      <c r="D719" s="30">
        <v>11.8</v>
      </c>
      <c r="E719" s="7"/>
      <c r="F719" s="64">
        <f t="shared" si="77"/>
        <v>0</v>
      </c>
      <c r="H719" s="34"/>
      <c r="I719" s="34"/>
    </row>
    <row r="720" spans="1:9" s="23" customFormat="1" ht="16.5" outlineLevel="3">
      <c r="A720" s="61" t="s">
        <v>171</v>
      </c>
      <c r="B720" s="8" t="s">
        <v>172</v>
      </c>
      <c r="C720" s="28"/>
      <c r="D720" s="28"/>
      <c r="E720" s="29"/>
      <c r="F720" s="62">
        <f>SUM(F721:F725)</f>
        <v>0</v>
      </c>
      <c r="H720" s="34"/>
    </row>
    <row r="721" spans="1:9" s="23" customFormat="1" ht="16.5" outlineLevel="4">
      <c r="A721" s="63" t="s">
        <v>49</v>
      </c>
      <c r="B721" s="43" t="s">
        <v>44</v>
      </c>
      <c r="C721" s="2" t="s">
        <v>14</v>
      </c>
      <c r="D721" s="30">
        <v>1.08</v>
      </c>
      <c r="E721" s="7"/>
      <c r="F721" s="64">
        <f t="shared" ref="F721:F725" si="78">ROUND(D721*E721,0)</f>
        <v>0</v>
      </c>
      <c r="H721" s="34"/>
      <c r="I721" s="34"/>
    </row>
    <row r="722" spans="1:9" s="23" customFormat="1" ht="16.5" outlineLevel="4">
      <c r="A722" s="63" t="s">
        <v>51</v>
      </c>
      <c r="B722" s="43" t="s">
        <v>45</v>
      </c>
      <c r="C722" s="2" t="s">
        <v>15</v>
      </c>
      <c r="D722" s="30">
        <v>0</v>
      </c>
      <c r="E722" s="7"/>
      <c r="F722" s="64">
        <f t="shared" si="78"/>
        <v>0</v>
      </c>
      <c r="H722" s="34"/>
      <c r="I722" s="34"/>
    </row>
    <row r="723" spans="1:9" s="23" customFormat="1" ht="16.5" outlineLevel="4">
      <c r="A723" s="63" t="s">
        <v>52</v>
      </c>
      <c r="B723" s="43" t="s">
        <v>46</v>
      </c>
      <c r="C723" s="2" t="s">
        <v>15</v>
      </c>
      <c r="D723" s="30">
        <v>0</v>
      </c>
      <c r="E723" s="7"/>
      <c r="F723" s="64">
        <f t="shared" si="78"/>
        <v>0</v>
      </c>
      <c r="H723" s="34"/>
      <c r="I723" s="34"/>
    </row>
    <row r="724" spans="1:9" s="23" customFormat="1" ht="16.5" outlineLevel="4">
      <c r="A724" s="63" t="s">
        <v>53</v>
      </c>
      <c r="B724" s="43" t="s">
        <v>47</v>
      </c>
      <c r="C724" s="2" t="s">
        <v>48</v>
      </c>
      <c r="D724" s="30">
        <v>36.4</v>
      </c>
      <c r="E724" s="7"/>
      <c r="F724" s="64">
        <f t="shared" si="78"/>
        <v>0</v>
      </c>
      <c r="H724" s="34"/>
      <c r="I724" s="34"/>
    </row>
    <row r="725" spans="1:9" s="23" customFormat="1" ht="16.5" outlineLevel="4">
      <c r="A725" s="63" t="s">
        <v>352</v>
      </c>
      <c r="B725" s="44" t="s">
        <v>385</v>
      </c>
      <c r="C725" s="2" t="s">
        <v>15</v>
      </c>
      <c r="D725" s="30">
        <v>0</v>
      </c>
      <c r="E725" s="7"/>
      <c r="F725" s="64">
        <f t="shared" si="78"/>
        <v>0</v>
      </c>
      <c r="H725" s="34"/>
      <c r="I725" s="34"/>
    </row>
    <row r="726" spans="1:9" s="23" customFormat="1" ht="16.5" outlineLevel="3">
      <c r="A726" s="61" t="s">
        <v>173</v>
      </c>
      <c r="B726" s="8" t="s">
        <v>174</v>
      </c>
      <c r="C726" s="28"/>
      <c r="D726" s="28"/>
      <c r="E726" s="29"/>
      <c r="F726" s="62">
        <f>SUM(F727:F735)</f>
        <v>0</v>
      </c>
      <c r="H726" s="34"/>
    </row>
    <row r="727" spans="1:9" s="23" customFormat="1" ht="33" outlineLevel="4">
      <c r="A727" s="63" t="s">
        <v>65</v>
      </c>
      <c r="B727" s="43" t="s">
        <v>54</v>
      </c>
      <c r="C727" s="2" t="s">
        <v>15</v>
      </c>
      <c r="D727" s="30">
        <v>11.209999999999999</v>
      </c>
      <c r="E727" s="7"/>
      <c r="F727" s="64">
        <f t="shared" ref="F727:F735" si="79">ROUND(D727*E727,0)</f>
        <v>0</v>
      </c>
      <c r="H727" s="34"/>
      <c r="I727" s="34"/>
    </row>
    <row r="728" spans="1:9" s="23" customFormat="1" ht="16.5" outlineLevel="4">
      <c r="A728" s="63" t="s">
        <v>67</v>
      </c>
      <c r="B728" s="43" t="s">
        <v>55</v>
      </c>
      <c r="C728" s="2" t="s">
        <v>1</v>
      </c>
      <c r="D728" s="30">
        <v>0</v>
      </c>
      <c r="E728" s="7"/>
      <c r="F728" s="64">
        <f t="shared" si="79"/>
        <v>0</v>
      </c>
      <c r="H728" s="34"/>
      <c r="I728" s="34"/>
    </row>
    <row r="729" spans="1:9" s="23" customFormat="1" ht="16.5" outlineLevel="4">
      <c r="A729" s="63" t="s">
        <v>68</v>
      </c>
      <c r="B729" s="43" t="s">
        <v>56</v>
      </c>
      <c r="C729" s="2" t="s">
        <v>15</v>
      </c>
      <c r="D729" s="30">
        <v>2.46</v>
      </c>
      <c r="E729" s="7"/>
      <c r="F729" s="64">
        <f t="shared" si="79"/>
        <v>0</v>
      </c>
      <c r="H729" s="34"/>
      <c r="I729" s="34"/>
    </row>
    <row r="730" spans="1:9" s="23" customFormat="1" ht="33" outlineLevel="4">
      <c r="A730" s="63" t="s">
        <v>69</v>
      </c>
      <c r="B730" s="43" t="s">
        <v>57</v>
      </c>
      <c r="C730" s="2" t="s">
        <v>15</v>
      </c>
      <c r="D730" s="30">
        <v>39.950000000000003</v>
      </c>
      <c r="E730" s="7"/>
      <c r="F730" s="64">
        <f t="shared" si="79"/>
        <v>0</v>
      </c>
      <c r="H730" s="34"/>
      <c r="I730" s="34"/>
    </row>
    <row r="731" spans="1:9" s="23" customFormat="1" ht="16.5" outlineLevel="4">
      <c r="A731" s="63" t="s">
        <v>70</v>
      </c>
      <c r="B731" s="43" t="s">
        <v>58</v>
      </c>
      <c r="C731" s="2" t="s">
        <v>15</v>
      </c>
      <c r="D731" s="30">
        <v>0</v>
      </c>
      <c r="E731" s="7"/>
      <c r="F731" s="64">
        <f t="shared" si="79"/>
        <v>0</v>
      </c>
      <c r="H731" s="34"/>
      <c r="I731" s="34"/>
    </row>
    <row r="732" spans="1:9" s="23" customFormat="1" ht="16.5" outlineLevel="4">
      <c r="A732" s="63" t="s">
        <v>66</v>
      </c>
      <c r="B732" s="43" t="s">
        <v>59</v>
      </c>
      <c r="C732" s="2" t="s">
        <v>15</v>
      </c>
      <c r="D732" s="30">
        <v>19.38</v>
      </c>
      <c r="E732" s="7"/>
      <c r="F732" s="64">
        <f t="shared" si="79"/>
        <v>0</v>
      </c>
      <c r="H732" s="34"/>
      <c r="I732" s="34"/>
    </row>
    <row r="733" spans="1:9" s="23" customFormat="1" ht="16.5" outlineLevel="4">
      <c r="A733" s="63" t="s">
        <v>175</v>
      </c>
      <c r="B733" s="43" t="s">
        <v>60</v>
      </c>
      <c r="C733" s="2" t="s">
        <v>15</v>
      </c>
      <c r="D733" s="30">
        <v>0.3</v>
      </c>
      <c r="E733" s="7"/>
      <c r="F733" s="64">
        <f t="shared" si="79"/>
        <v>0</v>
      </c>
      <c r="H733" s="34"/>
      <c r="I733" s="34"/>
    </row>
    <row r="734" spans="1:9" s="23" customFormat="1" ht="16.5" outlineLevel="4">
      <c r="A734" s="63" t="s">
        <v>150</v>
      </c>
      <c r="B734" s="43" t="s">
        <v>61</v>
      </c>
      <c r="C734" s="2" t="s">
        <v>48</v>
      </c>
      <c r="D734" s="30">
        <v>2</v>
      </c>
      <c r="E734" s="7"/>
      <c r="F734" s="64">
        <f t="shared" si="79"/>
        <v>0</v>
      </c>
      <c r="H734" s="34"/>
      <c r="I734" s="34"/>
    </row>
    <row r="735" spans="1:9" s="23" customFormat="1" ht="16.5" outlineLevel="4">
      <c r="A735" s="63" t="s">
        <v>353</v>
      </c>
      <c r="B735" s="43" t="s">
        <v>62</v>
      </c>
      <c r="C735" s="2" t="s">
        <v>64</v>
      </c>
      <c r="D735" s="30">
        <v>0</v>
      </c>
      <c r="E735" s="7"/>
      <c r="F735" s="64">
        <f t="shared" si="79"/>
        <v>0</v>
      </c>
      <c r="H735" s="34"/>
      <c r="I735" s="34"/>
    </row>
    <row r="736" spans="1:9" s="23" customFormat="1" ht="16.5" outlineLevel="3">
      <c r="A736" s="61" t="s">
        <v>176</v>
      </c>
      <c r="B736" s="8" t="s">
        <v>177</v>
      </c>
      <c r="C736" s="28"/>
      <c r="D736" s="28"/>
      <c r="E736" s="29"/>
      <c r="F736" s="62">
        <f>SUM(F737:F740)</f>
        <v>0</v>
      </c>
      <c r="H736" s="34"/>
    </row>
    <row r="737" spans="1:9" s="23" customFormat="1" ht="33" outlineLevel="4">
      <c r="A737" s="63" t="s">
        <v>74</v>
      </c>
      <c r="B737" s="43" t="s">
        <v>71</v>
      </c>
      <c r="C737" s="2" t="s">
        <v>15</v>
      </c>
      <c r="D737" s="30">
        <v>147.28</v>
      </c>
      <c r="E737" s="7"/>
      <c r="F737" s="64">
        <f t="shared" ref="F737:F740" si="80">ROUND(D737*E737,0)</f>
        <v>0</v>
      </c>
      <c r="H737" s="34"/>
      <c r="I737" s="34"/>
    </row>
    <row r="738" spans="1:9" s="23" customFormat="1" ht="16.5" outlineLevel="4">
      <c r="A738" s="63" t="s">
        <v>75</v>
      </c>
      <c r="B738" s="43" t="s">
        <v>72</v>
      </c>
      <c r="C738" s="2" t="s">
        <v>48</v>
      </c>
      <c r="D738" s="30">
        <v>73.38</v>
      </c>
      <c r="E738" s="7"/>
      <c r="F738" s="64">
        <f t="shared" si="80"/>
        <v>0</v>
      </c>
      <c r="H738" s="34"/>
      <c r="I738" s="34"/>
    </row>
    <row r="739" spans="1:9" s="23" customFormat="1" ht="16.5" outlineLevel="4">
      <c r="A739" s="63" t="s">
        <v>76</v>
      </c>
      <c r="B739" s="43" t="s">
        <v>73</v>
      </c>
      <c r="C739" s="2" t="s">
        <v>15</v>
      </c>
      <c r="D739" s="30">
        <v>11.04</v>
      </c>
      <c r="E739" s="7"/>
      <c r="F739" s="64">
        <f t="shared" si="80"/>
        <v>0</v>
      </c>
      <c r="H739" s="34"/>
      <c r="I739" s="34"/>
    </row>
    <row r="740" spans="1:9" s="23" customFormat="1" ht="16.5" outlineLevel="4">
      <c r="A740" s="63" t="s">
        <v>178</v>
      </c>
      <c r="B740" s="43" t="s">
        <v>179</v>
      </c>
      <c r="C740" s="2" t="s">
        <v>15</v>
      </c>
      <c r="D740" s="30">
        <v>0</v>
      </c>
      <c r="E740" s="7"/>
      <c r="F740" s="64">
        <f t="shared" si="80"/>
        <v>0</v>
      </c>
      <c r="H740" s="34"/>
      <c r="I740" s="34"/>
    </row>
    <row r="741" spans="1:9" s="23" customFormat="1" ht="16.5" outlineLevel="3">
      <c r="A741" s="61" t="s">
        <v>180</v>
      </c>
      <c r="B741" s="8" t="s">
        <v>181</v>
      </c>
      <c r="C741" s="28"/>
      <c r="D741" s="28"/>
      <c r="E741" s="29"/>
      <c r="F741" s="62">
        <f>SUM(F742:F750)</f>
        <v>0</v>
      </c>
      <c r="H741" s="34"/>
    </row>
    <row r="742" spans="1:9" s="23" customFormat="1" ht="33" outlineLevel="4">
      <c r="A742" s="63" t="s">
        <v>83</v>
      </c>
      <c r="B742" s="43" t="s">
        <v>77</v>
      </c>
      <c r="C742" s="2" t="s">
        <v>48</v>
      </c>
      <c r="D742" s="30">
        <v>460.58000000000004</v>
      </c>
      <c r="E742" s="7"/>
      <c r="F742" s="64">
        <f t="shared" ref="F742:F750" si="81">ROUND(D742*E742,0)</f>
        <v>0</v>
      </c>
      <c r="H742" s="34"/>
      <c r="I742" s="34"/>
    </row>
    <row r="743" spans="1:9" s="23" customFormat="1" ht="16.5" outlineLevel="4">
      <c r="A743" s="63" t="s">
        <v>84</v>
      </c>
      <c r="B743" s="43" t="s">
        <v>78</v>
      </c>
      <c r="C743" s="2" t="s">
        <v>48</v>
      </c>
      <c r="D743" s="30">
        <v>0</v>
      </c>
      <c r="E743" s="7"/>
      <c r="F743" s="64">
        <f t="shared" si="81"/>
        <v>0</v>
      </c>
      <c r="H743" s="34"/>
      <c r="I743" s="34"/>
    </row>
    <row r="744" spans="1:9" s="23" customFormat="1" ht="16.5" outlineLevel="4">
      <c r="A744" s="63" t="s">
        <v>85</v>
      </c>
      <c r="B744" s="43" t="s">
        <v>79</v>
      </c>
      <c r="C744" s="2" t="s">
        <v>15</v>
      </c>
      <c r="D744" s="30">
        <v>550.67999999999995</v>
      </c>
      <c r="E744" s="7"/>
      <c r="F744" s="64">
        <f t="shared" si="81"/>
        <v>0</v>
      </c>
      <c r="H744" s="34"/>
      <c r="I744" s="34"/>
    </row>
    <row r="745" spans="1:9" s="23" customFormat="1" ht="16.5" outlineLevel="4">
      <c r="A745" s="63" t="s">
        <v>86</v>
      </c>
      <c r="B745" s="43" t="s">
        <v>80</v>
      </c>
      <c r="C745" s="2" t="s">
        <v>15</v>
      </c>
      <c r="D745" s="30">
        <v>117.91</v>
      </c>
      <c r="E745" s="7"/>
      <c r="F745" s="64">
        <f t="shared" si="81"/>
        <v>0</v>
      </c>
      <c r="H745" s="34"/>
      <c r="I745" s="34"/>
    </row>
    <row r="746" spans="1:9" s="23" customFormat="1" ht="16.5" outlineLevel="4">
      <c r="A746" s="63" t="s">
        <v>182</v>
      </c>
      <c r="B746" s="43" t="s">
        <v>81</v>
      </c>
      <c r="C746" s="2" t="s">
        <v>15</v>
      </c>
      <c r="D746" s="30">
        <v>542.07999999999993</v>
      </c>
      <c r="E746" s="7"/>
      <c r="F746" s="64">
        <f t="shared" si="81"/>
        <v>0</v>
      </c>
      <c r="H746" s="34"/>
      <c r="I746" s="34"/>
    </row>
    <row r="747" spans="1:9" s="23" customFormat="1" ht="16.5" outlineLevel="4">
      <c r="A747" s="63" t="s">
        <v>183</v>
      </c>
      <c r="B747" s="43" t="s">
        <v>82</v>
      </c>
      <c r="C747" s="2" t="s">
        <v>15</v>
      </c>
      <c r="D747" s="30">
        <v>216.90999999999997</v>
      </c>
      <c r="E747" s="7"/>
      <c r="F747" s="64">
        <f t="shared" si="81"/>
        <v>0</v>
      </c>
      <c r="H747" s="34"/>
      <c r="I747" s="34"/>
    </row>
    <row r="748" spans="1:9" s="23" customFormat="1" ht="16.5" outlineLevel="4">
      <c r="A748" s="63" t="s">
        <v>184</v>
      </c>
      <c r="B748" s="43" t="s">
        <v>185</v>
      </c>
      <c r="C748" s="2" t="s">
        <v>15</v>
      </c>
      <c r="D748" s="30">
        <v>0</v>
      </c>
      <c r="E748" s="7"/>
      <c r="F748" s="64">
        <f t="shared" si="81"/>
        <v>0</v>
      </c>
      <c r="H748" s="34"/>
      <c r="I748" s="34"/>
    </row>
    <row r="749" spans="1:9" s="23" customFormat="1" ht="33" outlineLevel="4">
      <c r="A749" s="63" t="s">
        <v>354</v>
      </c>
      <c r="B749" s="43" t="s">
        <v>186</v>
      </c>
      <c r="C749" s="2" t="s">
        <v>48</v>
      </c>
      <c r="D749" s="30">
        <v>0</v>
      </c>
      <c r="E749" s="7"/>
      <c r="F749" s="64">
        <f t="shared" si="81"/>
        <v>0</v>
      </c>
      <c r="H749" s="34"/>
      <c r="I749" s="34"/>
    </row>
    <row r="750" spans="1:9" s="23" customFormat="1" ht="16.5" outlineLevel="4">
      <c r="A750" s="63" t="s">
        <v>386</v>
      </c>
      <c r="B750" s="44" t="s">
        <v>447</v>
      </c>
      <c r="C750" s="2" t="s">
        <v>387</v>
      </c>
      <c r="D750" s="30">
        <v>0</v>
      </c>
      <c r="E750" s="7"/>
      <c r="F750" s="64">
        <f t="shared" si="81"/>
        <v>0</v>
      </c>
      <c r="H750" s="34"/>
      <c r="I750" s="34"/>
    </row>
    <row r="751" spans="1:9" s="23" customFormat="1" ht="16.5" outlineLevel="3">
      <c r="A751" s="61" t="s">
        <v>187</v>
      </c>
      <c r="B751" s="8" t="s">
        <v>188</v>
      </c>
      <c r="C751" s="28"/>
      <c r="D751" s="28"/>
      <c r="E751" s="29"/>
      <c r="F751" s="62">
        <f>SUM(F752:F767)</f>
        <v>0</v>
      </c>
      <c r="H751" s="34"/>
      <c r="I751" s="34"/>
    </row>
    <row r="752" spans="1:9" s="23" customFormat="1" ht="16.5" outlineLevel="4">
      <c r="A752" s="63" t="s">
        <v>98</v>
      </c>
      <c r="B752" s="43" t="s">
        <v>87</v>
      </c>
      <c r="C752" s="2" t="s">
        <v>1</v>
      </c>
      <c r="D752" s="30">
        <v>0</v>
      </c>
      <c r="E752" s="7"/>
      <c r="F752" s="64">
        <f t="shared" ref="F752:F767" si="82">ROUND(D752*E752,0)</f>
        <v>0</v>
      </c>
      <c r="H752" s="34"/>
      <c r="I752" s="34"/>
    </row>
    <row r="753" spans="1:9" s="23" customFormat="1" ht="16.5" outlineLevel="4">
      <c r="A753" s="63" t="s">
        <v>99</v>
      </c>
      <c r="B753" s="43" t="s">
        <v>88</v>
      </c>
      <c r="C753" s="2" t="s">
        <v>1</v>
      </c>
      <c r="D753" s="30">
        <v>0</v>
      </c>
      <c r="E753" s="7"/>
      <c r="F753" s="64">
        <f t="shared" si="82"/>
        <v>0</v>
      </c>
      <c r="H753" s="34"/>
      <c r="I753" s="34"/>
    </row>
    <row r="754" spans="1:9" s="23" customFormat="1" ht="16.5" outlineLevel="4">
      <c r="A754" s="63" t="s">
        <v>102</v>
      </c>
      <c r="B754" s="43" t="s">
        <v>89</v>
      </c>
      <c r="C754" s="2" t="s">
        <v>1</v>
      </c>
      <c r="D754" s="30">
        <v>0</v>
      </c>
      <c r="E754" s="7"/>
      <c r="F754" s="64">
        <f t="shared" si="82"/>
        <v>0</v>
      </c>
      <c r="H754" s="34"/>
      <c r="I754" s="34"/>
    </row>
    <row r="755" spans="1:9" s="23" customFormat="1" ht="16.5" outlineLevel="4">
      <c r="A755" s="63" t="s">
        <v>101</v>
      </c>
      <c r="B755" s="43" t="s">
        <v>90</v>
      </c>
      <c r="C755" s="2" t="s">
        <v>48</v>
      </c>
      <c r="D755" s="30">
        <v>0</v>
      </c>
      <c r="E755" s="7"/>
      <c r="F755" s="64">
        <f t="shared" si="82"/>
        <v>0</v>
      </c>
      <c r="H755" s="34"/>
      <c r="I755" s="34"/>
    </row>
    <row r="756" spans="1:9" s="23" customFormat="1" ht="16.5" outlineLevel="4">
      <c r="A756" s="63" t="s">
        <v>103</v>
      </c>
      <c r="B756" s="43" t="s">
        <v>91</v>
      </c>
      <c r="C756" s="2" t="s">
        <v>48</v>
      </c>
      <c r="D756" s="30">
        <v>0</v>
      </c>
      <c r="E756" s="7"/>
      <c r="F756" s="64">
        <f t="shared" si="82"/>
        <v>0</v>
      </c>
      <c r="H756" s="34"/>
      <c r="I756" s="34"/>
    </row>
    <row r="757" spans="1:9" s="23" customFormat="1" ht="16.5" outlineLevel="4">
      <c r="A757" s="63" t="s">
        <v>104</v>
      </c>
      <c r="B757" s="43" t="s">
        <v>92</v>
      </c>
      <c r="C757" s="2" t="s">
        <v>1</v>
      </c>
      <c r="D757" s="30">
        <v>0</v>
      </c>
      <c r="E757" s="7"/>
      <c r="F757" s="64">
        <f t="shared" si="82"/>
        <v>0</v>
      </c>
      <c r="H757" s="34"/>
      <c r="I757" s="34"/>
    </row>
    <row r="758" spans="1:9" s="23" customFormat="1" ht="16.5" outlineLevel="4">
      <c r="A758" s="63" t="s">
        <v>105</v>
      </c>
      <c r="B758" s="43" t="s">
        <v>93</v>
      </c>
      <c r="C758" s="2" t="s">
        <v>1</v>
      </c>
      <c r="D758" s="30">
        <v>0</v>
      </c>
      <c r="E758" s="7"/>
      <c r="F758" s="64">
        <f t="shared" si="82"/>
        <v>0</v>
      </c>
      <c r="H758" s="34"/>
      <c r="I758" s="34"/>
    </row>
    <row r="759" spans="1:9" s="23" customFormat="1" ht="16.5" outlineLevel="4">
      <c r="A759" s="63" t="s">
        <v>100</v>
      </c>
      <c r="B759" s="43" t="s">
        <v>94</v>
      </c>
      <c r="C759" s="2" t="s">
        <v>1</v>
      </c>
      <c r="D759" s="30">
        <v>0</v>
      </c>
      <c r="E759" s="7"/>
      <c r="F759" s="64">
        <f t="shared" si="82"/>
        <v>0</v>
      </c>
      <c r="H759" s="34"/>
      <c r="I759" s="34"/>
    </row>
    <row r="760" spans="1:9" s="23" customFormat="1" ht="16.5" outlineLevel="4">
      <c r="A760" s="63" t="s">
        <v>189</v>
      </c>
      <c r="B760" s="43" t="s">
        <v>388</v>
      </c>
      <c r="C760" s="2" t="s">
        <v>1</v>
      </c>
      <c r="D760" s="30">
        <v>1</v>
      </c>
      <c r="E760" s="7"/>
      <c r="F760" s="64">
        <f t="shared" si="82"/>
        <v>0</v>
      </c>
      <c r="H760" s="34"/>
      <c r="I760" s="34"/>
    </row>
    <row r="761" spans="1:9" s="23" customFormat="1" ht="16.5" outlineLevel="4">
      <c r="A761" s="63" t="s">
        <v>344</v>
      </c>
      <c r="B761" s="43" t="s">
        <v>95</v>
      </c>
      <c r="C761" s="2" t="s">
        <v>1</v>
      </c>
      <c r="D761" s="30">
        <v>0</v>
      </c>
      <c r="E761" s="7"/>
      <c r="F761" s="64">
        <f t="shared" si="82"/>
        <v>0</v>
      </c>
      <c r="H761" s="34"/>
      <c r="I761" s="34"/>
    </row>
    <row r="762" spans="1:9" s="23" customFormat="1" ht="16.5" outlineLevel="4">
      <c r="A762" s="63" t="s">
        <v>345</v>
      </c>
      <c r="B762" s="43" t="s">
        <v>96</v>
      </c>
      <c r="C762" s="2" t="s">
        <v>1</v>
      </c>
      <c r="D762" s="30">
        <v>0</v>
      </c>
      <c r="E762" s="7"/>
      <c r="F762" s="64">
        <f t="shared" si="82"/>
        <v>0</v>
      </c>
      <c r="H762" s="34"/>
      <c r="I762" s="34"/>
    </row>
    <row r="763" spans="1:9" s="23" customFormat="1" ht="16.5" outlineLevel="4">
      <c r="A763" s="63" t="s">
        <v>355</v>
      </c>
      <c r="B763" s="43" t="s">
        <v>97</v>
      </c>
      <c r="C763" s="2" t="s">
        <v>1</v>
      </c>
      <c r="D763" s="30">
        <v>0</v>
      </c>
      <c r="E763" s="7"/>
      <c r="F763" s="64">
        <f t="shared" si="82"/>
        <v>0</v>
      </c>
      <c r="H763" s="34"/>
      <c r="I763" s="34"/>
    </row>
    <row r="764" spans="1:9" s="23" customFormat="1" ht="16.5" outlineLevel="4">
      <c r="A764" s="63" t="s">
        <v>356</v>
      </c>
      <c r="B764" s="43" t="s">
        <v>389</v>
      </c>
      <c r="C764" s="2" t="s">
        <v>1</v>
      </c>
      <c r="D764" s="30">
        <v>0</v>
      </c>
      <c r="E764" s="7"/>
      <c r="F764" s="64">
        <f t="shared" si="82"/>
        <v>0</v>
      </c>
      <c r="H764" s="34"/>
      <c r="I764" s="34"/>
    </row>
    <row r="765" spans="1:9" s="23" customFormat="1" ht="16.5" outlineLevel="4">
      <c r="A765" s="63" t="s">
        <v>357</v>
      </c>
      <c r="B765" s="43" t="s">
        <v>390</v>
      </c>
      <c r="C765" s="2" t="s">
        <v>1</v>
      </c>
      <c r="D765" s="30">
        <v>0</v>
      </c>
      <c r="E765" s="7"/>
      <c r="F765" s="64">
        <f t="shared" si="82"/>
        <v>0</v>
      </c>
      <c r="H765" s="34"/>
      <c r="I765" s="34"/>
    </row>
    <row r="766" spans="1:9" s="23" customFormat="1" ht="16.5" outlineLevel="4">
      <c r="A766" s="63" t="s">
        <v>358</v>
      </c>
      <c r="B766" s="43" t="s">
        <v>391</v>
      </c>
      <c r="C766" s="2" t="s">
        <v>1</v>
      </c>
      <c r="D766" s="30">
        <v>0</v>
      </c>
      <c r="E766" s="7"/>
      <c r="F766" s="64">
        <f t="shared" si="82"/>
        <v>0</v>
      </c>
      <c r="H766" s="34"/>
      <c r="I766" s="34"/>
    </row>
    <row r="767" spans="1:9" s="23" customFormat="1" ht="16.5" outlineLevel="4">
      <c r="A767" s="63" t="s">
        <v>346</v>
      </c>
      <c r="B767" s="43" t="s">
        <v>392</v>
      </c>
      <c r="C767" s="2" t="s">
        <v>1</v>
      </c>
      <c r="D767" s="30">
        <v>1</v>
      </c>
      <c r="E767" s="7"/>
      <c r="F767" s="64">
        <f t="shared" si="82"/>
        <v>0</v>
      </c>
      <c r="H767" s="34"/>
      <c r="I767" s="34"/>
    </row>
    <row r="768" spans="1:9" s="23" customFormat="1" ht="16.5" outlineLevel="2">
      <c r="A768" s="61">
        <v>4</v>
      </c>
      <c r="B768" s="8" t="s">
        <v>190</v>
      </c>
      <c r="C768" s="28"/>
      <c r="D768" s="28"/>
      <c r="E768" s="29"/>
      <c r="F768" s="62">
        <f>F769+F779+F790+F796+F802+F812+F822+F827</f>
        <v>0</v>
      </c>
      <c r="H768" s="34"/>
      <c r="I768" s="34"/>
    </row>
    <row r="769" spans="1:9" s="23" customFormat="1" ht="16.5" outlineLevel="3">
      <c r="A769" s="61" t="s">
        <v>191</v>
      </c>
      <c r="B769" s="8" t="s">
        <v>195</v>
      </c>
      <c r="C769" s="28"/>
      <c r="D769" s="28"/>
      <c r="E769" s="29"/>
      <c r="F769" s="62">
        <f>SUM(F770:F778)</f>
        <v>0</v>
      </c>
      <c r="H769" s="34"/>
      <c r="I769" s="34"/>
    </row>
    <row r="770" spans="1:9" s="23" customFormat="1" ht="16.5" outlineLevel="4">
      <c r="A770" s="63" t="s">
        <v>116</v>
      </c>
      <c r="B770" s="43" t="s">
        <v>106</v>
      </c>
      <c r="C770" s="2" t="s">
        <v>14</v>
      </c>
      <c r="D770" s="30">
        <v>63.87</v>
      </c>
      <c r="E770" s="7"/>
      <c r="F770" s="64">
        <f t="shared" ref="F770:F778" si="83">ROUND(D770*E770,0)</f>
        <v>0</v>
      </c>
      <c r="H770" s="34"/>
      <c r="I770" s="34"/>
    </row>
    <row r="771" spans="1:9" s="23" customFormat="1" ht="16.5" outlineLevel="4">
      <c r="A771" s="63" t="s">
        <v>117</v>
      </c>
      <c r="B771" s="43" t="s">
        <v>107</v>
      </c>
      <c r="C771" s="2" t="s">
        <v>14</v>
      </c>
      <c r="D771" s="30">
        <v>25.55</v>
      </c>
      <c r="E771" s="7"/>
      <c r="F771" s="64">
        <f t="shared" si="83"/>
        <v>0</v>
      </c>
      <c r="H771" s="34"/>
      <c r="I771" s="34"/>
    </row>
    <row r="772" spans="1:9" s="23" customFormat="1" ht="16.5" outlineLevel="4">
      <c r="A772" s="63" t="s">
        <v>393</v>
      </c>
      <c r="B772" s="43" t="s">
        <v>108</v>
      </c>
      <c r="C772" s="2" t="s">
        <v>14</v>
      </c>
      <c r="D772" s="30">
        <v>23.95</v>
      </c>
      <c r="E772" s="7"/>
      <c r="F772" s="64">
        <f t="shared" si="83"/>
        <v>0</v>
      </c>
      <c r="H772" s="34"/>
      <c r="I772" s="34"/>
    </row>
    <row r="773" spans="1:9" s="23" customFormat="1" ht="16.5" outlineLevel="4">
      <c r="A773" s="63" t="s">
        <v>394</v>
      </c>
      <c r="B773" s="43" t="s">
        <v>109</v>
      </c>
      <c r="C773" s="2" t="s">
        <v>14</v>
      </c>
      <c r="D773" s="30">
        <v>9.43</v>
      </c>
      <c r="E773" s="7"/>
      <c r="F773" s="64">
        <f t="shared" si="83"/>
        <v>0</v>
      </c>
      <c r="H773" s="34"/>
      <c r="I773" s="34"/>
    </row>
    <row r="774" spans="1:9" s="23" customFormat="1" ht="16.5" outlineLevel="4">
      <c r="A774" s="63" t="s">
        <v>395</v>
      </c>
      <c r="B774" s="43" t="s">
        <v>110</v>
      </c>
      <c r="C774" s="2" t="s">
        <v>15</v>
      </c>
      <c r="D774" s="30">
        <v>224.34</v>
      </c>
      <c r="E774" s="7"/>
      <c r="F774" s="64">
        <f t="shared" si="83"/>
        <v>0</v>
      </c>
      <c r="H774" s="34"/>
      <c r="I774" s="34"/>
    </row>
    <row r="775" spans="1:9" s="23" customFormat="1" ht="16.5" outlineLevel="4">
      <c r="A775" s="63" t="s">
        <v>396</v>
      </c>
      <c r="B775" s="43" t="s">
        <v>111</v>
      </c>
      <c r="C775" s="2" t="s">
        <v>48</v>
      </c>
      <c r="D775" s="30">
        <v>271.43</v>
      </c>
      <c r="E775" s="7"/>
      <c r="F775" s="64">
        <f t="shared" si="83"/>
        <v>0</v>
      </c>
      <c r="H775" s="34"/>
      <c r="I775" s="34"/>
    </row>
    <row r="776" spans="1:9" s="23" customFormat="1" ht="16.5" outlineLevel="4">
      <c r="A776" s="63" t="s">
        <v>397</v>
      </c>
      <c r="B776" s="43" t="s">
        <v>112</v>
      </c>
      <c r="C776" s="2" t="s">
        <v>48</v>
      </c>
      <c r="D776" s="30">
        <v>947.35</v>
      </c>
      <c r="E776" s="7"/>
      <c r="F776" s="64">
        <f t="shared" si="83"/>
        <v>0</v>
      </c>
      <c r="H776" s="34"/>
      <c r="I776" s="34"/>
    </row>
    <row r="777" spans="1:9" s="23" customFormat="1" ht="16.5" outlineLevel="4">
      <c r="A777" s="63" t="s">
        <v>398</v>
      </c>
      <c r="B777" s="43" t="s">
        <v>113</v>
      </c>
      <c r="C777" s="2" t="s">
        <v>15</v>
      </c>
      <c r="D777" s="30">
        <v>478.46</v>
      </c>
      <c r="E777" s="7"/>
      <c r="F777" s="64">
        <f t="shared" si="83"/>
        <v>0</v>
      </c>
      <c r="H777" s="34"/>
      <c r="I777" s="34"/>
    </row>
    <row r="778" spans="1:9" s="23" customFormat="1" ht="16.5" outlineLevel="4">
      <c r="A778" s="63" t="s">
        <v>399</v>
      </c>
      <c r="B778" s="43" t="s">
        <v>114</v>
      </c>
      <c r="C778" s="2" t="s">
        <v>115</v>
      </c>
      <c r="D778" s="30">
        <v>2243.89</v>
      </c>
      <c r="E778" s="7"/>
      <c r="F778" s="64">
        <f t="shared" si="83"/>
        <v>0</v>
      </c>
      <c r="H778" s="34"/>
      <c r="I778" s="34"/>
    </row>
    <row r="779" spans="1:9" s="23" customFormat="1" ht="16.5" outlineLevel="3">
      <c r="A779" s="61" t="s">
        <v>194</v>
      </c>
      <c r="B779" s="8" t="s">
        <v>197</v>
      </c>
      <c r="C779" s="28"/>
      <c r="D779" s="28"/>
      <c r="E779" s="29"/>
      <c r="F779" s="62">
        <f>SUM(F780:F789)</f>
        <v>0</v>
      </c>
      <c r="H779" s="34"/>
      <c r="I779" s="34"/>
    </row>
    <row r="780" spans="1:9" s="23" customFormat="1" ht="16.5" outlineLevel="4">
      <c r="A780" s="63" t="s">
        <v>124</v>
      </c>
      <c r="B780" s="43" t="s">
        <v>106</v>
      </c>
      <c r="C780" s="2" t="s">
        <v>14</v>
      </c>
      <c r="D780" s="30">
        <v>0.09</v>
      </c>
      <c r="E780" s="7"/>
      <c r="F780" s="64">
        <f t="shared" ref="F780:F789" si="84">ROUND(D780*E780,0)</f>
        <v>0</v>
      </c>
      <c r="H780" s="34"/>
      <c r="I780" s="34"/>
    </row>
    <row r="781" spans="1:9" s="23" customFormat="1" ht="16.5" outlineLevel="4">
      <c r="A781" s="63" t="s">
        <v>127</v>
      </c>
      <c r="B781" s="43" t="s">
        <v>107</v>
      </c>
      <c r="C781" s="2" t="s">
        <v>14</v>
      </c>
      <c r="D781" s="30">
        <v>0.03</v>
      </c>
      <c r="E781" s="7"/>
      <c r="F781" s="64">
        <f t="shared" si="84"/>
        <v>0</v>
      </c>
      <c r="H781" s="34"/>
      <c r="I781" s="34"/>
    </row>
    <row r="782" spans="1:9" s="23" customFormat="1" ht="16.5" outlineLevel="4">
      <c r="A782" s="63" t="s">
        <v>129</v>
      </c>
      <c r="B782" s="43" t="s">
        <v>118</v>
      </c>
      <c r="C782" s="2" t="s">
        <v>14</v>
      </c>
      <c r="D782" s="30">
        <v>0.06</v>
      </c>
      <c r="E782" s="7"/>
      <c r="F782" s="64">
        <f t="shared" si="84"/>
        <v>0</v>
      </c>
      <c r="H782" s="34"/>
      <c r="I782" s="34"/>
    </row>
    <row r="783" spans="1:9" s="23" customFormat="1" ht="16.5" outlineLevel="4">
      <c r="A783" s="63" t="s">
        <v>126</v>
      </c>
      <c r="B783" s="43" t="s">
        <v>111</v>
      </c>
      <c r="C783" s="2" t="s">
        <v>14</v>
      </c>
      <c r="D783" s="30">
        <v>33.630000000000003</v>
      </c>
      <c r="E783" s="7"/>
      <c r="F783" s="64">
        <f t="shared" si="84"/>
        <v>0</v>
      </c>
      <c r="H783" s="34"/>
      <c r="I783" s="34"/>
    </row>
    <row r="784" spans="1:9" s="23" customFormat="1" ht="16.5" outlineLevel="4">
      <c r="A784" s="63" t="s">
        <v>125</v>
      </c>
      <c r="B784" s="43" t="s">
        <v>119</v>
      </c>
      <c r="C784" s="2" t="s">
        <v>15</v>
      </c>
      <c r="D784" s="30">
        <v>33.880000000000003</v>
      </c>
      <c r="E784" s="7"/>
      <c r="F784" s="64">
        <f t="shared" si="84"/>
        <v>0</v>
      </c>
      <c r="H784" s="34"/>
      <c r="I784" s="34"/>
    </row>
    <row r="785" spans="1:9" s="23" customFormat="1" ht="16.5" outlineLevel="4">
      <c r="A785" s="63" t="s">
        <v>130</v>
      </c>
      <c r="B785" s="43" t="s">
        <v>120</v>
      </c>
      <c r="C785" s="2" t="s">
        <v>48</v>
      </c>
      <c r="D785" s="30">
        <v>8.92</v>
      </c>
      <c r="E785" s="7"/>
      <c r="F785" s="64">
        <f t="shared" si="84"/>
        <v>0</v>
      </c>
      <c r="H785" s="34"/>
      <c r="I785" s="34"/>
    </row>
    <row r="786" spans="1:9" s="23" customFormat="1" ht="16.5" outlineLevel="4">
      <c r="A786" s="63" t="s">
        <v>128</v>
      </c>
      <c r="B786" s="43" t="s">
        <v>121</v>
      </c>
      <c r="C786" s="2" t="s">
        <v>48</v>
      </c>
      <c r="D786" s="30">
        <v>4.5</v>
      </c>
      <c r="E786" s="7"/>
      <c r="F786" s="64">
        <f t="shared" si="84"/>
        <v>0</v>
      </c>
      <c r="H786" s="34"/>
      <c r="I786" s="34"/>
    </row>
    <row r="787" spans="1:9" s="23" customFormat="1" ht="16.5" outlineLevel="4">
      <c r="A787" s="63" t="s">
        <v>131</v>
      </c>
      <c r="B787" s="43" t="s">
        <v>114</v>
      </c>
      <c r="C787" s="2" t="s">
        <v>115</v>
      </c>
      <c r="D787" s="30">
        <v>10.4</v>
      </c>
      <c r="E787" s="7"/>
      <c r="F787" s="64">
        <f t="shared" si="84"/>
        <v>0</v>
      </c>
      <c r="H787" s="34"/>
      <c r="I787" s="34"/>
    </row>
    <row r="788" spans="1:9" s="23" customFormat="1" ht="16.5" outlineLevel="4">
      <c r="A788" s="63" t="s">
        <v>132</v>
      </c>
      <c r="B788" s="43" t="s">
        <v>122</v>
      </c>
      <c r="C788" s="2" t="s">
        <v>115</v>
      </c>
      <c r="D788" s="30">
        <v>5.1100000000000003</v>
      </c>
      <c r="E788" s="7"/>
      <c r="F788" s="64">
        <f t="shared" si="84"/>
        <v>0</v>
      </c>
      <c r="H788" s="34"/>
      <c r="I788" s="34"/>
    </row>
    <row r="789" spans="1:9" s="23" customFormat="1" ht="16.5" outlineLevel="4">
      <c r="A789" s="63" t="s">
        <v>400</v>
      </c>
      <c r="B789" s="43" t="s">
        <v>123</v>
      </c>
      <c r="C789" s="2" t="s">
        <v>1</v>
      </c>
      <c r="D789" s="30">
        <v>8</v>
      </c>
      <c r="E789" s="7"/>
      <c r="F789" s="64">
        <f t="shared" si="84"/>
        <v>0</v>
      </c>
      <c r="H789" s="34"/>
      <c r="I789" s="34"/>
    </row>
    <row r="790" spans="1:9" s="23" customFormat="1" ht="16.5" outlineLevel="3">
      <c r="A790" s="61" t="s">
        <v>196</v>
      </c>
      <c r="B790" s="8" t="s">
        <v>199</v>
      </c>
      <c r="C790" s="28"/>
      <c r="D790" s="28"/>
      <c r="E790" s="29"/>
      <c r="F790" s="62">
        <f>SUM(F791:F795)</f>
        <v>0</v>
      </c>
      <c r="H790" s="34"/>
      <c r="I790" s="34"/>
    </row>
    <row r="791" spans="1:9" s="23" customFormat="1" ht="16.5" outlineLevel="4">
      <c r="A791" s="63" t="s">
        <v>136</v>
      </c>
      <c r="B791" s="43" t="s">
        <v>106</v>
      </c>
      <c r="C791" s="2" t="s">
        <v>14</v>
      </c>
      <c r="D791" s="30">
        <v>22.33</v>
      </c>
      <c r="E791" s="7"/>
      <c r="F791" s="64">
        <f t="shared" ref="F791:F795" si="85">ROUND(D791*E791,0)</f>
        <v>0</v>
      </c>
      <c r="H791" s="34"/>
      <c r="I791" s="34"/>
    </row>
    <row r="792" spans="1:9" s="23" customFormat="1" ht="16.5" outlineLevel="4">
      <c r="A792" s="63" t="s">
        <v>137</v>
      </c>
      <c r="B792" s="43" t="s">
        <v>107</v>
      </c>
      <c r="C792" s="2" t="s">
        <v>14</v>
      </c>
      <c r="D792" s="30">
        <v>22.33</v>
      </c>
      <c r="E792" s="7"/>
      <c r="F792" s="64">
        <f t="shared" si="85"/>
        <v>0</v>
      </c>
      <c r="H792" s="34"/>
      <c r="I792" s="34"/>
    </row>
    <row r="793" spans="1:9" s="23" customFormat="1" ht="16.5" outlineLevel="4">
      <c r="A793" s="63" t="s">
        <v>138</v>
      </c>
      <c r="B793" s="43" t="s">
        <v>200</v>
      </c>
      <c r="C793" s="2" t="s">
        <v>14</v>
      </c>
      <c r="D793" s="30">
        <v>18.760000000000002</v>
      </c>
      <c r="E793" s="7"/>
      <c r="F793" s="64">
        <f t="shared" si="85"/>
        <v>0</v>
      </c>
      <c r="H793" s="34"/>
      <c r="I793" s="34"/>
    </row>
    <row r="794" spans="1:9" s="23" customFormat="1" ht="16.5" outlineLevel="4">
      <c r="A794" s="63" t="s">
        <v>139</v>
      </c>
      <c r="B794" s="43" t="s">
        <v>201</v>
      </c>
      <c r="C794" s="2" t="s">
        <v>115</v>
      </c>
      <c r="D794" s="30">
        <v>240.41</v>
      </c>
      <c r="E794" s="7"/>
      <c r="F794" s="64">
        <f t="shared" si="85"/>
        <v>0</v>
      </c>
      <c r="H794" s="34"/>
      <c r="I794" s="34"/>
    </row>
    <row r="795" spans="1:9" s="23" customFormat="1" ht="16.5" outlineLevel="4">
      <c r="A795" s="63" t="s">
        <v>140</v>
      </c>
      <c r="B795" s="43" t="s">
        <v>202</v>
      </c>
      <c r="C795" s="2" t="s">
        <v>48</v>
      </c>
      <c r="D795" s="30">
        <v>80.31</v>
      </c>
      <c r="E795" s="7"/>
      <c r="F795" s="64">
        <f t="shared" si="85"/>
        <v>0</v>
      </c>
      <c r="H795" s="34"/>
      <c r="I795" s="34"/>
    </row>
    <row r="796" spans="1:9" s="23" customFormat="1" ht="16.5" outlineLevel="3">
      <c r="A796" s="61" t="s">
        <v>198</v>
      </c>
      <c r="B796" s="8" t="s">
        <v>401</v>
      </c>
      <c r="C796" s="28"/>
      <c r="D796" s="28"/>
      <c r="E796" s="29"/>
      <c r="F796" s="62">
        <f>SUM(F797:F801)</f>
        <v>0</v>
      </c>
      <c r="H796" s="34"/>
      <c r="I796" s="34"/>
    </row>
    <row r="797" spans="1:9" s="23" customFormat="1" ht="16.5" outlineLevel="4">
      <c r="A797" s="63" t="s">
        <v>148</v>
      </c>
      <c r="B797" s="43" t="s">
        <v>106</v>
      </c>
      <c r="C797" s="2" t="s">
        <v>14</v>
      </c>
      <c r="D797" s="30">
        <v>0</v>
      </c>
      <c r="E797" s="7"/>
      <c r="F797" s="64">
        <f t="shared" ref="F797:F801" si="86">ROUND(D797*E797,0)</f>
        <v>0</v>
      </c>
      <c r="H797" s="34"/>
      <c r="I797" s="34"/>
    </row>
    <row r="798" spans="1:9" s="23" customFormat="1" ht="16.5" outlineLevel="4">
      <c r="A798" s="63" t="s">
        <v>151</v>
      </c>
      <c r="B798" s="43" t="s">
        <v>107</v>
      </c>
      <c r="C798" s="2" t="s">
        <v>14</v>
      </c>
      <c r="D798" s="30">
        <v>0</v>
      </c>
      <c r="E798" s="7"/>
      <c r="F798" s="64">
        <f t="shared" si="86"/>
        <v>0</v>
      </c>
      <c r="H798" s="34"/>
      <c r="I798" s="34"/>
    </row>
    <row r="799" spans="1:9" s="23" customFormat="1" ht="16.5" outlineLevel="4">
      <c r="A799" s="63" t="s">
        <v>149</v>
      </c>
      <c r="B799" s="43" t="s">
        <v>133</v>
      </c>
      <c r="C799" s="2" t="s">
        <v>14</v>
      </c>
      <c r="D799" s="30">
        <v>0</v>
      </c>
      <c r="E799" s="7"/>
      <c r="F799" s="64">
        <f t="shared" si="86"/>
        <v>0</v>
      </c>
      <c r="H799" s="34"/>
      <c r="I799" s="34"/>
    </row>
    <row r="800" spans="1:9" s="23" customFormat="1" ht="16.5" outlineLevel="4">
      <c r="A800" s="63" t="s">
        <v>152</v>
      </c>
      <c r="B800" s="43" t="s">
        <v>134</v>
      </c>
      <c r="C800" s="2" t="s">
        <v>15</v>
      </c>
      <c r="D800" s="30">
        <v>0</v>
      </c>
      <c r="E800" s="7"/>
      <c r="F800" s="64">
        <f t="shared" si="86"/>
        <v>0</v>
      </c>
      <c r="H800" s="34"/>
      <c r="I800" s="34"/>
    </row>
    <row r="801" spans="1:9" s="23" customFormat="1" ht="16.5" outlineLevel="4">
      <c r="A801" s="63" t="s">
        <v>153</v>
      </c>
      <c r="B801" s="43" t="s">
        <v>135</v>
      </c>
      <c r="C801" s="2" t="s">
        <v>14</v>
      </c>
      <c r="D801" s="30">
        <v>0</v>
      </c>
      <c r="E801" s="7"/>
      <c r="F801" s="64">
        <f t="shared" si="86"/>
        <v>0</v>
      </c>
      <c r="H801" s="34"/>
      <c r="I801" s="34"/>
    </row>
    <row r="802" spans="1:9" s="23" customFormat="1" ht="16.5" outlineLevel="3">
      <c r="A802" s="61" t="s">
        <v>203</v>
      </c>
      <c r="B802" s="8" t="s">
        <v>205</v>
      </c>
      <c r="C802" s="28"/>
      <c r="D802" s="28"/>
      <c r="E802" s="29"/>
      <c r="F802" s="62">
        <f>SUM(F803:F811)</f>
        <v>0</v>
      </c>
      <c r="H802" s="34"/>
      <c r="I802" s="34"/>
    </row>
    <row r="803" spans="1:9" s="23" customFormat="1" ht="16.5" outlineLevel="4">
      <c r="A803" s="63" t="s">
        <v>156</v>
      </c>
      <c r="B803" s="43" t="s">
        <v>141</v>
      </c>
      <c r="C803" s="2" t="s">
        <v>48</v>
      </c>
      <c r="D803" s="30">
        <v>0</v>
      </c>
      <c r="E803" s="7"/>
      <c r="F803" s="64">
        <f t="shared" ref="F803:F811" si="87">ROUND(D803*E803,0)</f>
        <v>0</v>
      </c>
      <c r="H803" s="34"/>
      <c r="I803" s="34"/>
    </row>
    <row r="804" spans="1:9" s="23" customFormat="1" ht="16.5" outlineLevel="4">
      <c r="A804" s="63" t="s">
        <v>157</v>
      </c>
      <c r="B804" s="43" t="s">
        <v>142</v>
      </c>
      <c r="C804" s="2" t="s">
        <v>115</v>
      </c>
      <c r="D804" s="30">
        <v>0</v>
      </c>
      <c r="E804" s="7"/>
      <c r="F804" s="64">
        <f t="shared" si="87"/>
        <v>0</v>
      </c>
      <c r="H804" s="34"/>
      <c r="I804" s="34"/>
    </row>
    <row r="805" spans="1:9" s="23" customFormat="1" ht="16.5" outlineLevel="4">
      <c r="A805" s="63" t="s">
        <v>158</v>
      </c>
      <c r="B805" s="43" t="s">
        <v>143</v>
      </c>
      <c r="C805" s="2" t="s">
        <v>48</v>
      </c>
      <c r="D805" s="30">
        <v>0</v>
      </c>
      <c r="E805" s="7"/>
      <c r="F805" s="64">
        <f t="shared" si="87"/>
        <v>0</v>
      </c>
      <c r="H805" s="34"/>
      <c r="I805" s="34"/>
    </row>
    <row r="806" spans="1:9" s="23" customFormat="1" ht="16.5" outlineLevel="4">
      <c r="A806" s="63" t="s">
        <v>159</v>
      </c>
      <c r="B806" s="43" t="s">
        <v>144</v>
      </c>
      <c r="C806" s="2" t="s">
        <v>115</v>
      </c>
      <c r="D806" s="30">
        <v>0</v>
      </c>
      <c r="E806" s="7"/>
      <c r="F806" s="64">
        <f t="shared" si="87"/>
        <v>0</v>
      </c>
      <c r="H806" s="34"/>
      <c r="I806" s="34"/>
    </row>
    <row r="807" spans="1:9" s="23" customFormat="1" ht="16.5" outlineLevel="4">
      <c r="A807" s="63" t="s">
        <v>160</v>
      </c>
      <c r="B807" s="43" t="s">
        <v>145</v>
      </c>
      <c r="C807" s="2" t="s">
        <v>14</v>
      </c>
      <c r="D807" s="30">
        <v>0</v>
      </c>
      <c r="E807" s="7"/>
      <c r="F807" s="64">
        <f t="shared" si="87"/>
        <v>0</v>
      </c>
      <c r="H807" s="34"/>
      <c r="I807" s="34"/>
    </row>
    <row r="808" spans="1:9" s="23" customFormat="1" ht="16.5" outlineLevel="4">
      <c r="A808" s="63" t="s">
        <v>402</v>
      </c>
      <c r="B808" s="43" t="s">
        <v>146</v>
      </c>
      <c r="C808" s="2" t="s">
        <v>14</v>
      </c>
      <c r="D808" s="30">
        <v>0</v>
      </c>
      <c r="E808" s="7"/>
      <c r="F808" s="64">
        <f t="shared" si="87"/>
        <v>0</v>
      </c>
      <c r="H808" s="34"/>
      <c r="I808" s="34"/>
    </row>
    <row r="809" spans="1:9" s="23" customFormat="1" ht="16.5" outlineLevel="4">
      <c r="A809" s="63" t="s">
        <v>403</v>
      </c>
      <c r="B809" s="43" t="s">
        <v>147</v>
      </c>
      <c r="C809" s="2" t="s">
        <v>14</v>
      </c>
      <c r="D809" s="30">
        <v>0</v>
      </c>
      <c r="E809" s="7"/>
      <c r="F809" s="64">
        <f t="shared" si="87"/>
        <v>0</v>
      </c>
      <c r="H809" s="34"/>
      <c r="I809" s="34"/>
    </row>
    <row r="810" spans="1:9" s="23" customFormat="1" ht="16.5" outlineLevel="4">
      <c r="A810" s="63" t="s">
        <v>404</v>
      </c>
      <c r="B810" s="43" t="s">
        <v>114</v>
      </c>
      <c r="C810" s="2" t="s">
        <v>115</v>
      </c>
      <c r="D810" s="30">
        <v>0</v>
      </c>
      <c r="E810" s="7"/>
      <c r="F810" s="64">
        <f t="shared" si="87"/>
        <v>0</v>
      </c>
      <c r="H810" s="34"/>
      <c r="I810" s="34"/>
    </row>
    <row r="811" spans="1:9" s="23" customFormat="1" ht="16.5" outlineLevel="4">
      <c r="A811" s="63" t="s">
        <v>405</v>
      </c>
      <c r="B811" s="43" t="s">
        <v>106</v>
      </c>
      <c r="C811" s="2" t="s">
        <v>14</v>
      </c>
      <c r="D811" s="30">
        <v>0</v>
      </c>
      <c r="E811" s="7"/>
      <c r="F811" s="64">
        <f t="shared" si="87"/>
        <v>0</v>
      </c>
      <c r="H811" s="34"/>
      <c r="I811" s="34"/>
    </row>
    <row r="812" spans="1:9" s="23" customFormat="1" ht="16.5" outlineLevel="3">
      <c r="A812" s="61" t="s">
        <v>204</v>
      </c>
      <c r="B812" s="8" t="s">
        <v>154</v>
      </c>
      <c r="C812" s="28"/>
      <c r="D812" s="28"/>
      <c r="E812" s="29"/>
      <c r="F812" s="62">
        <f>SUM(F813:F821)</f>
        <v>0</v>
      </c>
      <c r="H812" s="34"/>
      <c r="I812" s="34"/>
    </row>
    <row r="813" spans="1:9" s="23" customFormat="1" ht="16.5" outlineLevel="4">
      <c r="A813" s="63" t="s">
        <v>206</v>
      </c>
      <c r="B813" s="43" t="s">
        <v>141</v>
      </c>
      <c r="C813" s="2" t="s">
        <v>48</v>
      </c>
      <c r="D813" s="30">
        <v>0</v>
      </c>
      <c r="E813" s="7"/>
      <c r="F813" s="64">
        <f t="shared" ref="F813:F821" si="88">ROUND(D813*E813,0)</f>
        <v>0</v>
      </c>
      <c r="H813" s="34"/>
      <c r="I813" s="34"/>
    </row>
    <row r="814" spans="1:9" s="23" customFormat="1" ht="16.5" outlineLevel="4">
      <c r="A814" s="63" t="s">
        <v>207</v>
      </c>
      <c r="B814" s="43" t="s">
        <v>142</v>
      </c>
      <c r="C814" s="2" t="s">
        <v>115</v>
      </c>
      <c r="D814" s="30">
        <v>0</v>
      </c>
      <c r="E814" s="7"/>
      <c r="F814" s="64">
        <f t="shared" si="88"/>
        <v>0</v>
      </c>
      <c r="H814" s="34"/>
      <c r="I814" s="34"/>
    </row>
    <row r="815" spans="1:9" s="23" customFormat="1" ht="16.5" outlineLevel="4">
      <c r="A815" s="63" t="s">
        <v>208</v>
      </c>
      <c r="B815" s="43" t="s">
        <v>155</v>
      </c>
      <c r="C815" s="2" t="s">
        <v>48</v>
      </c>
      <c r="D815" s="30">
        <v>0</v>
      </c>
      <c r="E815" s="7"/>
      <c r="F815" s="64">
        <f t="shared" si="88"/>
        <v>0</v>
      </c>
      <c r="H815" s="34"/>
      <c r="I815" s="34"/>
    </row>
    <row r="816" spans="1:9" s="23" customFormat="1" ht="16.5" outlineLevel="4">
      <c r="A816" s="63" t="s">
        <v>209</v>
      </c>
      <c r="B816" s="43" t="s">
        <v>144</v>
      </c>
      <c r="C816" s="2" t="s">
        <v>115</v>
      </c>
      <c r="D816" s="30">
        <v>0</v>
      </c>
      <c r="E816" s="7"/>
      <c r="F816" s="64">
        <f t="shared" si="88"/>
        <v>0</v>
      </c>
      <c r="H816" s="34"/>
      <c r="I816" s="34"/>
    </row>
    <row r="817" spans="1:9" s="23" customFormat="1" ht="16.5" outlineLevel="4">
      <c r="A817" s="63" t="s">
        <v>210</v>
      </c>
      <c r="B817" s="43" t="s">
        <v>145</v>
      </c>
      <c r="C817" s="2" t="s">
        <v>14</v>
      </c>
      <c r="D817" s="30">
        <v>0</v>
      </c>
      <c r="E817" s="7"/>
      <c r="F817" s="64">
        <f t="shared" si="88"/>
        <v>0</v>
      </c>
      <c r="H817" s="34"/>
      <c r="I817" s="34"/>
    </row>
    <row r="818" spans="1:9" s="23" customFormat="1" ht="16.5" outlineLevel="4">
      <c r="A818" s="63" t="s">
        <v>211</v>
      </c>
      <c r="B818" s="43" t="s">
        <v>146</v>
      </c>
      <c r="C818" s="2" t="s">
        <v>14</v>
      </c>
      <c r="D818" s="30">
        <v>0</v>
      </c>
      <c r="E818" s="7"/>
      <c r="F818" s="64">
        <f t="shared" si="88"/>
        <v>0</v>
      </c>
      <c r="H818" s="34"/>
      <c r="I818" s="34"/>
    </row>
    <row r="819" spans="1:9" s="23" customFormat="1" ht="16.5" outlineLevel="4">
      <c r="A819" s="63" t="s">
        <v>212</v>
      </c>
      <c r="B819" s="43" t="s">
        <v>147</v>
      </c>
      <c r="C819" s="2" t="s">
        <v>14</v>
      </c>
      <c r="D819" s="30">
        <v>0</v>
      </c>
      <c r="E819" s="7"/>
      <c r="F819" s="64">
        <f t="shared" si="88"/>
        <v>0</v>
      </c>
      <c r="H819" s="34"/>
      <c r="I819" s="34"/>
    </row>
    <row r="820" spans="1:9" s="23" customFormat="1" ht="16.5" outlineLevel="4">
      <c r="A820" s="63" t="s">
        <v>213</v>
      </c>
      <c r="B820" s="43" t="s">
        <v>114</v>
      </c>
      <c r="C820" s="2" t="s">
        <v>115</v>
      </c>
      <c r="D820" s="30">
        <v>0</v>
      </c>
      <c r="E820" s="7"/>
      <c r="F820" s="64">
        <f t="shared" si="88"/>
        <v>0</v>
      </c>
      <c r="H820" s="34"/>
      <c r="I820" s="34"/>
    </row>
    <row r="821" spans="1:9" s="23" customFormat="1" ht="16.5" outlineLevel="4">
      <c r="A821" s="63" t="s">
        <v>214</v>
      </c>
      <c r="B821" s="43" t="s">
        <v>106</v>
      </c>
      <c r="C821" s="2" t="s">
        <v>14</v>
      </c>
      <c r="D821" s="30">
        <v>0</v>
      </c>
      <c r="E821" s="7"/>
      <c r="F821" s="64">
        <f t="shared" si="88"/>
        <v>0</v>
      </c>
      <c r="H821" s="34"/>
      <c r="I821" s="34"/>
    </row>
    <row r="822" spans="1:9" s="23" customFormat="1" ht="16.5" outlineLevel="3">
      <c r="A822" s="61" t="s">
        <v>215</v>
      </c>
      <c r="B822" s="8" t="s">
        <v>219</v>
      </c>
      <c r="C822" s="28"/>
      <c r="D822" s="28"/>
      <c r="E822" s="29"/>
      <c r="F822" s="62">
        <f>SUM(F823:F826)</f>
        <v>0</v>
      </c>
      <c r="H822" s="34"/>
      <c r="I822" s="34"/>
    </row>
    <row r="823" spans="1:9" s="23" customFormat="1" ht="16.5" outlineLevel="4">
      <c r="A823" s="63" t="s">
        <v>50</v>
      </c>
      <c r="B823" s="43" t="s">
        <v>141</v>
      </c>
      <c r="C823" s="2" t="s">
        <v>48</v>
      </c>
      <c r="D823" s="30">
        <v>0</v>
      </c>
      <c r="E823" s="7"/>
      <c r="F823" s="64">
        <f t="shared" ref="F823:F826" si="89">ROUND(D823*E823,0)</f>
        <v>0</v>
      </c>
      <c r="H823" s="34"/>
      <c r="I823" s="34"/>
    </row>
    <row r="824" spans="1:9" s="23" customFormat="1" ht="16.5" outlineLevel="4">
      <c r="A824" s="63" t="s">
        <v>216</v>
      </c>
      <c r="B824" s="43" t="s">
        <v>142</v>
      </c>
      <c r="C824" s="2" t="s">
        <v>115</v>
      </c>
      <c r="D824" s="30">
        <v>0</v>
      </c>
      <c r="E824" s="7"/>
      <c r="F824" s="64">
        <f t="shared" si="89"/>
        <v>0</v>
      </c>
      <c r="H824" s="34"/>
      <c r="I824" s="34"/>
    </row>
    <row r="825" spans="1:9" s="23" customFormat="1" ht="16.5" outlineLevel="4">
      <c r="A825" s="63" t="s">
        <v>217</v>
      </c>
      <c r="B825" s="43" t="s">
        <v>143</v>
      </c>
      <c r="C825" s="2" t="s">
        <v>48</v>
      </c>
      <c r="D825" s="30">
        <v>0</v>
      </c>
      <c r="E825" s="7"/>
      <c r="F825" s="64">
        <f t="shared" si="89"/>
        <v>0</v>
      </c>
      <c r="H825" s="34"/>
      <c r="I825" s="34"/>
    </row>
    <row r="826" spans="1:9" s="23" customFormat="1" ht="16.5" outlineLevel="4">
      <c r="A826" s="63" t="s">
        <v>218</v>
      </c>
      <c r="B826" s="43" t="s">
        <v>144</v>
      </c>
      <c r="C826" s="2" t="s">
        <v>115</v>
      </c>
      <c r="D826" s="30">
        <v>0</v>
      </c>
      <c r="E826" s="7"/>
      <c r="F826" s="64">
        <f t="shared" si="89"/>
        <v>0</v>
      </c>
      <c r="H826" s="34"/>
      <c r="I826" s="34"/>
    </row>
    <row r="827" spans="1:9" s="23" customFormat="1" ht="16.5" outlineLevel="3">
      <c r="A827" s="61" t="s">
        <v>342</v>
      </c>
      <c r="B827" s="8" t="s">
        <v>223</v>
      </c>
      <c r="C827" s="28"/>
      <c r="D827" s="28"/>
      <c r="E827" s="29"/>
      <c r="F827" s="62">
        <f>SUM(F828:F835)</f>
        <v>0</v>
      </c>
      <c r="H827" s="34"/>
      <c r="I827" s="34"/>
    </row>
    <row r="828" spans="1:9" s="23" customFormat="1" ht="16.5" outlineLevel="4">
      <c r="A828" s="63" t="s">
        <v>359</v>
      </c>
      <c r="B828" s="43" t="s">
        <v>192</v>
      </c>
      <c r="C828" s="2" t="s">
        <v>14</v>
      </c>
      <c r="D828" s="30">
        <v>0</v>
      </c>
      <c r="E828" s="7"/>
      <c r="F828" s="64">
        <f t="shared" ref="F828:F835" si="90">ROUND(D828*E828,0)</f>
        <v>0</v>
      </c>
      <c r="H828" s="34"/>
      <c r="I828" s="34"/>
    </row>
    <row r="829" spans="1:9" s="23" customFormat="1" ht="16.5" outlineLevel="4">
      <c r="A829" s="63" t="s">
        <v>360</v>
      </c>
      <c r="B829" s="43" t="s">
        <v>193</v>
      </c>
      <c r="C829" s="2" t="s">
        <v>14</v>
      </c>
      <c r="D829" s="30">
        <v>0</v>
      </c>
      <c r="E829" s="7"/>
      <c r="F829" s="64">
        <f t="shared" si="90"/>
        <v>0</v>
      </c>
      <c r="H829" s="34"/>
      <c r="I829" s="34"/>
    </row>
    <row r="830" spans="1:9" s="23" customFormat="1" ht="16.5" outlineLevel="4">
      <c r="A830" s="63" t="s">
        <v>361</v>
      </c>
      <c r="B830" s="43" t="s">
        <v>220</v>
      </c>
      <c r="C830" s="2" t="s">
        <v>14</v>
      </c>
      <c r="D830" s="30">
        <v>0</v>
      </c>
      <c r="E830" s="7"/>
      <c r="F830" s="64">
        <f t="shared" si="90"/>
        <v>0</v>
      </c>
      <c r="H830" s="34"/>
      <c r="I830" s="34"/>
    </row>
    <row r="831" spans="1:9" s="23" customFormat="1" ht="16.5" outlineLevel="4">
      <c r="A831" s="63" t="s">
        <v>362</v>
      </c>
      <c r="B831" s="43" t="s">
        <v>221</v>
      </c>
      <c r="C831" s="2" t="s">
        <v>15</v>
      </c>
      <c r="D831" s="30">
        <v>0</v>
      </c>
      <c r="E831" s="7"/>
      <c r="F831" s="64">
        <f t="shared" si="90"/>
        <v>0</v>
      </c>
      <c r="H831" s="34"/>
      <c r="I831" s="34"/>
    </row>
    <row r="832" spans="1:9" s="23" customFormat="1" ht="16.5" outlineLevel="4">
      <c r="A832" s="63" t="s">
        <v>406</v>
      </c>
      <c r="B832" s="43" t="s">
        <v>222</v>
      </c>
      <c r="C832" s="2" t="s">
        <v>15</v>
      </c>
      <c r="D832" s="30">
        <v>0</v>
      </c>
      <c r="E832" s="7"/>
      <c r="F832" s="64">
        <f t="shared" si="90"/>
        <v>0</v>
      </c>
      <c r="H832" s="34"/>
      <c r="I832" s="34"/>
    </row>
    <row r="833" spans="1:9" s="23" customFormat="1" ht="16.5" outlineLevel="4">
      <c r="A833" s="63" t="s">
        <v>407</v>
      </c>
      <c r="B833" s="43" t="s">
        <v>114</v>
      </c>
      <c r="C833" s="2" t="s">
        <v>115</v>
      </c>
      <c r="D833" s="30">
        <v>0</v>
      </c>
      <c r="E833" s="7"/>
      <c r="F833" s="64">
        <f t="shared" si="90"/>
        <v>0</v>
      </c>
      <c r="H833" s="34"/>
      <c r="I833" s="34"/>
    </row>
    <row r="834" spans="1:9" s="23" customFormat="1" ht="16.5" outlineLevel="4">
      <c r="A834" s="63" t="s">
        <v>408</v>
      </c>
      <c r="B834" s="43" t="s">
        <v>224</v>
      </c>
      <c r="C834" s="2" t="s">
        <v>15</v>
      </c>
      <c r="D834" s="30">
        <v>0</v>
      </c>
      <c r="E834" s="7"/>
      <c r="F834" s="64">
        <f t="shared" si="90"/>
        <v>0</v>
      </c>
      <c r="H834" s="34"/>
      <c r="I834" s="34"/>
    </row>
    <row r="835" spans="1:9" s="23" customFormat="1" ht="16.5" outlineLevel="4">
      <c r="A835" s="63" t="s">
        <v>409</v>
      </c>
      <c r="B835" s="43" t="s">
        <v>410</v>
      </c>
      <c r="C835" s="2" t="s">
        <v>15</v>
      </c>
      <c r="D835" s="30">
        <v>0</v>
      </c>
      <c r="E835" s="7"/>
      <c r="F835" s="64">
        <f t="shared" si="90"/>
        <v>0</v>
      </c>
      <c r="H835" s="34"/>
      <c r="I835" s="34"/>
    </row>
    <row r="836" spans="1:9" s="23" customFormat="1" ht="16.5" outlineLevel="2">
      <c r="A836" s="61">
        <v>5</v>
      </c>
      <c r="B836" s="8" t="s">
        <v>225</v>
      </c>
      <c r="C836" s="28"/>
      <c r="D836" s="28"/>
      <c r="E836" s="29"/>
      <c r="F836" s="62">
        <f>F837+F851+F862+F870+F882+F897</f>
        <v>0</v>
      </c>
      <c r="H836" s="34"/>
      <c r="I836" s="34"/>
    </row>
    <row r="837" spans="1:9" s="23" customFormat="1" ht="16.5" outlineLevel="3">
      <c r="A837" s="61" t="s">
        <v>226</v>
      </c>
      <c r="B837" s="8" t="s">
        <v>227</v>
      </c>
      <c r="C837" s="28"/>
      <c r="D837" s="28"/>
      <c r="E837" s="29"/>
      <c r="F837" s="62">
        <f>SUM(F838:F850)</f>
        <v>0</v>
      </c>
      <c r="H837" s="34"/>
      <c r="I837" s="34"/>
    </row>
    <row r="838" spans="1:9" s="23" customFormat="1" ht="16.5" outlineLevel="4">
      <c r="A838" s="63" t="s">
        <v>228</v>
      </c>
      <c r="B838" s="43" t="s">
        <v>411</v>
      </c>
      <c r="C838" s="2" t="s">
        <v>1</v>
      </c>
      <c r="D838" s="30">
        <v>0</v>
      </c>
      <c r="E838" s="7"/>
      <c r="F838" s="64">
        <f t="shared" ref="F838:F850" si="91">ROUND(D838*E838,0)</f>
        <v>0</v>
      </c>
      <c r="H838" s="34"/>
      <c r="I838" s="34"/>
    </row>
    <row r="839" spans="1:9" s="23" customFormat="1" ht="33" outlineLevel="4">
      <c r="A839" s="63" t="s">
        <v>229</v>
      </c>
      <c r="B839" s="43" t="s">
        <v>412</v>
      </c>
      <c r="C839" s="2" t="s">
        <v>1</v>
      </c>
      <c r="D839" s="30">
        <v>1</v>
      </c>
      <c r="E839" s="7"/>
      <c r="F839" s="64">
        <f t="shared" si="91"/>
        <v>0</v>
      </c>
      <c r="H839" s="34"/>
      <c r="I839" s="34"/>
    </row>
    <row r="840" spans="1:9" s="23" customFormat="1" ht="16.5" outlineLevel="4">
      <c r="A840" s="63" t="s">
        <v>230</v>
      </c>
      <c r="B840" s="43" t="s">
        <v>413</v>
      </c>
      <c r="C840" s="2" t="s">
        <v>1</v>
      </c>
      <c r="D840" s="30">
        <v>1</v>
      </c>
      <c r="E840" s="7"/>
      <c r="F840" s="64">
        <f t="shared" si="91"/>
        <v>0</v>
      </c>
      <c r="H840" s="34"/>
      <c r="I840" s="34"/>
    </row>
    <row r="841" spans="1:9" s="23" customFormat="1" ht="33" outlineLevel="4">
      <c r="A841" s="63" t="s">
        <v>231</v>
      </c>
      <c r="B841" s="43" t="s">
        <v>232</v>
      </c>
      <c r="C841" s="2" t="s">
        <v>1</v>
      </c>
      <c r="D841" s="30">
        <v>1</v>
      </c>
      <c r="E841" s="7"/>
      <c r="F841" s="64">
        <f t="shared" si="91"/>
        <v>0</v>
      </c>
      <c r="H841" s="34"/>
      <c r="I841" s="34"/>
    </row>
    <row r="842" spans="1:9" s="23" customFormat="1" ht="16.5" outlineLevel="4">
      <c r="A842" s="63" t="s">
        <v>233</v>
      </c>
      <c r="B842" s="43" t="s">
        <v>414</v>
      </c>
      <c r="C842" s="2" t="s">
        <v>1</v>
      </c>
      <c r="D842" s="30">
        <v>0</v>
      </c>
      <c r="E842" s="7"/>
      <c r="F842" s="64">
        <f t="shared" si="91"/>
        <v>0</v>
      </c>
      <c r="H842" s="34"/>
      <c r="I842" s="34"/>
    </row>
    <row r="843" spans="1:9" s="23" customFormat="1" ht="16.5" outlineLevel="4">
      <c r="A843" s="63" t="s">
        <v>234</v>
      </c>
      <c r="B843" s="43" t="s">
        <v>415</v>
      </c>
      <c r="C843" s="2" t="s">
        <v>48</v>
      </c>
      <c r="D843" s="30">
        <v>0</v>
      </c>
      <c r="E843" s="7"/>
      <c r="F843" s="64">
        <f t="shared" si="91"/>
        <v>0</v>
      </c>
      <c r="H843" s="34"/>
      <c r="I843" s="34"/>
    </row>
    <row r="844" spans="1:9" s="23" customFormat="1" ht="16.5" outlineLevel="4">
      <c r="A844" s="63" t="s">
        <v>235</v>
      </c>
      <c r="B844" s="43" t="s">
        <v>416</v>
      </c>
      <c r="C844" s="2" t="s">
        <v>48</v>
      </c>
      <c r="D844" s="30">
        <v>1</v>
      </c>
      <c r="E844" s="7"/>
      <c r="F844" s="64">
        <f t="shared" si="91"/>
        <v>0</v>
      </c>
      <c r="H844" s="34"/>
      <c r="I844" s="34"/>
    </row>
    <row r="845" spans="1:9" s="23" customFormat="1" ht="16.5" outlineLevel="4">
      <c r="A845" s="63" t="s">
        <v>236</v>
      </c>
      <c r="B845" s="43" t="s">
        <v>417</v>
      </c>
      <c r="C845" s="2" t="s">
        <v>48</v>
      </c>
      <c r="D845" s="30">
        <v>3</v>
      </c>
      <c r="E845" s="7"/>
      <c r="F845" s="64">
        <f t="shared" si="91"/>
        <v>0</v>
      </c>
      <c r="H845" s="34"/>
      <c r="I845" s="34"/>
    </row>
    <row r="846" spans="1:9" s="23" customFormat="1" ht="16.5" outlineLevel="4">
      <c r="A846" s="63" t="s">
        <v>237</v>
      </c>
      <c r="B846" s="43" t="s">
        <v>418</v>
      </c>
      <c r="C846" s="2" t="s">
        <v>48</v>
      </c>
      <c r="D846" s="30">
        <v>30</v>
      </c>
      <c r="E846" s="7"/>
      <c r="F846" s="64">
        <f t="shared" si="91"/>
        <v>0</v>
      </c>
      <c r="H846" s="34"/>
      <c r="I846" s="34"/>
    </row>
    <row r="847" spans="1:9" s="23" customFormat="1" ht="33" outlineLevel="4">
      <c r="A847" s="63" t="s">
        <v>363</v>
      </c>
      <c r="B847" s="43" t="s">
        <v>419</v>
      </c>
      <c r="C847" s="2" t="s">
        <v>1</v>
      </c>
      <c r="D847" s="30">
        <v>5</v>
      </c>
      <c r="E847" s="7"/>
      <c r="F847" s="64">
        <f t="shared" si="91"/>
        <v>0</v>
      </c>
      <c r="H847" s="34"/>
      <c r="I847" s="34"/>
    </row>
    <row r="848" spans="1:9" s="23" customFormat="1" ht="16.5" outlineLevel="4">
      <c r="A848" s="63" t="s">
        <v>420</v>
      </c>
      <c r="B848" s="43" t="s">
        <v>238</v>
      </c>
      <c r="C848" s="2" t="s">
        <v>1</v>
      </c>
      <c r="D848" s="30">
        <v>0</v>
      </c>
      <c r="E848" s="7"/>
      <c r="F848" s="64">
        <f t="shared" si="91"/>
        <v>0</v>
      </c>
      <c r="H848" s="34"/>
      <c r="I848" s="34"/>
    </row>
    <row r="849" spans="1:9" s="23" customFormat="1" ht="16.5" outlineLevel="4">
      <c r="A849" s="63" t="s">
        <v>421</v>
      </c>
      <c r="B849" s="43" t="s">
        <v>422</v>
      </c>
      <c r="C849" s="2" t="s">
        <v>1</v>
      </c>
      <c r="D849" s="30">
        <v>0</v>
      </c>
      <c r="E849" s="7"/>
      <c r="F849" s="64">
        <f t="shared" si="91"/>
        <v>0</v>
      </c>
      <c r="H849" s="34"/>
      <c r="I849" s="34"/>
    </row>
    <row r="850" spans="1:9" s="23" customFormat="1" ht="16.5" outlineLevel="4">
      <c r="A850" s="63" t="s">
        <v>423</v>
      </c>
      <c r="B850" s="43" t="s">
        <v>424</v>
      </c>
      <c r="C850" s="2" t="s">
        <v>1</v>
      </c>
      <c r="D850" s="30">
        <v>0</v>
      </c>
      <c r="E850" s="7"/>
      <c r="F850" s="64">
        <f t="shared" si="91"/>
        <v>0</v>
      </c>
      <c r="H850" s="34"/>
      <c r="I850" s="34"/>
    </row>
    <row r="851" spans="1:9" s="23" customFormat="1" ht="16.5" outlineLevel="3">
      <c r="A851" s="61" t="s">
        <v>239</v>
      </c>
      <c r="B851" s="8" t="s">
        <v>240</v>
      </c>
      <c r="C851" s="28"/>
      <c r="D851" s="28"/>
      <c r="E851" s="29"/>
      <c r="F851" s="62">
        <f>SUM(F852:F861)</f>
        <v>0</v>
      </c>
      <c r="H851" s="34"/>
      <c r="I851" s="34"/>
    </row>
    <row r="852" spans="1:9" s="23" customFormat="1" ht="33" outlineLevel="4">
      <c r="A852" s="63" t="s">
        <v>241</v>
      </c>
      <c r="B852" s="43" t="s">
        <v>242</v>
      </c>
      <c r="C852" s="2" t="s">
        <v>1</v>
      </c>
      <c r="D852" s="30">
        <v>1</v>
      </c>
      <c r="E852" s="7"/>
      <c r="F852" s="64">
        <f t="shared" ref="F852:F861" si="92">ROUND(D852*E852,0)</f>
        <v>0</v>
      </c>
      <c r="H852" s="34"/>
      <c r="I852" s="34"/>
    </row>
    <row r="853" spans="1:9" s="23" customFormat="1" ht="33" outlineLevel="4">
      <c r="A853" s="63" t="s">
        <v>243</v>
      </c>
      <c r="B853" s="43" t="s">
        <v>244</v>
      </c>
      <c r="C853" s="2" t="s">
        <v>1</v>
      </c>
      <c r="D853" s="30">
        <v>2</v>
      </c>
      <c r="E853" s="7"/>
      <c r="F853" s="64">
        <f t="shared" si="92"/>
        <v>0</v>
      </c>
      <c r="H853" s="34"/>
      <c r="I853" s="34"/>
    </row>
    <row r="854" spans="1:9" s="23" customFormat="1" ht="33" outlineLevel="4">
      <c r="A854" s="63" t="s">
        <v>245</v>
      </c>
      <c r="B854" s="43" t="s">
        <v>425</v>
      </c>
      <c r="C854" s="2" t="s">
        <v>1</v>
      </c>
      <c r="D854" s="30">
        <v>0</v>
      </c>
      <c r="E854" s="7"/>
      <c r="F854" s="64">
        <f t="shared" si="92"/>
        <v>0</v>
      </c>
      <c r="H854" s="34"/>
      <c r="I854" s="34"/>
    </row>
    <row r="855" spans="1:9" s="23" customFormat="1" ht="33" outlineLevel="4">
      <c r="A855" s="63" t="s">
        <v>246</v>
      </c>
      <c r="B855" s="43" t="s">
        <v>426</v>
      </c>
      <c r="C855" s="2" t="s">
        <v>1</v>
      </c>
      <c r="D855" s="30">
        <v>0</v>
      </c>
      <c r="E855" s="7"/>
      <c r="F855" s="64">
        <f t="shared" si="92"/>
        <v>0</v>
      </c>
      <c r="H855" s="34"/>
      <c r="I855" s="34"/>
    </row>
    <row r="856" spans="1:9" s="23" customFormat="1" ht="33" outlineLevel="4">
      <c r="A856" s="63" t="s">
        <v>247</v>
      </c>
      <c r="B856" s="43" t="s">
        <v>427</v>
      </c>
      <c r="C856" s="2" t="s">
        <v>1</v>
      </c>
      <c r="D856" s="30">
        <v>1</v>
      </c>
      <c r="E856" s="7"/>
      <c r="F856" s="64">
        <f t="shared" si="92"/>
        <v>0</v>
      </c>
      <c r="H856" s="34"/>
      <c r="I856" s="34"/>
    </row>
    <row r="857" spans="1:9" s="23" customFormat="1" ht="33" outlineLevel="4">
      <c r="A857" s="63" t="s">
        <v>248</v>
      </c>
      <c r="B857" s="43" t="s">
        <v>249</v>
      </c>
      <c r="C857" s="2" t="s">
        <v>1</v>
      </c>
      <c r="D857" s="30">
        <v>3</v>
      </c>
      <c r="E857" s="7"/>
      <c r="F857" s="64">
        <f t="shared" si="92"/>
        <v>0</v>
      </c>
      <c r="H857" s="34"/>
      <c r="I857" s="34"/>
    </row>
    <row r="858" spans="1:9" s="23" customFormat="1" ht="33" outlineLevel="4">
      <c r="A858" s="63" t="s">
        <v>250</v>
      </c>
      <c r="B858" s="43" t="s">
        <v>428</v>
      </c>
      <c r="C858" s="2" t="s">
        <v>1</v>
      </c>
      <c r="D858" s="30">
        <v>0</v>
      </c>
      <c r="E858" s="7"/>
      <c r="F858" s="64">
        <f t="shared" si="92"/>
        <v>0</v>
      </c>
      <c r="H858" s="34"/>
      <c r="I858" s="34"/>
    </row>
    <row r="859" spans="1:9" s="23" customFormat="1" ht="33" outlineLevel="4">
      <c r="A859" s="63" t="s">
        <v>251</v>
      </c>
      <c r="B859" s="43" t="s">
        <v>252</v>
      </c>
      <c r="C859" s="2" t="s">
        <v>1</v>
      </c>
      <c r="D859" s="30">
        <v>7</v>
      </c>
      <c r="E859" s="7"/>
      <c r="F859" s="64">
        <f t="shared" si="92"/>
        <v>0</v>
      </c>
      <c r="H859" s="34"/>
      <c r="I859" s="34"/>
    </row>
    <row r="860" spans="1:9" s="23" customFormat="1" ht="33" outlineLevel="4">
      <c r="A860" s="63" t="s">
        <v>364</v>
      </c>
      <c r="B860" s="43" t="s">
        <v>253</v>
      </c>
      <c r="C860" s="2" t="s">
        <v>1</v>
      </c>
      <c r="D860" s="30">
        <v>2</v>
      </c>
      <c r="E860" s="7"/>
      <c r="F860" s="64">
        <f t="shared" si="92"/>
        <v>0</v>
      </c>
      <c r="H860" s="34"/>
      <c r="I860" s="34"/>
    </row>
    <row r="861" spans="1:9" s="23" customFormat="1" ht="33" outlineLevel="4">
      <c r="A861" s="63" t="s">
        <v>365</v>
      </c>
      <c r="B861" s="43" t="s">
        <v>254</v>
      </c>
      <c r="C861" s="2" t="s">
        <v>1</v>
      </c>
      <c r="D861" s="30">
        <v>1</v>
      </c>
      <c r="E861" s="7"/>
      <c r="F861" s="64">
        <f t="shared" si="92"/>
        <v>0</v>
      </c>
      <c r="H861" s="34"/>
      <c r="I861" s="34"/>
    </row>
    <row r="862" spans="1:9" s="23" customFormat="1" ht="16.5" outlineLevel="3">
      <c r="A862" s="61" t="s">
        <v>255</v>
      </c>
      <c r="B862" s="8" t="s">
        <v>256</v>
      </c>
      <c r="C862" s="28"/>
      <c r="D862" s="28"/>
      <c r="E862" s="29"/>
      <c r="F862" s="62">
        <f>SUM(F863:F869)</f>
        <v>0</v>
      </c>
      <c r="H862" s="34"/>
      <c r="I862" s="34"/>
    </row>
    <row r="863" spans="1:9" s="23" customFormat="1" ht="33" outlineLevel="4">
      <c r="A863" s="63" t="s">
        <v>257</v>
      </c>
      <c r="B863" s="43" t="s">
        <v>429</v>
      </c>
      <c r="C863" s="2" t="s">
        <v>48</v>
      </c>
      <c r="D863" s="30">
        <v>3</v>
      </c>
      <c r="E863" s="7"/>
      <c r="F863" s="64">
        <f t="shared" ref="F863:F869" si="93">ROUND(D863*E863,0)</f>
        <v>0</v>
      </c>
      <c r="H863" s="34"/>
      <c r="I863" s="34"/>
    </row>
    <row r="864" spans="1:9" s="23" customFormat="1" ht="33" outlineLevel="4">
      <c r="A864" s="63" t="s">
        <v>258</v>
      </c>
      <c r="B864" s="43" t="s">
        <v>430</v>
      </c>
      <c r="C864" s="2" t="s">
        <v>48</v>
      </c>
      <c r="D864" s="30">
        <v>0</v>
      </c>
      <c r="E864" s="7"/>
      <c r="F864" s="64">
        <f t="shared" si="93"/>
        <v>0</v>
      </c>
      <c r="H864" s="34"/>
      <c r="I864" s="34"/>
    </row>
    <row r="865" spans="1:9" s="23" customFormat="1" ht="33" outlineLevel="4">
      <c r="A865" s="63" t="s">
        <v>259</v>
      </c>
      <c r="B865" s="43" t="s">
        <v>431</v>
      </c>
      <c r="C865" s="2" t="s">
        <v>48</v>
      </c>
      <c r="D865" s="30">
        <v>95</v>
      </c>
      <c r="E865" s="7"/>
      <c r="F865" s="64">
        <f t="shared" si="93"/>
        <v>0</v>
      </c>
      <c r="H865" s="34"/>
      <c r="I865" s="34"/>
    </row>
    <row r="866" spans="1:9" s="23" customFormat="1" ht="33" outlineLevel="4">
      <c r="A866" s="63" t="s">
        <v>366</v>
      </c>
      <c r="B866" s="43" t="s">
        <v>432</v>
      </c>
      <c r="C866" s="2" t="s">
        <v>48</v>
      </c>
      <c r="D866" s="30">
        <v>0</v>
      </c>
      <c r="E866" s="7"/>
      <c r="F866" s="64">
        <f t="shared" si="93"/>
        <v>0</v>
      </c>
      <c r="H866" s="34"/>
      <c r="I866" s="34"/>
    </row>
    <row r="867" spans="1:9" s="23" customFormat="1" ht="33" outlineLevel="4">
      <c r="A867" s="63" t="s">
        <v>367</v>
      </c>
      <c r="B867" s="43" t="s">
        <v>433</v>
      </c>
      <c r="C867" s="2" t="s">
        <v>48</v>
      </c>
      <c r="D867" s="30">
        <v>0</v>
      </c>
      <c r="E867" s="7"/>
      <c r="F867" s="64">
        <f t="shared" si="93"/>
        <v>0</v>
      </c>
      <c r="H867" s="34"/>
      <c r="I867" s="34"/>
    </row>
    <row r="868" spans="1:9" s="23" customFormat="1" ht="33" outlineLevel="4">
      <c r="A868" s="63" t="s">
        <v>368</v>
      </c>
      <c r="B868" s="43" t="s">
        <v>434</v>
      </c>
      <c r="C868" s="2" t="s">
        <v>48</v>
      </c>
      <c r="D868" s="30">
        <v>0</v>
      </c>
      <c r="E868" s="7"/>
      <c r="F868" s="64">
        <f t="shared" si="93"/>
        <v>0</v>
      </c>
      <c r="H868" s="34"/>
      <c r="I868" s="34"/>
    </row>
    <row r="869" spans="1:9" s="23" customFormat="1" ht="33" outlineLevel="4">
      <c r="A869" s="63" t="s">
        <v>435</v>
      </c>
      <c r="B869" s="43" t="s">
        <v>434</v>
      </c>
      <c r="C869" s="2" t="s">
        <v>48</v>
      </c>
      <c r="D869" s="30">
        <v>0</v>
      </c>
      <c r="E869" s="7"/>
      <c r="F869" s="64">
        <f t="shared" si="93"/>
        <v>0</v>
      </c>
      <c r="H869" s="34"/>
      <c r="I869" s="34"/>
    </row>
    <row r="870" spans="1:9" s="23" customFormat="1" ht="16.5" outlineLevel="3">
      <c r="A870" s="61" t="s">
        <v>260</v>
      </c>
      <c r="B870" s="8" t="s">
        <v>261</v>
      </c>
      <c r="C870" s="28"/>
      <c r="D870" s="28"/>
      <c r="E870" s="29"/>
      <c r="F870" s="62">
        <f>F871+F874+F877</f>
        <v>0</v>
      </c>
      <c r="H870" s="34"/>
      <c r="I870" s="34"/>
    </row>
    <row r="871" spans="1:9" s="23" customFormat="1" ht="16.5" outlineLevel="4">
      <c r="A871" s="61" t="s">
        <v>262</v>
      </c>
      <c r="B871" s="8" t="s">
        <v>263</v>
      </c>
      <c r="C871" s="28"/>
      <c r="D871" s="28"/>
      <c r="E871" s="29"/>
      <c r="F871" s="62">
        <f>SUM(F872:F873)</f>
        <v>0</v>
      </c>
      <c r="H871" s="34"/>
      <c r="I871" s="34"/>
    </row>
    <row r="872" spans="1:9" s="23" customFormat="1" ht="49.5" outlineLevel="5">
      <c r="A872" s="63" t="s">
        <v>264</v>
      </c>
      <c r="B872" s="43" t="s">
        <v>265</v>
      </c>
      <c r="C872" s="2" t="s">
        <v>1</v>
      </c>
      <c r="D872" s="30">
        <v>16</v>
      </c>
      <c r="E872" s="7"/>
      <c r="F872" s="64">
        <f t="shared" ref="F872:F873" si="94">ROUND(D872*E872,0)</f>
        <v>0</v>
      </c>
      <c r="H872" s="34"/>
      <c r="I872" s="34"/>
    </row>
    <row r="873" spans="1:9" s="23" customFormat="1" ht="33" outlineLevel="5">
      <c r="A873" s="63" t="s">
        <v>266</v>
      </c>
      <c r="B873" s="43" t="s">
        <v>436</v>
      </c>
      <c r="C873" s="2" t="s">
        <v>1</v>
      </c>
      <c r="D873" s="30">
        <v>16</v>
      </c>
      <c r="E873" s="7"/>
      <c r="F873" s="64">
        <f t="shared" si="94"/>
        <v>0</v>
      </c>
      <c r="H873" s="34"/>
      <c r="I873" s="34"/>
    </row>
    <row r="874" spans="1:9" s="23" customFormat="1" ht="16.5" outlineLevel="4">
      <c r="A874" s="65" t="s">
        <v>267</v>
      </c>
      <c r="B874" s="45" t="s">
        <v>268</v>
      </c>
      <c r="C874" s="28"/>
      <c r="D874" s="28"/>
      <c r="E874" s="29"/>
      <c r="F874" s="62">
        <f>SUM(F875:F876)</f>
        <v>0</v>
      </c>
      <c r="H874" s="34"/>
      <c r="I874" s="34"/>
    </row>
    <row r="875" spans="1:9" s="23" customFormat="1" ht="66" outlineLevel="5">
      <c r="A875" s="63" t="s">
        <v>269</v>
      </c>
      <c r="B875" s="43" t="s">
        <v>270</v>
      </c>
      <c r="C875" s="2" t="s">
        <v>1</v>
      </c>
      <c r="D875" s="30">
        <v>1</v>
      </c>
      <c r="E875" s="7"/>
      <c r="F875" s="64">
        <f t="shared" ref="F875:F876" si="95">ROUND(D875*E875,0)</f>
        <v>0</v>
      </c>
      <c r="H875" s="34"/>
      <c r="I875" s="34"/>
    </row>
    <row r="876" spans="1:9" s="23" customFormat="1" ht="33" outlineLevel="5">
      <c r="A876" s="63" t="s">
        <v>271</v>
      </c>
      <c r="B876" s="43" t="s">
        <v>437</v>
      </c>
      <c r="C876" s="2" t="s">
        <v>1</v>
      </c>
      <c r="D876" s="30">
        <v>1</v>
      </c>
      <c r="E876" s="7"/>
      <c r="F876" s="64">
        <f t="shared" si="95"/>
        <v>0</v>
      </c>
      <c r="H876" s="34"/>
      <c r="I876" s="34"/>
    </row>
    <row r="877" spans="1:9" s="23" customFormat="1" ht="16.5" outlineLevel="4">
      <c r="A877" s="61" t="s">
        <v>272</v>
      </c>
      <c r="B877" s="8" t="s">
        <v>273</v>
      </c>
      <c r="C877" s="28"/>
      <c r="D877" s="28"/>
      <c r="E877" s="29"/>
      <c r="F877" s="62">
        <f>SUM(F878:F881)</f>
        <v>0</v>
      </c>
      <c r="H877" s="34"/>
      <c r="I877" s="34"/>
    </row>
    <row r="878" spans="1:9" s="23" customFormat="1" ht="33" outlineLevel="5">
      <c r="A878" s="63" t="s">
        <v>274</v>
      </c>
      <c r="B878" s="43" t="s">
        <v>438</v>
      </c>
      <c r="C878" s="2" t="s">
        <v>1</v>
      </c>
      <c r="D878" s="30">
        <v>26</v>
      </c>
      <c r="E878" s="7"/>
      <c r="F878" s="64">
        <f t="shared" ref="F878:F881" si="96">ROUND(D878*E878,0)</f>
        <v>0</v>
      </c>
      <c r="H878" s="34"/>
      <c r="I878" s="34"/>
    </row>
    <row r="879" spans="1:9" s="23" customFormat="1" ht="33" outlineLevel="5">
      <c r="A879" s="63" t="s">
        <v>275</v>
      </c>
      <c r="B879" s="43" t="s">
        <v>439</v>
      </c>
      <c r="C879" s="2" t="s">
        <v>1</v>
      </c>
      <c r="D879" s="30">
        <v>0</v>
      </c>
      <c r="E879" s="7"/>
      <c r="F879" s="64">
        <f t="shared" si="96"/>
        <v>0</v>
      </c>
      <c r="H879" s="34"/>
      <c r="I879" s="34"/>
    </row>
    <row r="880" spans="1:9" s="23" customFormat="1" ht="16.5" outlineLevel="5">
      <c r="A880" s="63" t="s">
        <v>276</v>
      </c>
      <c r="B880" s="43" t="s">
        <v>278</v>
      </c>
      <c r="C880" s="2" t="s">
        <v>1</v>
      </c>
      <c r="D880" s="30">
        <v>1</v>
      </c>
      <c r="E880" s="7"/>
      <c r="F880" s="64">
        <f t="shared" si="96"/>
        <v>0</v>
      </c>
      <c r="H880" s="34"/>
      <c r="I880" s="34"/>
    </row>
    <row r="881" spans="1:9" s="23" customFormat="1" ht="33" outlineLevel="5">
      <c r="A881" s="63" t="s">
        <v>277</v>
      </c>
      <c r="B881" s="43" t="s">
        <v>279</v>
      </c>
      <c r="C881" s="2" t="s">
        <v>1</v>
      </c>
      <c r="D881" s="30">
        <v>4</v>
      </c>
      <c r="E881" s="7"/>
      <c r="F881" s="64">
        <f t="shared" si="96"/>
        <v>0</v>
      </c>
      <c r="H881" s="34"/>
      <c r="I881" s="34"/>
    </row>
    <row r="882" spans="1:9" s="23" customFormat="1" ht="16.5" outlineLevel="3">
      <c r="A882" s="61" t="s">
        <v>280</v>
      </c>
      <c r="B882" s="8" t="s">
        <v>281</v>
      </c>
      <c r="C882" s="28"/>
      <c r="D882" s="28"/>
      <c r="E882" s="29"/>
      <c r="F882" s="62">
        <f>SUM(F883:F896)</f>
        <v>0</v>
      </c>
      <c r="H882" s="34"/>
      <c r="I882" s="34"/>
    </row>
    <row r="883" spans="1:9" s="23" customFormat="1" ht="33" outlineLevel="4">
      <c r="A883" s="63" t="s">
        <v>282</v>
      </c>
      <c r="B883" s="43" t="s">
        <v>283</v>
      </c>
      <c r="C883" s="2" t="s">
        <v>1</v>
      </c>
      <c r="D883" s="30">
        <v>7</v>
      </c>
      <c r="E883" s="7"/>
      <c r="F883" s="64">
        <f t="shared" ref="F883:F896" si="97">ROUND(D883*E883,0)</f>
        <v>0</v>
      </c>
      <c r="H883" s="34"/>
      <c r="I883" s="34"/>
    </row>
    <row r="884" spans="1:9" s="23" customFormat="1" ht="33" outlineLevel="4">
      <c r="A884" s="63" t="s">
        <v>284</v>
      </c>
      <c r="B884" s="43" t="s">
        <v>440</v>
      </c>
      <c r="C884" s="2" t="s">
        <v>1</v>
      </c>
      <c r="D884" s="30">
        <v>9</v>
      </c>
      <c r="E884" s="7"/>
      <c r="F884" s="64">
        <f t="shared" si="97"/>
        <v>0</v>
      </c>
      <c r="H884" s="34"/>
      <c r="I884" s="34"/>
    </row>
    <row r="885" spans="1:9" s="23" customFormat="1" ht="33" outlineLevel="4">
      <c r="A885" s="63" t="s">
        <v>285</v>
      </c>
      <c r="B885" s="43" t="s">
        <v>441</v>
      </c>
      <c r="C885" s="2" t="s">
        <v>1</v>
      </c>
      <c r="D885" s="30">
        <v>40</v>
      </c>
      <c r="E885" s="7"/>
      <c r="F885" s="64">
        <f t="shared" si="97"/>
        <v>0</v>
      </c>
      <c r="H885" s="34"/>
      <c r="I885" s="34"/>
    </row>
    <row r="886" spans="1:9" s="23" customFormat="1" ht="33" outlineLevel="4">
      <c r="A886" s="63" t="s">
        <v>286</v>
      </c>
      <c r="B886" s="43" t="s">
        <v>442</v>
      </c>
      <c r="C886" s="2" t="s">
        <v>1</v>
      </c>
      <c r="D886" s="30">
        <v>40</v>
      </c>
      <c r="E886" s="7"/>
      <c r="F886" s="64">
        <f t="shared" si="97"/>
        <v>0</v>
      </c>
      <c r="H886" s="34"/>
      <c r="I886" s="34"/>
    </row>
    <row r="887" spans="1:9" s="23" customFormat="1" ht="33" outlineLevel="4">
      <c r="A887" s="63" t="s">
        <v>287</v>
      </c>
      <c r="B887" s="43" t="s">
        <v>291</v>
      </c>
      <c r="C887" s="2" t="s">
        <v>1</v>
      </c>
      <c r="D887" s="30">
        <v>10</v>
      </c>
      <c r="E887" s="7"/>
      <c r="F887" s="64">
        <f t="shared" si="97"/>
        <v>0</v>
      </c>
      <c r="H887" s="34"/>
      <c r="I887" s="34"/>
    </row>
    <row r="888" spans="1:9" s="23" customFormat="1" ht="33" outlineLevel="4">
      <c r="A888" s="63" t="s">
        <v>288</v>
      </c>
      <c r="B888" s="43" t="s">
        <v>293</v>
      </c>
      <c r="C888" s="2" t="s">
        <v>1</v>
      </c>
      <c r="D888" s="30">
        <v>0</v>
      </c>
      <c r="E888" s="7"/>
      <c r="F888" s="64">
        <f t="shared" si="97"/>
        <v>0</v>
      </c>
      <c r="H888" s="34"/>
      <c r="I888" s="34"/>
    </row>
    <row r="889" spans="1:9" s="23" customFormat="1" ht="33" outlineLevel="4">
      <c r="A889" s="63" t="s">
        <v>289</v>
      </c>
      <c r="B889" s="43" t="s">
        <v>443</v>
      </c>
      <c r="C889" s="2" t="s">
        <v>1</v>
      </c>
      <c r="D889" s="30">
        <v>6</v>
      </c>
      <c r="E889" s="7"/>
      <c r="F889" s="64">
        <f t="shared" si="97"/>
        <v>0</v>
      </c>
      <c r="H889" s="34"/>
      <c r="I889" s="34"/>
    </row>
    <row r="890" spans="1:9" s="23" customFormat="1" ht="66" outlineLevel="4">
      <c r="A890" s="63" t="s">
        <v>290</v>
      </c>
      <c r="B890" s="43" t="s">
        <v>296</v>
      </c>
      <c r="C890" s="2" t="s">
        <v>1</v>
      </c>
      <c r="D890" s="30">
        <v>6</v>
      </c>
      <c r="E890" s="7"/>
      <c r="F890" s="64">
        <f t="shared" si="97"/>
        <v>0</v>
      </c>
      <c r="H890" s="34"/>
      <c r="I890" s="34"/>
    </row>
    <row r="891" spans="1:9" s="23" customFormat="1" ht="33" outlineLevel="4">
      <c r="A891" s="63" t="s">
        <v>292</v>
      </c>
      <c r="B891" s="43" t="s">
        <v>444</v>
      </c>
      <c r="C891" s="2" t="s">
        <v>1</v>
      </c>
      <c r="D891" s="30">
        <v>0</v>
      </c>
      <c r="E891" s="7"/>
      <c r="F891" s="64">
        <f t="shared" si="97"/>
        <v>0</v>
      </c>
      <c r="H891" s="34"/>
      <c r="I891" s="34"/>
    </row>
    <row r="892" spans="1:9" s="23" customFormat="1" ht="33" outlineLevel="4">
      <c r="A892" s="63" t="s">
        <v>294</v>
      </c>
      <c r="B892" s="43" t="s">
        <v>299</v>
      </c>
      <c r="C892" s="2" t="s">
        <v>1</v>
      </c>
      <c r="D892" s="30">
        <v>2</v>
      </c>
      <c r="E892" s="7"/>
      <c r="F892" s="64">
        <f t="shared" si="97"/>
        <v>0</v>
      </c>
      <c r="H892" s="34"/>
      <c r="I892" s="34"/>
    </row>
    <row r="893" spans="1:9" s="23" customFormat="1" ht="49.5" outlineLevel="4">
      <c r="A893" s="63" t="s">
        <v>295</v>
      </c>
      <c r="B893" s="43" t="s">
        <v>445</v>
      </c>
      <c r="C893" s="2" t="s">
        <v>1</v>
      </c>
      <c r="D893" s="30">
        <v>7</v>
      </c>
      <c r="E893" s="7"/>
      <c r="F893" s="64">
        <f t="shared" si="97"/>
        <v>0</v>
      </c>
      <c r="H893" s="34"/>
      <c r="I893" s="34"/>
    </row>
    <row r="894" spans="1:9" s="23" customFormat="1" ht="49.5" outlineLevel="4">
      <c r="A894" s="63" t="s">
        <v>297</v>
      </c>
      <c r="B894" s="43" t="s">
        <v>301</v>
      </c>
      <c r="C894" s="2" t="s">
        <v>1</v>
      </c>
      <c r="D894" s="30">
        <v>7</v>
      </c>
      <c r="E894" s="7"/>
      <c r="F894" s="64">
        <f t="shared" si="97"/>
        <v>0</v>
      </c>
      <c r="H894" s="34"/>
      <c r="I894" s="34"/>
    </row>
    <row r="895" spans="1:9" s="23" customFormat="1" ht="33" outlineLevel="4">
      <c r="A895" s="63" t="s">
        <v>298</v>
      </c>
      <c r="B895" s="43" t="s">
        <v>302</v>
      </c>
      <c r="C895" s="2" t="s">
        <v>1</v>
      </c>
      <c r="D895" s="30">
        <v>3</v>
      </c>
      <c r="E895" s="7"/>
      <c r="F895" s="64">
        <f t="shared" si="97"/>
        <v>0</v>
      </c>
      <c r="H895" s="34"/>
      <c r="I895" s="34"/>
    </row>
    <row r="896" spans="1:9" s="23" customFormat="1" ht="16.5" outlineLevel="4">
      <c r="A896" s="63" t="s">
        <v>300</v>
      </c>
      <c r="B896" s="43" t="s">
        <v>303</v>
      </c>
      <c r="C896" s="2" t="s">
        <v>1</v>
      </c>
      <c r="D896" s="30">
        <v>0</v>
      </c>
      <c r="E896" s="7"/>
      <c r="F896" s="64">
        <f t="shared" si="97"/>
        <v>0</v>
      </c>
      <c r="H896" s="34"/>
      <c r="I896" s="34"/>
    </row>
    <row r="897" spans="1:16" s="23" customFormat="1" ht="16.5" outlineLevel="3">
      <c r="A897" s="65" t="s">
        <v>304</v>
      </c>
      <c r="B897" s="45" t="s">
        <v>305</v>
      </c>
      <c r="C897" s="28"/>
      <c r="D897" s="28"/>
      <c r="E897" s="29"/>
      <c r="F897" s="62">
        <f>SUM(F898:F899)</f>
        <v>0</v>
      </c>
      <c r="H897" s="34"/>
      <c r="I897" s="34"/>
    </row>
    <row r="898" spans="1:16" s="23" customFormat="1" ht="33" outlineLevel="4">
      <c r="A898" s="63" t="s">
        <v>306</v>
      </c>
      <c r="B898" s="43" t="s">
        <v>307</v>
      </c>
      <c r="C898" s="2" t="s">
        <v>1</v>
      </c>
      <c r="D898" s="30">
        <v>1</v>
      </c>
      <c r="E898" s="7"/>
      <c r="F898" s="64">
        <f t="shared" ref="F898:F899" si="98">ROUND(D898*E898,0)</f>
        <v>0</v>
      </c>
      <c r="H898" s="34"/>
      <c r="I898" s="34"/>
    </row>
    <row r="899" spans="1:16" s="23" customFormat="1" ht="16.5" outlineLevel="4">
      <c r="A899" s="63" t="s">
        <v>308</v>
      </c>
      <c r="B899" s="43" t="s">
        <v>309</v>
      </c>
      <c r="C899" s="2" t="s">
        <v>1</v>
      </c>
      <c r="D899" s="30">
        <v>4</v>
      </c>
      <c r="E899" s="7"/>
      <c r="F899" s="64">
        <f t="shared" si="98"/>
        <v>0</v>
      </c>
      <c r="H899" s="34"/>
      <c r="I899" s="34"/>
    </row>
    <row r="900" spans="1:16" s="23" customFormat="1" ht="16.5" outlineLevel="2">
      <c r="A900" s="61">
        <v>6</v>
      </c>
      <c r="B900" s="8" t="s">
        <v>310</v>
      </c>
      <c r="C900" s="28"/>
      <c r="D900" s="28"/>
      <c r="E900" s="29"/>
      <c r="F900" s="62">
        <f>SUM(F901:F911)</f>
        <v>0</v>
      </c>
      <c r="H900" s="34"/>
      <c r="I900" s="34"/>
    </row>
    <row r="901" spans="1:16" s="23" customFormat="1" ht="16.5" outlineLevel="3">
      <c r="A901" s="63" t="s">
        <v>311</v>
      </c>
      <c r="B901" s="43" t="s">
        <v>312</v>
      </c>
      <c r="C901" s="2" t="s">
        <v>48</v>
      </c>
      <c r="D901" s="30">
        <v>0</v>
      </c>
      <c r="E901" s="7"/>
      <c r="F901" s="64">
        <f t="shared" ref="F901:F911" si="99">ROUND(D901*E901,0)</f>
        <v>0</v>
      </c>
      <c r="H901" s="34"/>
      <c r="I901" s="34"/>
    </row>
    <row r="902" spans="1:16" s="23" customFormat="1" ht="16.5" outlineLevel="3">
      <c r="A902" s="63" t="s">
        <v>313</v>
      </c>
      <c r="B902" s="43" t="s">
        <v>314</v>
      </c>
      <c r="C902" s="2" t="s">
        <v>48</v>
      </c>
      <c r="D902" s="30">
        <v>0</v>
      </c>
      <c r="E902" s="7"/>
      <c r="F902" s="64">
        <f t="shared" si="99"/>
        <v>0</v>
      </c>
      <c r="H902" s="34"/>
      <c r="I902" s="34"/>
    </row>
    <row r="903" spans="1:16" s="23" customFormat="1" ht="16.5" outlineLevel="3">
      <c r="A903" s="63" t="s">
        <v>315</v>
      </c>
      <c r="B903" s="43" t="s">
        <v>316</v>
      </c>
      <c r="C903" s="2" t="s">
        <v>1</v>
      </c>
      <c r="D903" s="30">
        <v>0</v>
      </c>
      <c r="E903" s="7"/>
      <c r="F903" s="64">
        <f t="shared" si="99"/>
        <v>0</v>
      </c>
      <c r="H903" s="34"/>
      <c r="I903" s="34"/>
    </row>
    <row r="904" spans="1:16" s="23" customFormat="1" ht="16.5" outlineLevel="3">
      <c r="A904" s="63" t="s">
        <v>317</v>
      </c>
      <c r="B904" s="43" t="s">
        <v>318</v>
      </c>
      <c r="C904" s="2" t="s">
        <v>1</v>
      </c>
      <c r="D904" s="30">
        <v>0</v>
      </c>
      <c r="E904" s="7"/>
      <c r="F904" s="64">
        <f t="shared" si="99"/>
        <v>0</v>
      </c>
      <c r="H904" s="34"/>
      <c r="I904" s="34"/>
    </row>
    <row r="905" spans="1:16" s="23" customFormat="1" ht="16.5" outlineLevel="3">
      <c r="A905" s="63" t="s">
        <v>319</v>
      </c>
      <c r="B905" s="43" t="s">
        <v>320</v>
      </c>
      <c r="C905" s="2" t="s">
        <v>1</v>
      </c>
      <c r="D905" s="30">
        <v>0</v>
      </c>
      <c r="E905" s="7"/>
      <c r="F905" s="64">
        <f t="shared" si="99"/>
        <v>0</v>
      </c>
      <c r="H905" s="34"/>
      <c r="I905" s="34"/>
    </row>
    <row r="906" spans="1:16" s="23" customFormat="1" ht="16.5" outlineLevel="3">
      <c r="A906" s="63" t="s">
        <v>321</v>
      </c>
      <c r="B906" s="43" t="s">
        <v>322</v>
      </c>
      <c r="C906" s="2" t="s">
        <v>1</v>
      </c>
      <c r="D906" s="30">
        <v>0</v>
      </c>
      <c r="E906" s="7"/>
      <c r="F906" s="64">
        <f t="shared" si="99"/>
        <v>0</v>
      </c>
      <c r="H906" s="34"/>
      <c r="I906" s="34"/>
    </row>
    <row r="907" spans="1:16" s="23" customFormat="1" ht="16.5" outlineLevel="3">
      <c r="A907" s="63" t="s">
        <v>323</v>
      </c>
      <c r="B907" s="43" t="s">
        <v>324</v>
      </c>
      <c r="C907" s="2" t="s">
        <v>48</v>
      </c>
      <c r="D907" s="30">
        <v>0</v>
      </c>
      <c r="E907" s="7"/>
      <c r="F907" s="64">
        <f t="shared" si="99"/>
        <v>0</v>
      </c>
      <c r="H907" s="34"/>
      <c r="I907" s="34"/>
    </row>
    <row r="908" spans="1:16" s="23" customFormat="1" ht="16.5" outlineLevel="3">
      <c r="A908" s="63" t="s">
        <v>325</v>
      </c>
      <c r="B908" s="43" t="s">
        <v>326</v>
      </c>
      <c r="C908" s="2" t="s">
        <v>1</v>
      </c>
      <c r="D908" s="30">
        <v>0</v>
      </c>
      <c r="E908" s="7"/>
      <c r="F908" s="64">
        <f t="shared" si="99"/>
        <v>0</v>
      </c>
      <c r="H908" s="34"/>
      <c r="I908" s="34"/>
    </row>
    <row r="909" spans="1:16" s="23" customFormat="1" ht="16.5" outlineLevel="3">
      <c r="A909" s="63" t="s">
        <v>327</v>
      </c>
      <c r="B909" s="43" t="s">
        <v>328</v>
      </c>
      <c r="C909" s="2" t="s">
        <v>1</v>
      </c>
      <c r="D909" s="30">
        <v>0</v>
      </c>
      <c r="E909" s="7"/>
      <c r="F909" s="64">
        <f t="shared" si="99"/>
        <v>0</v>
      </c>
      <c r="H909" s="34"/>
      <c r="I909" s="34"/>
    </row>
    <row r="910" spans="1:16" s="23" customFormat="1" ht="16.5" outlineLevel="3">
      <c r="A910" s="63" t="s">
        <v>329</v>
      </c>
      <c r="B910" s="43" t="s">
        <v>330</v>
      </c>
      <c r="C910" s="2" t="s">
        <v>1</v>
      </c>
      <c r="D910" s="30">
        <v>0</v>
      </c>
      <c r="E910" s="7"/>
      <c r="F910" s="64">
        <f t="shared" si="99"/>
        <v>0</v>
      </c>
      <c r="H910" s="34"/>
      <c r="I910" s="34"/>
    </row>
    <row r="911" spans="1:16" s="23" customFormat="1" ht="16.5" outlineLevel="3">
      <c r="A911" s="63" t="s">
        <v>331</v>
      </c>
      <c r="B911" s="43" t="s">
        <v>332</v>
      </c>
      <c r="C911" s="2" t="s">
        <v>14</v>
      </c>
      <c r="D911" s="30">
        <v>0</v>
      </c>
      <c r="E911" s="7"/>
      <c r="F911" s="64">
        <f t="shared" si="99"/>
        <v>0</v>
      </c>
      <c r="H911" s="34"/>
      <c r="I911" s="34"/>
    </row>
    <row r="912" spans="1:16" ht="16.5" outlineLevel="1">
      <c r="A912" s="121" t="s">
        <v>450</v>
      </c>
      <c r="B912" s="122"/>
      <c r="C912" s="122"/>
      <c r="D912" s="122"/>
      <c r="E912" s="123"/>
      <c r="F912" s="60">
        <f>ROUND(F913+F917+F934+F994+F1062+F1126,0)</f>
        <v>0</v>
      </c>
      <c r="G912" s="24"/>
      <c r="H912" s="34"/>
      <c r="I912" s="23"/>
      <c r="J912" s="23"/>
      <c r="K912" s="23"/>
      <c r="L912" s="23"/>
      <c r="M912" s="23"/>
      <c r="N912" s="23"/>
      <c r="O912" s="23"/>
      <c r="P912" s="23"/>
    </row>
    <row r="913" spans="1:9" s="23" customFormat="1" ht="16.5" outlineLevel="2">
      <c r="A913" s="61">
        <v>1</v>
      </c>
      <c r="B913" s="8" t="s">
        <v>161</v>
      </c>
      <c r="C913" s="28"/>
      <c r="D913" s="28"/>
      <c r="E913" s="29"/>
      <c r="F913" s="62">
        <f>SUM(F914:F916)</f>
        <v>0</v>
      </c>
      <c r="H913" s="34"/>
    </row>
    <row r="914" spans="1:9" s="23" customFormat="1" ht="16.5" outlineLevel="3">
      <c r="A914" s="63" t="s">
        <v>8</v>
      </c>
      <c r="B914" s="43" t="s">
        <v>11</v>
      </c>
      <c r="C914" s="2" t="s">
        <v>1</v>
      </c>
      <c r="D914" s="30">
        <v>0</v>
      </c>
      <c r="E914" s="7"/>
      <c r="F914" s="64">
        <f t="shared" ref="F914:F916" si="100">ROUND(D914*E914,0)</f>
        <v>0</v>
      </c>
      <c r="H914" s="34"/>
      <c r="I914" s="34"/>
    </row>
    <row r="915" spans="1:9" s="23" customFormat="1" ht="16.5" outlineLevel="3">
      <c r="A915" s="63" t="s">
        <v>9</v>
      </c>
      <c r="B915" s="43" t="s">
        <v>12</v>
      </c>
      <c r="C915" s="2" t="s">
        <v>1</v>
      </c>
      <c r="D915" s="30">
        <v>15</v>
      </c>
      <c r="E915" s="7"/>
      <c r="F915" s="64">
        <f t="shared" si="100"/>
        <v>0</v>
      </c>
      <c r="H915" s="34"/>
      <c r="I915" s="34"/>
    </row>
    <row r="916" spans="1:9" s="23" customFormat="1" ht="16.5" outlineLevel="3">
      <c r="A916" s="63" t="s">
        <v>10</v>
      </c>
      <c r="B916" s="43" t="s">
        <v>13</v>
      </c>
      <c r="C916" s="2" t="s">
        <v>14</v>
      </c>
      <c r="D916" s="30">
        <v>1.88</v>
      </c>
      <c r="E916" s="7"/>
      <c r="F916" s="64">
        <f t="shared" si="100"/>
        <v>0</v>
      </c>
      <c r="H916" s="34"/>
      <c r="I916" s="34"/>
    </row>
    <row r="917" spans="1:9" s="23" customFormat="1" ht="16.5" outlineLevel="2">
      <c r="A917" s="61">
        <v>2</v>
      </c>
      <c r="B917" s="8" t="s">
        <v>163</v>
      </c>
      <c r="C917" s="28"/>
      <c r="D917" s="28"/>
      <c r="E917" s="29"/>
      <c r="F917" s="62">
        <f>SUM(F918:F933)</f>
        <v>0</v>
      </c>
      <c r="H917" s="34"/>
    </row>
    <row r="918" spans="1:9" s="23" customFormat="1" ht="33" outlineLevel="3">
      <c r="A918" s="63" t="s">
        <v>16</v>
      </c>
      <c r="B918" s="43" t="s">
        <v>23</v>
      </c>
      <c r="C918" s="2" t="s">
        <v>48</v>
      </c>
      <c r="D918" s="30">
        <v>0</v>
      </c>
      <c r="E918" s="7"/>
      <c r="F918" s="64">
        <f t="shared" ref="F918:F933" si="101">ROUND(D918*E918,0)</f>
        <v>0</v>
      </c>
      <c r="H918" s="34"/>
      <c r="I918" s="34"/>
    </row>
    <row r="919" spans="1:9" s="23" customFormat="1" ht="33" outlineLevel="3">
      <c r="A919" s="63" t="s">
        <v>17</v>
      </c>
      <c r="B919" s="43" t="s">
        <v>24</v>
      </c>
      <c r="C919" s="2" t="s">
        <v>48</v>
      </c>
      <c r="D919" s="30">
        <v>479.89</v>
      </c>
      <c r="E919" s="7"/>
      <c r="F919" s="64">
        <f t="shared" si="101"/>
        <v>0</v>
      </c>
      <c r="H919" s="34"/>
      <c r="I919" s="34"/>
    </row>
    <row r="920" spans="1:9" s="23" customFormat="1" ht="16.5" outlineLevel="3">
      <c r="A920" s="63" t="s">
        <v>18</v>
      </c>
      <c r="B920" s="43" t="s">
        <v>25</v>
      </c>
      <c r="C920" s="2" t="s">
        <v>15</v>
      </c>
      <c r="D920" s="30">
        <v>0</v>
      </c>
      <c r="E920" s="7"/>
      <c r="F920" s="64">
        <f t="shared" si="101"/>
        <v>0</v>
      </c>
      <c r="H920" s="34"/>
      <c r="I920" s="34"/>
    </row>
    <row r="921" spans="1:9" s="23" customFormat="1" ht="16.5" outlineLevel="3">
      <c r="A921" s="63" t="s">
        <v>19</v>
      </c>
      <c r="B921" s="43" t="s">
        <v>26</v>
      </c>
      <c r="C921" s="2" t="s">
        <v>15</v>
      </c>
      <c r="D921" s="30">
        <v>412.21000000000009</v>
      </c>
      <c r="E921" s="7"/>
      <c r="F921" s="64">
        <f t="shared" si="101"/>
        <v>0</v>
      </c>
      <c r="H921" s="34"/>
      <c r="I921" s="34"/>
    </row>
    <row r="922" spans="1:9" s="23" customFormat="1" ht="16.5" outlineLevel="3">
      <c r="A922" s="63" t="s">
        <v>20</v>
      </c>
      <c r="B922" s="43" t="s">
        <v>27</v>
      </c>
      <c r="C922" s="2" t="s">
        <v>15</v>
      </c>
      <c r="D922" s="30">
        <v>0</v>
      </c>
      <c r="E922" s="7"/>
      <c r="F922" s="64">
        <f t="shared" si="101"/>
        <v>0</v>
      </c>
      <c r="H922" s="34"/>
      <c r="I922" s="34"/>
    </row>
    <row r="923" spans="1:9" s="23" customFormat="1" ht="16.5" outlineLevel="3">
      <c r="A923" s="63" t="s">
        <v>21</v>
      </c>
      <c r="B923" s="43" t="s">
        <v>28</v>
      </c>
      <c r="C923" s="2" t="s">
        <v>15</v>
      </c>
      <c r="D923" s="30">
        <v>0</v>
      </c>
      <c r="E923" s="7"/>
      <c r="F923" s="64">
        <f t="shared" si="101"/>
        <v>0</v>
      </c>
      <c r="H923" s="34"/>
      <c r="I923" s="34"/>
    </row>
    <row r="924" spans="1:9" s="23" customFormat="1" ht="16.5" outlineLevel="3">
      <c r="A924" s="63" t="s">
        <v>22</v>
      </c>
      <c r="B924" s="43" t="s">
        <v>29</v>
      </c>
      <c r="C924" s="2" t="s">
        <v>15</v>
      </c>
      <c r="D924" s="30">
        <v>101.78</v>
      </c>
      <c r="E924" s="7"/>
      <c r="F924" s="64">
        <f t="shared" si="101"/>
        <v>0</v>
      </c>
      <c r="H924" s="34"/>
      <c r="I924" s="34"/>
    </row>
    <row r="925" spans="1:9" s="23" customFormat="1" ht="16.5" outlineLevel="3">
      <c r="A925" s="63" t="s">
        <v>164</v>
      </c>
      <c r="B925" s="43" t="s">
        <v>30</v>
      </c>
      <c r="C925" s="2" t="s">
        <v>15</v>
      </c>
      <c r="D925" s="30">
        <v>0</v>
      </c>
      <c r="E925" s="7"/>
      <c r="F925" s="64">
        <f t="shared" si="101"/>
        <v>0</v>
      </c>
      <c r="H925" s="34"/>
      <c r="I925" s="34"/>
    </row>
    <row r="926" spans="1:9" s="23" customFormat="1" ht="16.5" outlineLevel="3">
      <c r="A926" s="63" t="s">
        <v>165</v>
      </c>
      <c r="B926" s="43" t="s">
        <v>31</v>
      </c>
      <c r="C926" s="2" t="s">
        <v>1</v>
      </c>
      <c r="D926" s="30">
        <v>2</v>
      </c>
      <c r="E926" s="7"/>
      <c r="F926" s="64">
        <f t="shared" si="101"/>
        <v>0</v>
      </c>
      <c r="H926" s="34"/>
      <c r="I926" s="34"/>
    </row>
    <row r="927" spans="1:9" s="23" customFormat="1" ht="16.5" outlineLevel="3">
      <c r="A927" s="63" t="s">
        <v>166</v>
      </c>
      <c r="B927" s="43" t="s">
        <v>32</v>
      </c>
      <c r="C927" s="2" t="s">
        <v>15</v>
      </c>
      <c r="D927" s="30">
        <v>127.66</v>
      </c>
      <c r="E927" s="7"/>
      <c r="F927" s="64">
        <f t="shared" si="101"/>
        <v>0</v>
      </c>
      <c r="H927" s="34"/>
      <c r="I927" s="34"/>
    </row>
    <row r="928" spans="1:9" s="23" customFormat="1" ht="16.5" outlineLevel="3">
      <c r="A928" s="63" t="s">
        <v>339</v>
      </c>
      <c r="B928" s="43" t="s">
        <v>33</v>
      </c>
      <c r="C928" s="2" t="s">
        <v>15</v>
      </c>
      <c r="D928" s="30">
        <v>0</v>
      </c>
      <c r="E928" s="7"/>
      <c r="F928" s="64">
        <f t="shared" si="101"/>
        <v>0</v>
      </c>
      <c r="H928" s="34"/>
      <c r="I928" s="34"/>
    </row>
    <row r="929" spans="1:9" s="23" customFormat="1" ht="16.5" outlineLevel="3">
      <c r="A929" s="63" t="s">
        <v>340</v>
      </c>
      <c r="B929" s="43" t="s">
        <v>374</v>
      </c>
      <c r="C929" s="2" t="s">
        <v>15</v>
      </c>
      <c r="D929" s="30">
        <v>0</v>
      </c>
      <c r="E929" s="7"/>
      <c r="F929" s="64">
        <f t="shared" si="101"/>
        <v>0</v>
      </c>
      <c r="H929" s="34"/>
      <c r="I929" s="34"/>
    </row>
    <row r="930" spans="1:9" s="23" customFormat="1" ht="16.5" outlineLevel="3">
      <c r="A930" s="63" t="s">
        <v>341</v>
      </c>
      <c r="B930" s="43" t="s">
        <v>34</v>
      </c>
      <c r="C930" s="2" t="s">
        <v>167</v>
      </c>
      <c r="D930" s="30">
        <v>0</v>
      </c>
      <c r="E930" s="7"/>
      <c r="F930" s="64">
        <f t="shared" si="101"/>
        <v>0</v>
      </c>
      <c r="H930" s="34"/>
      <c r="I930" s="34"/>
    </row>
    <row r="931" spans="1:9" s="23" customFormat="1" ht="16.5" outlineLevel="3">
      <c r="A931" s="63" t="s">
        <v>343</v>
      </c>
      <c r="B931" s="43" t="s">
        <v>35</v>
      </c>
      <c r="C931" s="2" t="s">
        <v>15</v>
      </c>
      <c r="D931" s="30">
        <v>0</v>
      </c>
      <c r="E931" s="7"/>
      <c r="F931" s="64">
        <f t="shared" si="101"/>
        <v>0</v>
      </c>
      <c r="H931" s="34"/>
      <c r="I931" s="34"/>
    </row>
    <row r="932" spans="1:9" s="23" customFormat="1" ht="16.5" outlineLevel="3">
      <c r="A932" s="63" t="s">
        <v>375</v>
      </c>
      <c r="B932" s="43" t="s">
        <v>376</v>
      </c>
      <c r="C932" s="2" t="s">
        <v>15</v>
      </c>
      <c r="D932" s="30">
        <v>0</v>
      </c>
      <c r="E932" s="7"/>
      <c r="F932" s="64">
        <f t="shared" si="101"/>
        <v>0</v>
      </c>
      <c r="H932" s="34"/>
      <c r="I932" s="34"/>
    </row>
    <row r="933" spans="1:9" s="23" customFormat="1" ht="16.5" outlineLevel="3">
      <c r="A933" s="63" t="s">
        <v>377</v>
      </c>
      <c r="B933" s="43" t="s">
        <v>378</v>
      </c>
      <c r="C933" s="2" t="s">
        <v>15</v>
      </c>
      <c r="D933" s="30">
        <v>0</v>
      </c>
      <c r="E933" s="7"/>
      <c r="F933" s="64">
        <f t="shared" si="101"/>
        <v>0</v>
      </c>
      <c r="H933" s="34"/>
      <c r="I933" s="34"/>
    </row>
    <row r="934" spans="1:9" s="23" customFormat="1" ht="16.5" outlineLevel="2">
      <c r="A934" s="61">
        <v>3</v>
      </c>
      <c r="B934" s="8" t="s">
        <v>168</v>
      </c>
      <c r="C934" s="28"/>
      <c r="D934" s="28"/>
      <c r="E934" s="29"/>
      <c r="F934" s="62">
        <f>F935+F946+F952+F962+F967+F977</f>
        <v>0</v>
      </c>
      <c r="H934" s="34"/>
    </row>
    <row r="935" spans="1:9" s="23" customFormat="1" ht="16.5" outlineLevel="3">
      <c r="A935" s="61" t="s">
        <v>169</v>
      </c>
      <c r="B935" s="8" t="s">
        <v>170</v>
      </c>
      <c r="C935" s="28"/>
      <c r="D935" s="28"/>
      <c r="E935" s="29"/>
      <c r="F935" s="62">
        <f>SUM(F936:F945)</f>
        <v>0</v>
      </c>
      <c r="H935" s="34"/>
    </row>
    <row r="936" spans="1:9" s="23" customFormat="1" ht="16.5" outlineLevel="4">
      <c r="A936" s="63" t="s">
        <v>41</v>
      </c>
      <c r="B936" s="43" t="s">
        <v>36</v>
      </c>
      <c r="C936" s="2" t="s">
        <v>15</v>
      </c>
      <c r="D936" s="30">
        <v>253.12</v>
      </c>
      <c r="E936" s="7"/>
      <c r="F936" s="64">
        <f t="shared" ref="F936:F945" si="102">ROUND(D936*E936,0)</f>
        <v>0</v>
      </c>
      <c r="H936" s="34"/>
      <c r="I936" s="34"/>
    </row>
    <row r="937" spans="1:9" s="23" customFormat="1" ht="16.5" outlineLevel="4">
      <c r="A937" s="63" t="s">
        <v>42</v>
      </c>
      <c r="B937" s="43" t="s">
        <v>37</v>
      </c>
      <c r="C937" s="2" t="s">
        <v>15</v>
      </c>
      <c r="D937" s="30">
        <v>127.64999999999999</v>
      </c>
      <c r="E937" s="7"/>
      <c r="F937" s="64">
        <f t="shared" si="102"/>
        <v>0</v>
      </c>
      <c r="H937" s="34"/>
      <c r="I937" s="34"/>
    </row>
    <row r="938" spans="1:9" s="23" customFormat="1" ht="16.5" outlineLevel="4">
      <c r="A938" s="63" t="s">
        <v>43</v>
      </c>
      <c r="B938" s="43" t="s">
        <v>38</v>
      </c>
      <c r="C938" s="2" t="s">
        <v>15</v>
      </c>
      <c r="D938" s="30">
        <v>35.17</v>
      </c>
      <c r="E938" s="7"/>
      <c r="F938" s="64">
        <f t="shared" si="102"/>
        <v>0</v>
      </c>
      <c r="H938" s="34"/>
      <c r="I938" s="34"/>
    </row>
    <row r="939" spans="1:9" s="23" customFormat="1" ht="16.5" outlineLevel="4">
      <c r="A939" s="63" t="s">
        <v>347</v>
      </c>
      <c r="B939" s="43" t="s">
        <v>39</v>
      </c>
      <c r="C939" s="2" t="s">
        <v>48</v>
      </c>
      <c r="D939" s="30">
        <v>0</v>
      </c>
      <c r="E939" s="7"/>
      <c r="F939" s="64">
        <f t="shared" si="102"/>
        <v>0</v>
      </c>
      <c r="H939" s="34"/>
      <c r="I939" s="34"/>
    </row>
    <row r="940" spans="1:9" s="23" customFormat="1" ht="16.5" outlineLevel="4">
      <c r="A940" s="63" t="s">
        <v>348</v>
      </c>
      <c r="B940" s="43" t="s">
        <v>379</v>
      </c>
      <c r="C940" s="2" t="s">
        <v>48</v>
      </c>
      <c r="D940" s="30">
        <v>0</v>
      </c>
      <c r="E940" s="7"/>
      <c r="F940" s="64">
        <f t="shared" si="102"/>
        <v>0</v>
      </c>
      <c r="H940" s="34"/>
      <c r="I940" s="34"/>
    </row>
    <row r="941" spans="1:9" s="23" customFormat="1" ht="16.5" outlineLevel="4">
      <c r="A941" s="63" t="s">
        <v>349</v>
      </c>
      <c r="B941" s="43" t="s">
        <v>63</v>
      </c>
      <c r="C941" s="2" t="s">
        <v>48</v>
      </c>
      <c r="D941" s="30">
        <v>0</v>
      </c>
      <c r="E941" s="7"/>
      <c r="F941" s="64">
        <f t="shared" si="102"/>
        <v>0</v>
      </c>
      <c r="H941" s="34"/>
      <c r="I941" s="34"/>
    </row>
    <row r="942" spans="1:9" s="23" customFormat="1" ht="16.5" outlineLevel="4">
      <c r="A942" s="63" t="s">
        <v>350</v>
      </c>
      <c r="B942" s="43" t="s">
        <v>40</v>
      </c>
      <c r="C942" s="2" t="s">
        <v>15</v>
      </c>
      <c r="D942" s="30">
        <v>0</v>
      </c>
      <c r="E942" s="7"/>
      <c r="F942" s="64">
        <f t="shared" si="102"/>
        <v>0</v>
      </c>
      <c r="H942" s="34"/>
      <c r="I942" s="34"/>
    </row>
    <row r="943" spans="1:9" s="23" customFormat="1" ht="16.5" outlineLevel="4">
      <c r="A943" s="63" t="s">
        <v>351</v>
      </c>
      <c r="B943" s="43" t="s">
        <v>380</v>
      </c>
      <c r="C943" s="2" t="s">
        <v>48</v>
      </c>
      <c r="D943" s="30">
        <v>0</v>
      </c>
      <c r="E943" s="7"/>
      <c r="F943" s="64">
        <f t="shared" si="102"/>
        <v>0</v>
      </c>
      <c r="H943" s="34"/>
      <c r="I943" s="34"/>
    </row>
    <row r="944" spans="1:9" s="23" customFormat="1" ht="16.5" outlineLevel="4">
      <c r="A944" s="63" t="s">
        <v>381</v>
      </c>
      <c r="B944" s="43" t="s">
        <v>382</v>
      </c>
      <c r="C944" s="2" t="s">
        <v>48</v>
      </c>
      <c r="D944" s="31">
        <v>22.36</v>
      </c>
      <c r="E944" s="7"/>
      <c r="F944" s="64">
        <f t="shared" si="102"/>
        <v>0</v>
      </c>
      <c r="H944" s="34"/>
      <c r="I944" s="34"/>
    </row>
    <row r="945" spans="1:9" s="23" customFormat="1" ht="16.5" outlineLevel="4">
      <c r="A945" s="63" t="s">
        <v>383</v>
      </c>
      <c r="B945" s="43" t="s">
        <v>384</v>
      </c>
      <c r="C945" s="2" t="s">
        <v>15</v>
      </c>
      <c r="D945" s="30">
        <v>3.75</v>
      </c>
      <c r="E945" s="7"/>
      <c r="F945" s="64">
        <f t="shared" si="102"/>
        <v>0</v>
      </c>
      <c r="H945" s="34"/>
      <c r="I945" s="34"/>
    </row>
    <row r="946" spans="1:9" s="23" customFormat="1" ht="16.5" outlineLevel="3">
      <c r="A946" s="61" t="s">
        <v>171</v>
      </c>
      <c r="B946" s="8" t="s">
        <v>172</v>
      </c>
      <c r="C946" s="28"/>
      <c r="D946" s="28"/>
      <c r="E946" s="29"/>
      <c r="F946" s="62">
        <f>SUM(F947:F951)</f>
        <v>0</v>
      </c>
      <c r="H946" s="34"/>
    </row>
    <row r="947" spans="1:9" s="23" customFormat="1" ht="16.5" outlineLevel="4">
      <c r="A947" s="63" t="s">
        <v>49</v>
      </c>
      <c r="B947" s="43" t="s">
        <v>44</v>
      </c>
      <c r="C947" s="2" t="s">
        <v>14</v>
      </c>
      <c r="D947" s="30">
        <v>0</v>
      </c>
      <c r="E947" s="7"/>
      <c r="F947" s="64">
        <f t="shared" ref="F947:F951" si="103">ROUND(D947*E947,0)</f>
        <v>0</v>
      </c>
      <c r="H947" s="34"/>
      <c r="I947" s="34"/>
    </row>
    <row r="948" spans="1:9" s="23" customFormat="1" ht="16.5" outlineLevel="4">
      <c r="A948" s="63" t="s">
        <v>51</v>
      </c>
      <c r="B948" s="43" t="s">
        <v>45</v>
      </c>
      <c r="C948" s="2" t="s">
        <v>15</v>
      </c>
      <c r="D948" s="30">
        <v>0</v>
      </c>
      <c r="E948" s="7"/>
      <c r="F948" s="64">
        <f t="shared" si="103"/>
        <v>0</v>
      </c>
      <c r="H948" s="34"/>
      <c r="I948" s="34"/>
    </row>
    <row r="949" spans="1:9" s="23" customFormat="1" ht="16.5" outlineLevel="4">
      <c r="A949" s="63" t="s">
        <v>52</v>
      </c>
      <c r="B949" s="43" t="s">
        <v>46</v>
      </c>
      <c r="C949" s="2" t="s">
        <v>15</v>
      </c>
      <c r="D949" s="30">
        <v>197</v>
      </c>
      <c r="E949" s="7"/>
      <c r="F949" s="64">
        <f t="shared" si="103"/>
        <v>0</v>
      </c>
      <c r="H949" s="34"/>
      <c r="I949" s="34"/>
    </row>
    <row r="950" spans="1:9" s="23" customFormat="1" ht="16.5" outlineLevel="4">
      <c r="A950" s="63" t="s">
        <v>53</v>
      </c>
      <c r="B950" s="43" t="s">
        <v>47</v>
      </c>
      <c r="C950" s="2" t="s">
        <v>48</v>
      </c>
      <c r="D950" s="30">
        <v>184.66</v>
      </c>
      <c r="E950" s="7"/>
      <c r="F950" s="64">
        <f t="shared" si="103"/>
        <v>0</v>
      </c>
      <c r="H950" s="34"/>
      <c r="I950" s="34"/>
    </row>
    <row r="951" spans="1:9" s="23" customFormat="1" ht="16.5" outlineLevel="4">
      <c r="A951" s="63" t="s">
        <v>352</v>
      </c>
      <c r="B951" s="44" t="s">
        <v>385</v>
      </c>
      <c r="C951" s="2" t="s">
        <v>15</v>
      </c>
      <c r="D951" s="30">
        <v>0</v>
      </c>
      <c r="E951" s="7"/>
      <c r="F951" s="64">
        <f t="shared" si="103"/>
        <v>0</v>
      </c>
      <c r="H951" s="34"/>
      <c r="I951" s="34"/>
    </row>
    <row r="952" spans="1:9" s="23" customFormat="1" ht="16.5" outlineLevel="3">
      <c r="A952" s="61" t="s">
        <v>173</v>
      </c>
      <c r="B952" s="8" t="s">
        <v>174</v>
      </c>
      <c r="C952" s="28"/>
      <c r="D952" s="28"/>
      <c r="E952" s="29"/>
      <c r="F952" s="62">
        <f>SUM(F953:F961)</f>
        <v>0</v>
      </c>
      <c r="H952" s="34"/>
    </row>
    <row r="953" spans="1:9" s="23" customFormat="1" ht="33" outlineLevel="4">
      <c r="A953" s="63" t="s">
        <v>65</v>
      </c>
      <c r="B953" s="43" t="s">
        <v>54</v>
      </c>
      <c r="C953" s="2" t="s">
        <v>15</v>
      </c>
      <c r="D953" s="30">
        <v>0</v>
      </c>
      <c r="E953" s="7"/>
      <c r="F953" s="64">
        <f t="shared" ref="F953:F961" si="104">ROUND(D953*E953,0)</f>
        <v>0</v>
      </c>
      <c r="H953" s="34"/>
      <c r="I953" s="34"/>
    </row>
    <row r="954" spans="1:9" s="23" customFormat="1" ht="16.5" outlineLevel="4">
      <c r="A954" s="63" t="s">
        <v>67</v>
      </c>
      <c r="B954" s="43" t="s">
        <v>55</v>
      </c>
      <c r="C954" s="2" t="s">
        <v>1</v>
      </c>
      <c r="D954" s="30">
        <v>0</v>
      </c>
      <c r="E954" s="7"/>
      <c r="F954" s="64">
        <f t="shared" si="104"/>
        <v>0</v>
      </c>
      <c r="H954" s="34"/>
      <c r="I954" s="34"/>
    </row>
    <row r="955" spans="1:9" s="23" customFormat="1" ht="16.5" outlineLevel="4">
      <c r="A955" s="63" t="s">
        <v>68</v>
      </c>
      <c r="B955" s="43" t="s">
        <v>56</v>
      </c>
      <c r="C955" s="2" t="s">
        <v>15</v>
      </c>
      <c r="D955" s="30">
        <v>1.51</v>
      </c>
      <c r="E955" s="7"/>
      <c r="F955" s="64">
        <f t="shared" si="104"/>
        <v>0</v>
      </c>
      <c r="H955" s="34"/>
      <c r="I955" s="34"/>
    </row>
    <row r="956" spans="1:9" s="23" customFormat="1" ht="33" outlineLevel="4">
      <c r="A956" s="63" t="s">
        <v>69</v>
      </c>
      <c r="B956" s="43" t="s">
        <v>57</v>
      </c>
      <c r="C956" s="2" t="s">
        <v>15</v>
      </c>
      <c r="D956" s="30">
        <v>15.64</v>
      </c>
      <c r="E956" s="7"/>
      <c r="F956" s="64">
        <f t="shared" si="104"/>
        <v>0</v>
      </c>
      <c r="H956" s="34"/>
      <c r="I956" s="34"/>
    </row>
    <row r="957" spans="1:9" s="23" customFormat="1" ht="16.5" outlineLevel="4">
      <c r="A957" s="63" t="s">
        <v>70</v>
      </c>
      <c r="B957" s="43" t="s">
        <v>58</v>
      </c>
      <c r="C957" s="2" t="s">
        <v>15</v>
      </c>
      <c r="D957" s="30">
        <v>0</v>
      </c>
      <c r="E957" s="7"/>
      <c r="F957" s="64">
        <f t="shared" si="104"/>
        <v>0</v>
      </c>
      <c r="H957" s="34"/>
      <c r="I957" s="34"/>
    </row>
    <row r="958" spans="1:9" s="23" customFormat="1" ht="16.5" outlineLevel="4">
      <c r="A958" s="63" t="s">
        <v>66</v>
      </c>
      <c r="B958" s="43" t="s">
        <v>59</v>
      </c>
      <c r="C958" s="2" t="s">
        <v>15</v>
      </c>
      <c r="D958" s="30">
        <v>101.78</v>
      </c>
      <c r="E958" s="7"/>
      <c r="F958" s="64">
        <f t="shared" si="104"/>
        <v>0</v>
      </c>
      <c r="H958" s="34"/>
      <c r="I958" s="34"/>
    </row>
    <row r="959" spans="1:9" s="23" customFormat="1" ht="16.5" outlineLevel="4">
      <c r="A959" s="63" t="s">
        <v>175</v>
      </c>
      <c r="B959" s="43" t="s">
        <v>60</v>
      </c>
      <c r="C959" s="2" t="s">
        <v>15</v>
      </c>
      <c r="D959" s="30">
        <v>1.2</v>
      </c>
      <c r="E959" s="7"/>
      <c r="F959" s="64">
        <f t="shared" si="104"/>
        <v>0</v>
      </c>
      <c r="H959" s="34"/>
      <c r="I959" s="34"/>
    </row>
    <row r="960" spans="1:9" s="23" customFormat="1" ht="16.5" outlineLevel="4">
      <c r="A960" s="63" t="s">
        <v>150</v>
      </c>
      <c r="B960" s="43" t="s">
        <v>61</v>
      </c>
      <c r="C960" s="2" t="s">
        <v>48</v>
      </c>
      <c r="D960" s="30">
        <v>0</v>
      </c>
      <c r="E960" s="7"/>
      <c r="F960" s="64">
        <f t="shared" si="104"/>
        <v>0</v>
      </c>
      <c r="H960" s="34"/>
      <c r="I960" s="34"/>
    </row>
    <row r="961" spans="1:9" s="23" customFormat="1" ht="16.5" outlineLevel="4">
      <c r="A961" s="63" t="s">
        <v>353</v>
      </c>
      <c r="B961" s="43" t="s">
        <v>62</v>
      </c>
      <c r="C961" s="2" t="s">
        <v>64</v>
      </c>
      <c r="D961" s="30">
        <v>3.5</v>
      </c>
      <c r="E961" s="7"/>
      <c r="F961" s="64">
        <f t="shared" si="104"/>
        <v>0</v>
      </c>
      <c r="H961" s="34"/>
      <c r="I961" s="34"/>
    </row>
    <row r="962" spans="1:9" s="23" customFormat="1" ht="16.5" outlineLevel="3">
      <c r="A962" s="61" t="s">
        <v>176</v>
      </c>
      <c r="B962" s="8" t="s">
        <v>177</v>
      </c>
      <c r="C962" s="28"/>
      <c r="D962" s="28"/>
      <c r="E962" s="29"/>
      <c r="F962" s="62">
        <f>SUM(F963:F966)</f>
        <v>0</v>
      </c>
      <c r="H962" s="34"/>
    </row>
    <row r="963" spans="1:9" s="23" customFormat="1" ht="33" outlineLevel="4">
      <c r="A963" s="63" t="s">
        <v>74</v>
      </c>
      <c r="B963" s="43" t="s">
        <v>71</v>
      </c>
      <c r="C963" s="2" t="s">
        <v>15</v>
      </c>
      <c r="D963" s="31">
        <v>303.14</v>
      </c>
      <c r="E963" s="7"/>
      <c r="F963" s="64">
        <f t="shared" ref="F963:F966" si="105">ROUND(D963*E963,0)</f>
        <v>0</v>
      </c>
      <c r="H963" s="34"/>
      <c r="I963" s="34"/>
    </row>
    <row r="964" spans="1:9" s="23" customFormat="1" ht="16.5" outlineLevel="4">
      <c r="A964" s="63" t="s">
        <v>75</v>
      </c>
      <c r="B964" s="43" t="s">
        <v>72</v>
      </c>
      <c r="C964" s="2" t="s">
        <v>48</v>
      </c>
      <c r="D964" s="31">
        <v>114.64</v>
      </c>
      <c r="E964" s="7"/>
      <c r="F964" s="64">
        <f t="shared" si="105"/>
        <v>0</v>
      </c>
      <c r="H964" s="34"/>
      <c r="I964" s="34"/>
    </row>
    <row r="965" spans="1:9" s="23" customFormat="1" ht="16.5" outlineLevel="4">
      <c r="A965" s="63" t="s">
        <v>76</v>
      </c>
      <c r="B965" s="43" t="s">
        <v>73</v>
      </c>
      <c r="C965" s="2" t="s">
        <v>15</v>
      </c>
      <c r="D965" s="30">
        <v>0</v>
      </c>
      <c r="E965" s="7"/>
      <c r="F965" s="64">
        <f t="shared" si="105"/>
        <v>0</v>
      </c>
      <c r="H965" s="34"/>
      <c r="I965" s="34"/>
    </row>
    <row r="966" spans="1:9" s="23" customFormat="1" ht="16.5" outlineLevel="4">
      <c r="A966" s="63" t="s">
        <v>178</v>
      </c>
      <c r="B966" s="43" t="s">
        <v>179</v>
      </c>
      <c r="C966" s="2" t="s">
        <v>15</v>
      </c>
      <c r="D966" s="30">
        <v>0</v>
      </c>
      <c r="E966" s="7"/>
      <c r="F966" s="64">
        <f t="shared" si="105"/>
        <v>0</v>
      </c>
      <c r="H966" s="34"/>
      <c r="I966" s="34"/>
    </row>
    <row r="967" spans="1:9" s="23" customFormat="1" ht="16.5" outlineLevel="3">
      <c r="A967" s="61" t="s">
        <v>180</v>
      </c>
      <c r="B967" s="8" t="s">
        <v>181</v>
      </c>
      <c r="C967" s="28"/>
      <c r="D967" s="28"/>
      <c r="E967" s="29"/>
      <c r="F967" s="62">
        <f>SUM(F968:F976)</f>
        <v>0</v>
      </c>
      <c r="H967" s="34"/>
    </row>
    <row r="968" spans="1:9" s="23" customFormat="1" ht="33" outlineLevel="4">
      <c r="A968" s="63" t="s">
        <v>83</v>
      </c>
      <c r="B968" s="43" t="s">
        <v>77</v>
      </c>
      <c r="C968" s="2" t="s">
        <v>48</v>
      </c>
      <c r="D968" s="30">
        <v>601.79</v>
      </c>
      <c r="E968" s="7"/>
      <c r="F968" s="64">
        <f t="shared" ref="F968:F976" si="106">ROUND(D968*E968,0)</f>
        <v>0</v>
      </c>
      <c r="H968" s="34"/>
      <c r="I968" s="34"/>
    </row>
    <row r="969" spans="1:9" s="23" customFormat="1" ht="16.5" outlineLevel="4">
      <c r="A969" s="63" t="s">
        <v>84</v>
      </c>
      <c r="B969" s="43" t="s">
        <v>78</v>
      </c>
      <c r="C969" s="2" t="s">
        <v>48</v>
      </c>
      <c r="D969" s="30">
        <v>0</v>
      </c>
      <c r="E969" s="7"/>
      <c r="F969" s="64">
        <f t="shared" si="106"/>
        <v>0</v>
      </c>
      <c r="H969" s="34"/>
      <c r="I969" s="34"/>
    </row>
    <row r="970" spans="1:9" s="23" customFormat="1" ht="16.5" outlineLevel="4">
      <c r="A970" s="63" t="s">
        <v>85</v>
      </c>
      <c r="B970" s="43" t="s">
        <v>79</v>
      </c>
      <c r="C970" s="2" t="s">
        <v>15</v>
      </c>
      <c r="D970" s="30">
        <v>747.67</v>
      </c>
      <c r="E970" s="7"/>
      <c r="F970" s="64">
        <f t="shared" si="106"/>
        <v>0</v>
      </c>
      <c r="H970" s="34"/>
      <c r="I970" s="34"/>
    </row>
    <row r="971" spans="1:9" s="23" customFormat="1" ht="16.5" outlineLevel="4">
      <c r="A971" s="63" t="s">
        <v>86</v>
      </c>
      <c r="B971" s="43" t="s">
        <v>80</v>
      </c>
      <c r="C971" s="2" t="s">
        <v>15</v>
      </c>
      <c r="D971" s="30">
        <v>0</v>
      </c>
      <c r="E971" s="7"/>
      <c r="F971" s="64">
        <f t="shared" si="106"/>
        <v>0</v>
      </c>
      <c r="H971" s="34"/>
      <c r="I971" s="34"/>
    </row>
    <row r="972" spans="1:9" s="23" customFormat="1" ht="16.5" outlineLevel="4">
      <c r="A972" s="63" t="s">
        <v>182</v>
      </c>
      <c r="B972" s="43" t="s">
        <v>81</v>
      </c>
      <c r="C972" s="2" t="s">
        <v>15</v>
      </c>
      <c r="D972" s="30">
        <v>1176.3600000000001</v>
      </c>
      <c r="E972" s="7"/>
      <c r="F972" s="64">
        <f t="shared" si="106"/>
        <v>0</v>
      </c>
      <c r="H972" s="34"/>
      <c r="I972" s="34"/>
    </row>
    <row r="973" spans="1:9" s="23" customFormat="1" ht="16.5" outlineLevel="4">
      <c r="A973" s="63" t="s">
        <v>183</v>
      </c>
      <c r="B973" s="43" t="s">
        <v>82</v>
      </c>
      <c r="C973" s="2" t="s">
        <v>15</v>
      </c>
      <c r="D973" s="30">
        <v>215.56</v>
      </c>
      <c r="E973" s="7"/>
      <c r="F973" s="64">
        <f t="shared" si="106"/>
        <v>0</v>
      </c>
      <c r="H973" s="34"/>
      <c r="I973" s="34"/>
    </row>
    <row r="974" spans="1:9" s="23" customFormat="1" ht="16.5" outlineLevel="4">
      <c r="A974" s="63" t="s">
        <v>184</v>
      </c>
      <c r="B974" s="43" t="s">
        <v>185</v>
      </c>
      <c r="C974" s="2" t="s">
        <v>15</v>
      </c>
      <c r="D974" s="30">
        <v>510</v>
      </c>
      <c r="E974" s="7"/>
      <c r="F974" s="64">
        <f t="shared" si="106"/>
        <v>0</v>
      </c>
      <c r="H974" s="34"/>
      <c r="I974" s="34"/>
    </row>
    <row r="975" spans="1:9" s="23" customFormat="1" ht="33" outlineLevel="4">
      <c r="A975" s="63" t="s">
        <v>354</v>
      </c>
      <c r="B975" s="43" t="s">
        <v>186</v>
      </c>
      <c r="C975" s="2" t="s">
        <v>48</v>
      </c>
      <c r="D975" s="30">
        <v>510</v>
      </c>
      <c r="E975" s="7"/>
      <c r="F975" s="64">
        <f t="shared" si="106"/>
        <v>0</v>
      </c>
      <c r="H975" s="34"/>
      <c r="I975" s="34"/>
    </row>
    <row r="976" spans="1:9" s="23" customFormat="1" ht="16.5" outlineLevel="4">
      <c r="A976" s="63" t="s">
        <v>386</v>
      </c>
      <c r="B976" s="44" t="s">
        <v>447</v>
      </c>
      <c r="C976" s="2" t="s">
        <v>387</v>
      </c>
      <c r="D976" s="30">
        <v>0</v>
      </c>
      <c r="E976" s="7"/>
      <c r="F976" s="64">
        <f t="shared" si="106"/>
        <v>0</v>
      </c>
      <c r="H976" s="34"/>
      <c r="I976" s="34"/>
    </row>
    <row r="977" spans="1:9" s="23" customFormat="1" ht="16.5" outlineLevel="3">
      <c r="A977" s="61" t="s">
        <v>187</v>
      </c>
      <c r="B977" s="8" t="s">
        <v>188</v>
      </c>
      <c r="C977" s="28"/>
      <c r="D977" s="28"/>
      <c r="E977" s="29"/>
      <c r="F977" s="62">
        <f>SUM(F978:F993)</f>
        <v>0</v>
      </c>
      <c r="H977" s="34"/>
      <c r="I977" s="34"/>
    </row>
    <row r="978" spans="1:9" s="23" customFormat="1" ht="16.5" outlineLevel="4">
      <c r="A978" s="63" t="s">
        <v>98</v>
      </c>
      <c r="B978" s="43" t="s">
        <v>87</v>
      </c>
      <c r="C978" s="2" t="s">
        <v>1</v>
      </c>
      <c r="D978" s="30">
        <v>0</v>
      </c>
      <c r="E978" s="7"/>
      <c r="F978" s="64">
        <f t="shared" ref="F978:F993" si="107">ROUND(D978*E978,0)</f>
        <v>0</v>
      </c>
      <c r="H978" s="34"/>
      <c r="I978" s="34"/>
    </row>
    <row r="979" spans="1:9" s="23" customFormat="1" ht="16.5" outlineLevel="4">
      <c r="A979" s="63" t="s">
        <v>99</v>
      </c>
      <c r="B979" s="43" t="s">
        <v>88</v>
      </c>
      <c r="C979" s="2" t="s">
        <v>1</v>
      </c>
      <c r="D979" s="30">
        <v>0</v>
      </c>
      <c r="E979" s="7"/>
      <c r="F979" s="64">
        <f t="shared" si="107"/>
        <v>0</v>
      </c>
      <c r="H979" s="34"/>
      <c r="I979" s="34"/>
    </row>
    <row r="980" spans="1:9" s="23" customFormat="1" ht="16.5" outlineLevel="4">
      <c r="A980" s="63" t="s">
        <v>102</v>
      </c>
      <c r="B980" s="43" t="s">
        <v>89</v>
      </c>
      <c r="C980" s="2" t="s">
        <v>1</v>
      </c>
      <c r="D980" s="30">
        <v>0</v>
      </c>
      <c r="E980" s="7"/>
      <c r="F980" s="64">
        <f t="shared" si="107"/>
        <v>0</v>
      </c>
      <c r="H980" s="34"/>
      <c r="I980" s="34"/>
    </row>
    <row r="981" spans="1:9" s="23" customFormat="1" ht="16.5" outlineLevel="4">
      <c r="A981" s="63" t="s">
        <v>101</v>
      </c>
      <c r="B981" s="43" t="s">
        <v>90</v>
      </c>
      <c r="C981" s="2" t="s">
        <v>48</v>
      </c>
      <c r="D981" s="30">
        <v>0</v>
      </c>
      <c r="E981" s="7"/>
      <c r="F981" s="64">
        <f t="shared" si="107"/>
        <v>0</v>
      </c>
      <c r="H981" s="34"/>
      <c r="I981" s="34"/>
    </row>
    <row r="982" spans="1:9" s="23" customFormat="1" ht="16.5" outlineLevel="4">
      <c r="A982" s="63" t="s">
        <v>103</v>
      </c>
      <c r="B982" s="43" t="s">
        <v>91</v>
      </c>
      <c r="C982" s="2" t="s">
        <v>48</v>
      </c>
      <c r="D982" s="30">
        <v>0</v>
      </c>
      <c r="E982" s="7"/>
      <c r="F982" s="64">
        <f t="shared" si="107"/>
        <v>0</v>
      </c>
      <c r="H982" s="34"/>
      <c r="I982" s="34"/>
    </row>
    <row r="983" spans="1:9" s="23" customFormat="1" ht="16.5" outlineLevel="4">
      <c r="A983" s="63" t="s">
        <v>104</v>
      </c>
      <c r="B983" s="43" t="s">
        <v>92</v>
      </c>
      <c r="C983" s="2" t="s">
        <v>1</v>
      </c>
      <c r="D983" s="30">
        <v>0</v>
      </c>
      <c r="E983" s="7"/>
      <c r="F983" s="64">
        <f t="shared" si="107"/>
        <v>0</v>
      </c>
      <c r="H983" s="34"/>
      <c r="I983" s="34"/>
    </row>
    <row r="984" spans="1:9" s="23" customFormat="1" ht="16.5" outlineLevel="4">
      <c r="A984" s="63" t="s">
        <v>105</v>
      </c>
      <c r="B984" s="43" t="s">
        <v>93</v>
      </c>
      <c r="C984" s="2" t="s">
        <v>1</v>
      </c>
      <c r="D984" s="30">
        <v>0</v>
      </c>
      <c r="E984" s="7"/>
      <c r="F984" s="64">
        <f t="shared" si="107"/>
        <v>0</v>
      </c>
      <c r="H984" s="34"/>
      <c r="I984" s="34"/>
    </row>
    <row r="985" spans="1:9" s="23" customFormat="1" ht="16.5" outlineLevel="4">
      <c r="A985" s="63" t="s">
        <v>100</v>
      </c>
      <c r="B985" s="43" t="s">
        <v>94</v>
      </c>
      <c r="C985" s="2" t="s">
        <v>1</v>
      </c>
      <c r="D985" s="30">
        <v>0</v>
      </c>
      <c r="E985" s="7"/>
      <c r="F985" s="64">
        <f t="shared" si="107"/>
        <v>0</v>
      </c>
      <c r="H985" s="34"/>
      <c r="I985" s="34"/>
    </row>
    <row r="986" spans="1:9" s="23" customFormat="1" ht="16.5" outlineLevel="4">
      <c r="A986" s="63" t="s">
        <v>189</v>
      </c>
      <c r="B986" s="43" t="s">
        <v>388</v>
      </c>
      <c r="C986" s="2" t="s">
        <v>1</v>
      </c>
      <c r="D986" s="30">
        <v>0</v>
      </c>
      <c r="E986" s="7"/>
      <c r="F986" s="64">
        <f t="shared" si="107"/>
        <v>0</v>
      </c>
      <c r="H986" s="34"/>
      <c r="I986" s="34"/>
    </row>
    <row r="987" spans="1:9" s="23" customFormat="1" ht="16.5" outlineLevel="4">
      <c r="A987" s="63" t="s">
        <v>344</v>
      </c>
      <c r="B987" s="43" t="s">
        <v>95</v>
      </c>
      <c r="C987" s="2" t="s">
        <v>1</v>
      </c>
      <c r="D987" s="30">
        <v>0</v>
      </c>
      <c r="E987" s="7"/>
      <c r="F987" s="64">
        <f t="shared" si="107"/>
        <v>0</v>
      </c>
      <c r="H987" s="34"/>
      <c r="I987" s="34"/>
    </row>
    <row r="988" spans="1:9" s="23" customFormat="1" ht="16.5" outlineLevel="4">
      <c r="A988" s="63" t="s">
        <v>345</v>
      </c>
      <c r="B988" s="43" t="s">
        <v>96</v>
      </c>
      <c r="C988" s="2" t="s">
        <v>1</v>
      </c>
      <c r="D988" s="30">
        <v>0</v>
      </c>
      <c r="E988" s="7"/>
      <c r="F988" s="64">
        <f t="shared" si="107"/>
        <v>0</v>
      </c>
      <c r="H988" s="34"/>
      <c r="I988" s="34"/>
    </row>
    <row r="989" spans="1:9" s="23" customFormat="1" ht="16.5" outlineLevel="4">
      <c r="A989" s="63" t="s">
        <v>355</v>
      </c>
      <c r="B989" s="43" t="s">
        <v>97</v>
      </c>
      <c r="C989" s="2" t="s">
        <v>1</v>
      </c>
      <c r="D989" s="30">
        <v>0</v>
      </c>
      <c r="E989" s="7"/>
      <c r="F989" s="64">
        <f t="shared" si="107"/>
        <v>0</v>
      </c>
      <c r="H989" s="34"/>
      <c r="I989" s="34"/>
    </row>
    <row r="990" spans="1:9" s="23" customFormat="1" ht="16.5" outlineLevel="4">
      <c r="A990" s="63" t="s">
        <v>356</v>
      </c>
      <c r="B990" s="43" t="s">
        <v>389</v>
      </c>
      <c r="C990" s="2" t="s">
        <v>1</v>
      </c>
      <c r="D990" s="30">
        <v>0</v>
      </c>
      <c r="E990" s="7"/>
      <c r="F990" s="64">
        <f t="shared" si="107"/>
        <v>0</v>
      </c>
      <c r="H990" s="34"/>
      <c r="I990" s="34"/>
    </row>
    <row r="991" spans="1:9" s="23" customFormat="1" ht="16.5" outlineLevel="4">
      <c r="A991" s="63" t="s">
        <v>357</v>
      </c>
      <c r="B991" s="43" t="s">
        <v>390</v>
      </c>
      <c r="C991" s="2" t="s">
        <v>1</v>
      </c>
      <c r="D991" s="30">
        <v>0</v>
      </c>
      <c r="E991" s="7"/>
      <c r="F991" s="64">
        <f t="shared" si="107"/>
        <v>0</v>
      </c>
      <c r="H991" s="34"/>
      <c r="I991" s="34"/>
    </row>
    <row r="992" spans="1:9" s="23" customFormat="1" ht="16.5" outlineLevel="4">
      <c r="A992" s="63" t="s">
        <v>358</v>
      </c>
      <c r="B992" s="43" t="s">
        <v>391</v>
      </c>
      <c r="C992" s="2" t="s">
        <v>1</v>
      </c>
      <c r="D992" s="30">
        <v>0</v>
      </c>
      <c r="E992" s="7"/>
      <c r="F992" s="64">
        <f t="shared" si="107"/>
        <v>0</v>
      </c>
      <c r="H992" s="34"/>
      <c r="I992" s="34"/>
    </row>
    <row r="993" spans="1:9" s="23" customFormat="1" ht="16.5" outlineLevel="4">
      <c r="A993" s="63" t="s">
        <v>346</v>
      </c>
      <c r="B993" s="43" t="s">
        <v>392</v>
      </c>
      <c r="C993" s="2" t="s">
        <v>1</v>
      </c>
      <c r="D993" s="30">
        <v>1</v>
      </c>
      <c r="E993" s="7"/>
      <c r="F993" s="64">
        <f t="shared" si="107"/>
        <v>0</v>
      </c>
      <c r="H993" s="34"/>
      <c r="I993" s="34"/>
    </row>
    <row r="994" spans="1:9" s="23" customFormat="1" ht="16.5" outlineLevel="2">
      <c r="A994" s="61">
        <v>4</v>
      </c>
      <c r="B994" s="8" t="s">
        <v>190</v>
      </c>
      <c r="C994" s="28"/>
      <c r="D994" s="28"/>
      <c r="E994" s="29"/>
      <c r="F994" s="62">
        <f>F995+F1005+F1016+F1022+F1028+F1038+F1048+F1053</f>
        <v>0</v>
      </c>
      <c r="H994" s="34"/>
      <c r="I994" s="34"/>
    </row>
    <row r="995" spans="1:9" s="23" customFormat="1" ht="16.5" outlineLevel="3">
      <c r="A995" s="61" t="s">
        <v>191</v>
      </c>
      <c r="B995" s="8" t="s">
        <v>195</v>
      </c>
      <c r="C995" s="28"/>
      <c r="D995" s="28"/>
      <c r="E995" s="29"/>
      <c r="F995" s="62">
        <f>SUM(F996:F1004)</f>
        <v>0</v>
      </c>
      <c r="H995" s="34"/>
      <c r="I995" s="34"/>
    </row>
    <row r="996" spans="1:9" s="23" customFormat="1" ht="16.5" outlineLevel="4">
      <c r="A996" s="63" t="s">
        <v>116</v>
      </c>
      <c r="B996" s="43" t="s">
        <v>106</v>
      </c>
      <c r="C996" s="2" t="s">
        <v>14</v>
      </c>
      <c r="D996" s="30">
        <v>95.98</v>
      </c>
      <c r="E996" s="7"/>
      <c r="F996" s="64">
        <f t="shared" ref="F996:F1004" si="108">ROUND(D996*E996,0)</f>
        <v>0</v>
      </c>
      <c r="H996" s="34"/>
      <c r="I996" s="34"/>
    </row>
    <row r="997" spans="1:9" s="23" customFormat="1" ht="16.5" outlineLevel="4">
      <c r="A997" s="63" t="s">
        <v>117</v>
      </c>
      <c r="B997" s="43" t="s">
        <v>107</v>
      </c>
      <c r="C997" s="2" t="s">
        <v>14</v>
      </c>
      <c r="D997" s="30">
        <v>38.39</v>
      </c>
      <c r="E997" s="7"/>
      <c r="F997" s="64">
        <f t="shared" si="108"/>
        <v>0</v>
      </c>
      <c r="H997" s="34"/>
      <c r="I997" s="34"/>
    </row>
    <row r="998" spans="1:9" s="23" customFormat="1" ht="16.5" outlineLevel="4">
      <c r="A998" s="63" t="s">
        <v>393</v>
      </c>
      <c r="B998" s="43" t="s">
        <v>108</v>
      </c>
      <c r="C998" s="2" t="s">
        <v>14</v>
      </c>
      <c r="D998" s="30">
        <v>35.99</v>
      </c>
      <c r="E998" s="7"/>
      <c r="F998" s="64">
        <f t="shared" si="108"/>
        <v>0</v>
      </c>
      <c r="H998" s="34"/>
      <c r="I998" s="34"/>
    </row>
    <row r="999" spans="1:9" s="23" customFormat="1" ht="16.5" outlineLevel="4">
      <c r="A999" s="63" t="s">
        <v>394</v>
      </c>
      <c r="B999" s="43" t="s">
        <v>109</v>
      </c>
      <c r="C999" s="2" t="s">
        <v>14</v>
      </c>
      <c r="D999" s="30">
        <v>14.18</v>
      </c>
      <c r="E999" s="7"/>
      <c r="F999" s="64">
        <f t="shared" si="108"/>
        <v>0</v>
      </c>
      <c r="H999" s="34"/>
      <c r="I999" s="34"/>
    </row>
    <row r="1000" spans="1:9" s="23" customFormat="1" ht="16.5" outlineLevel="4">
      <c r="A1000" s="63" t="s">
        <v>395</v>
      </c>
      <c r="B1000" s="43" t="s">
        <v>110</v>
      </c>
      <c r="C1000" s="2" t="s">
        <v>15</v>
      </c>
      <c r="D1000" s="30">
        <v>337.14</v>
      </c>
      <c r="E1000" s="7"/>
      <c r="F1000" s="64">
        <f t="shared" si="108"/>
        <v>0</v>
      </c>
      <c r="H1000" s="34"/>
      <c r="I1000" s="34"/>
    </row>
    <row r="1001" spans="1:9" s="23" customFormat="1" ht="16.5" outlineLevel="4">
      <c r="A1001" s="63" t="s">
        <v>396</v>
      </c>
      <c r="B1001" s="43" t="s">
        <v>111</v>
      </c>
      <c r="C1001" s="2" t="s">
        <v>48</v>
      </c>
      <c r="D1001" s="30">
        <v>407.91</v>
      </c>
      <c r="E1001" s="7"/>
      <c r="F1001" s="64">
        <f t="shared" si="108"/>
        <v>0</v>
      </c>
      <c r="H1001" s="34"/>
      <c r="I1001" s="34"/>
    </row>
    <row r="1002" spans="1:9" s="23" customFormat="1" ht="16.5" outlineLevel="4">
      <c r="A1002" s="63" t="s">
        <v>397</v>
      </c>
      <c r="B1002" s="43" t="s">
        <v>112</v>
      </c>
      <c r="C1002" s="2" t="s">
        <v>48</v>
      </c>
      <c r="D1002" s="30">
        <v>1423.67</v>
      </c>
      <c r="E1002" s="7"/>
      <c r="F1002" s="64">
        <f t="shared" si="108"/>
        <v>0</v>
      </c>
      <c r="H1002" s="34"/>
      <c r="I1002" s="34"/>
    </row>
    <row r="1003" spans="1:9" s="23" customFormat="1" ht="16.5" outlineLevel="4">
      <c r="A1003" s="63" t="s">
        <v>398</v>
      </c>
      <c r="B1003" s="43" t="s">
        <v>113</v>
      </c>
      <c r="C1003" s="2" t="s">
        <v>15</v>
      </c>
      <c r="D1003" s="30">
        <v>719.04</v>
      </c>
      <c r="E1003" s="7"/>
      <c r="F1003" s="64">
        <f t="shared" si="108"/>
        <v>0</v>
      </c>
      <c r="H1003" s="34"/>
      <c r="I1003" s="34"/>
    </row>
    <row r="1004" spans="1:9" s="23" customFormat="1" ht="16.5" outlineLevel="4">
      <c r="A1004" s="63" t="s">
        <v>399</v>
      </c>
      <c r="B1004" s="43" t="s">
        <v>114</v>
      </c>
      <c r="C1004" s="2" t="s">
        <v>115</v>
      </c>
      <c r="D1004" s="30">
        <v>3372.3</v>
      </c>
      <c r="E1004" s="7"/>
      <c r="F1004" s="64">
        <f t="shared" si="108"/>
        <v>0</v>
      </c>
      <c r="H1004" s="34"/>
      <c r="I1004" s="34"/>
    </row>
    <row r="1005" spans="1:9" s="23" customFormat="1" ht="16.5" outlineLevel="3">
      <c r="A1005" s="61" t="s">
        <v>194</v>
      </c>
      <c r="B1005" s="8" t="s">
        <v>197</v>
      </c>
      <c r="C1005" s="28"/>
      <c r="D1005" s="28"/>
      <c r="E1005" s="29"/>
      <c r="F1005" s="62">
        <f>SUM(F1006:F1015)</f>
        <v>0</v>
      </c>
      <c r="H1005" s="34"/>
      <c r="I1005" s="34"/>
    </row>
    <row r="1006" spans="1:9" s="23" customFormat="1" ht="16.5" outlineLevel="4">
      <c r="A1006" s="63" t="s">
        <v>124</v>
      </c>
      <c r="B1006" s="43" t="s">
        <v>106</v>
      </c>
      <c r="C1006" s="2" t="s">
        <v>14</v>
      </c>
      <c r="D1006" s="30">
        <v>0</v>
      </c>
      <c r="E1006" s="7"/>
      <c r="F1006" s="64">
        <f t="shared" ref="F1006:F1015" si="109">ROUND(D1006*E1006,0)</f>
        <v>0</v>
      </c>
      <c r="H1006" s="34"/>
      <c r="I1006" s="34"/>
    </row>
    <row r="1007" spans="1:9" s="23" customFormat="1" ht="16.5" outlineLevel="4">
      <c r="A1007" s="63" t="s">
        <v>127</v>
      </c>
      <c r="B1007" s="43" t="s">
        <v>107</v>
      </c>
      <c r="C1007" s="2" t="s">
        <v>14</v>
      </c>
      <c r="D1007" s="30">
        <v>0</v>
      </c>
      <c r="E1007" s="7"/>
      <c r="F1007" s="64">
        <f t="shared" si="109"/>
        <v>0</v>
      </c>
      <c r="H1007" s="34"/>
      <c r="I1007" s="34"/>
    </row>
    <row r="1008" spans="1:9" s="23" customFormat="1" ht="16.5" outlineLevel="4">
      <c r="A1008" s="63" t="s">
        <v>129</v>
      </c>
      <c r="B1008" s="43" t="s">
        <v>118</v>
      </c>
      <c r="C1008" s="2" t="s">
        <v>14</v>
      </c>
      <c r="D1008" s="30">
        <v>0</v>
      </c>
      <c r="E1008" s="7"/>
      <c r="F1008" s="64">
        <f t="shared" si="109"/>
        <v>0</v>
      </c>
      <c r="H1008" s="34"/>
      <c r="I1008" s="34"/>
    </row>
    <row r="1009" spans="1:9" s="23" customFormat="1" ht="16.5" outlineLevel="4">
      <c r="A1009" s="63" t="s">
        <v>126</v>
      </c>
      <c r="B1009" s="43" t="s">
        <v>111</v>
      </c>
      <c r="C1009" s="2" t="s">
        <v>14</v>
      </c>
      <c r="D1009" s="30">
        <v>0</v>
      </c>
      <c r="E1009" s="7"/>
      <c r="F1009" s="64">
        <f t="shared" si="109"/>
        <v>0</v>
      </c>
      <c r="H1009" s="34"/>
      <c r="I1009" s="34"/>
    </row>
    <row r="1010" spans="1:9" s="23" customFormat="1" ht="16.5" outlineLevel="4">
      <c r="A1010" s="63" t="s">
        <v>125</v>
      </c>
      <c r="B1010" s="43" t="s">
        <v>119</v>
      </c>
      <c r="C1010" s="2" t="s">
        <v>15</v>
      </c>
      <c r="D1010" s="30">
        <v>0</v>
      </c>
      <c r="E1010" s="7"/>
      <c r="F1010" s="64">
        <f t="shared" si="109"/>
        <v>0</v>
      </c>
      <c r="H1010" s="34"/>
      <c r="I1010" s="34"/>
    </row>
    <row r="1011" spans="1:9" s="23" customFormat="1" ht="16.5" outlineLevel="4">
      <c r="A1011" s="63" t="s">
        <v>130</v>
      </c>
      <c r="B1011" s="43" t="s">
        <v>120</v>
      </c>
      <c r="C1011" s="2" t="s">
        <v>48</v>
      </c>
      <c r="D1011" s="30">
        <v>0</v>
      </c>
      <c r="E1011" s="7"/>
      <c r="F1011" s="64">
        <f t="shared" si="109"/>
        <v>0</v>
      </c>
      <c r="H1011" s="34"/>
      <c r="I1011" s="34"/>
    </row>
    <row r="1012" spans="1:9" s="23" customFormat="1" ht="16.5" outlineLevel="4">
      <c r="A1012" s="63" t="s">
        <v>128</v>
      </c>
      <c r="B1012" s="43" t="s">
        <v>121</v>
      </c>
      <c r="C1012" s="2" t="s">
        <v>48</v>
      </c>
      <c r="D1012" s="30">
        <v>0</v>
      </c>
      <c r="E1012" s="7"/>
      <c r="F1012" s="64">
        <f t="shared" si="109"/>
        <v>0</v>
      </c>
      <c r="H1012" s="34"/>
      <c r="I1012" s="34"/>
    </row>
    <row r="1013" spans="1:9" s="23" customFormat="1" ht="16.5" outlineLevel="4">
      <c r="A1013" s="63" t="s">
        <v>131</v>
      </c>
      <c r="B1013" s="43" t="s">
        <v>114</v>
      </c>
      <c r="C1013" s="2" t="s">
        <v>115</v>
      </c>
      <c r="D1013" s="30">
        <v>0</v>
      </c>
      <c r="E1013" s="7"/>
      <c r="F1013" s="64">
        <f t="shared" si="109"/>
        <v>0</v>
      </c>
      <c r="H1013" s="34"/>
      <c r="I1013" s="34"/>
    </row>
    <row r="1014" spans="1:9" s="23" customFormat="1" ht="16.5" outlineLevel="4">
      <c r="A1014" s="63" t="s">
        <v>132</v>
      </c>
      <c r="B1014" s="43" t="s">
        <v>122</v>
      </c>
      <c r="C1014" s="2" t="s">
        <v>115</v>
      </c>
      <c r="D1014" s="30">
        <v>0</v>
      </c>
      <c r="E1014" s="7"/>
      <c r="F1014" s="64">
        <f t="shared" si="109"/>
        <v>0</v>
      </c>
      <c r="H1014" s="34"/>
      <c r="I1014" s="34"/>
    </row>
    <row r="1015" spans="1:9" s="23" customFormat="1" ht="16.5" outlineLevel="4">
      <c r="A1015" s="63" t="s">
        <v>400</v>
      </c>
      <c r="B1015" s="43" t="s">
        <v>123</v>
      </c>
      <c r="C1015" s="2" t="s">
        <v>1</v>
      </c>
      <c r="D1015" s="30">
        <v>0</v>
      </c>
      <c r="E1015" s="7"/>
      <c r="F1015" s="64">
        <f t="shared" si="109"/>
        <v>0</v>
      </c>
      <c r="H1015" s="34"/>
      <c r="I1015" s="34"/>
    </row>
    <row r="1016" spans="1:9" s="23" customFormat="1" ht="16.5" outlineLevel="3">
      <c r="A1016" s="61" t="s">
        <v>196</v>
      </c>
      <c r="B1016" s="8" t="s">
        <v>199</v>
      </c>
      <c r="C1016" s="28"/>
      <c r="D1016" s="28"/>
      <c r="E1016" s="29"/>
      <c r="F1016" s="62">
        <f>SUM(F1017:F1021)</f>
        <v>0</v>
      </c>
      <c r="H1016" s="34"/>
      <c r="I1016" s="34"/>
    </row>
    <row r="1017" spans="1:9" s="23" customFormat="1" ht="16.5" outlineLevel="4">
      <c r="A1017" s="63" t="s">
        <v>136</v>
      </c>
      <c r="B1017" s="43" t="s">
        <v>106</v>
      </c>
      <c r="C1017" s="2" t="s">
        <v>14</v>
      </c>
      <c r="D1017" s="30">
        <v>34.799999999999997</v>
      </c>
      <c r="E1017" s="7"/>
      <c r="F1017" s="64">
        <f t="shared" ref="F1017:F1021" si="110">ROUND(D1017*E1017,0)</f>
        <v>0</v>
      </c>
      <c r="H1017" s="34"/>
      <c r="I1017" s="34"/>
    </row>
    <row r="1018" spans="1:9" s="23" customFormat="1" ht="16.5" outlineLevel="4">
      <c r="A1018" s="63" t="s">
        <v>137</v>
      </c>
      <c r="B1018" s="43" t="s">
        <v>107</v>
      </c>
      <c r="C1018" s="2" t="s">
        <v>14</v>
      </c>
      <c r="D1018" s="30">
        <v>34.799999999999997</v>
      </c>
      <c r="E1018" s="7"/>
      <c r="F1018" s="64">
        <f t="shared" si="110"/>
        <v>0</v>
      </c>
      <c r="H1018" s="34"/>
      <c r="I1018" s="34"/>
    </row>
    <row r="1019" spans="1:9" s="23" customFormat="1" ht="16.5" outlineLevel="4">
      <c r="A1019" s="63" t="s">
        <v>138</v>
      </c>
      <c r="B1019" s="43" t="s">
        <v>200</v>
      </c>
      <c r="C1019" s="2" t="s">
        <v>14</v>
      </c>
      <c r="D1019" s="30">
        <v>25.08</v>
      </c>
      <c r="E1019" s="7"/>
      <c r="F1019" s="64">
        <f t="shared" si="110"/>
        <v>0</v>
      </c>
      <c r="H1019" s="34"/>
      <c r="I1019" s="34"/>
    </row>
    <row r="1020" spans="1:9" s="23" customFormat="1" ht="16.5" outlineLevel="4">
      <c r="A1020" s="63" t="s">
        <v>139</v>
      </c>
      <c r="B1020" s="43" t="s">
        <v>201</v>
      </c>
      <c r="C1020" s="2" t="s">
        <v>115</v>
      </c>
      <c r="D1020" s="30">
        <v>403.34</v>
      </c>
      <c r="E1020" s="7"/>
      <c r="F1020" s="64">
        <f t="shared" si="110"/>
        <v>0</v>
      </c>
      <c r="H1020" s="34"/>
      <c r="I1020" s="34"/>
    </row>
    <row r="1021" spans="1:9" s="23" customFormat="1" ht="16.5" outlineLevel="4">
      <c r="A1021" s="63" t="s">
        <v>140</v>
      </c>
      <c r="B1021" s="43" t="s">
        <v>202</v>
      </c>
      <c r="C1021" s="2" t="s">
        <v>48</v>
      </c>
      <c r="D1021" s="30">
        <v>165.5</v>
      </c>
      <c r="E1021" s="7"/>
      <c r="F1021" s="64">
        <f t="shared" si="110"/>
        <v>0</v>
      </c>
      <c r="H1021" s="34"/>
      <c r="I1021" s="34"/>
    </row>
    <row r="1022" spans="1:9" s="23" customFormat="1" ht="16.5" outlineLevel="3">
      <c r="A1022" s="61" t="s">
        <v>198</v>
      </c>
      <c r="B1022" s="8" t="s">
        <v>401</v>
      </c>
      <c r="C1022" s="28"/>
      <c r="D1022" s="28"/>
      <c r="E1022" s="29"/>
      <c r="F1022" s="62">
        <f>SUM(F1023:F1027)</f>
        <v>0</v>
      </c>
      <c r="H1022" s="34"/>
      <c r="I1022" s="34"/>
    </row>
    <row r="1023" spans="1:9" s="23" customFormat="1" ht="16.5" outlineLevel="4">
      <c r="A1023" s="63" t="s">
        <v>148</v>
      </c>
      <c r="B1023" s="43" t="s">
        <v>106</v>
      </c>
      <c r="C1023" s="2" t="s">
        <v>14</v>
      </c>
      <c r="D1023" s="30">
        <v>0</v>
      </c>
      <c r="E1023" s="7"/>
      <c r="F1023" s="64">
        <f t="shared" ref="F1023:F1027" si="111">ROUND(D1023*E1023,0)</f>
        <v>0</v>
      </c>
      <c r="H1023" s="34"/>
      <c r="I1023" s="34"/>
    </row>
    <row r="1024" spans="1:9" s="23" customFormat="1" ht="16.5" outlineLevel="4">
      <c r="A1024" s="63" t="s">
        <v>151</v>
      </c>
      <c r="B1024" s="43" t="s">
        <v>107</v>
      </c>
      <c r="C1024" s="2" t="s">
        <v>14</v>
      </c>
      <c r="D1024" s="30">
        <v>0</v>
      </c>
      <c r="E1024" s="7"/>
      <c r="F1024" s="64">
        <f t="shared" si="111"/>
        <v>0</v>
      </c>
      <c r="H1024" s="34"/>
      <c r="I1024" s="34"/>
    </row>
    <row r="1025" spans="1:9" s="23" customFormat="1" ht="16.5" outlineLevel="4">
      <c r="A1025" s="63" t="s">
        <v>149</v>
      </c>
      <c r="B1025" s="43" t="s">
        <v>133</v>
      </c>
      <c r="C1025" s="2" t="s">
        <v>14</v>
      </c>
      <c r="D1025" s="30">
        <v>0</v>
      </c>
      <c r="E1025" s="7"/>
      <c r="F1025" s="64">
        <f t="shared" si="111"/>
        <v>0</v>
      </c>
      <c r="H1025" s="34"/>
      <c r="I1025" s="34"/>
    </row>
    <row r="1026" spans="1:9" s="23" customFormat="1" ht="16.5" outlineLevel="4">
      <c r="A1026" s="63" t="s">
        <v>152</v>
      </c>
      <c r="B1026" s="43" t="s">
        <v>134</v>
      </c>
      <c r="C1026" s="2" t="s">
        <v>15</v>
      </c>
      <c r="D1026" s="30">
        <v>0</v>
      </c>
      <c r="E1026" s="7"/>
      <c r="F1026" s="64">
        <f t="shared" si="111"/>
        <v>0</v>
      </c>
      <c r="H1026" s="34"/>
      <c r="I1026" s="34"/>
    </row>
    <row r="1027" spans="1:9" s="23" customFormat="1" ht="16.5" outlineLevel="4">
      <c r="A1027" s="63" t="s">
        <v>153</v>
      </c>
      <c r="B1027" s="43" t="s">
        <v>135</v>
      </c>
      <c r="C1027" s="2" t="s">
        <v>14</v>
      </c>
      <c r="D1027" s="30">
        <v>0</v>
      </c>
      <c r="E1027" s="7"/>
      <c r="F1027" s="64">
        <f t="shared" si="111"/>
        <v>0</v>
      </c>
      <c r="H1027" s="34"/>
      <c r="I1027" s="34"/>
    </row>
    <row r="1028" spans="1:9" s="23" customFormat="1" ht="16.5" outlineLevel="3">
      <c r="A1028" s="61" t="s">
        <v>203</v>
      </c>
      <c r="B1028" s="8" t="s">
        <v>205</v>
      </c>
      <c r="C1028" s="28"/>
      <c r="D1028" s="28"/>
      <c r="E1028" s="29"/>
      <c r="F1028" s="62">
        <f>SUM(F1029:F1037)</f>
        <v>0</v>
      </c>
      <c r="H1028" s="34"/>
      <c r="I1028" s="34"/>
    </row>
    <row r="1029" spans="1:9" s="23" customFormat="1" ht="16.5" outlineLevel="4">
      <c r="A1029" s="63" t="s">
        <v>156</v>
      </c>
      <c r="B1029" s="43" t="s">
        <v>141</v>
      </c>
      <c r="C1029" s="2" t="s">
        <v>48</v>
      </c>
      <c r="D1029" s="30">
        <v>0</v>
      </c>
      <c r="E1029" s="7"/>
      <c r="F1029" s="64">
        <f t="shared" ref="F1029:F1037" si="112">ROUND(D1029*E1029,0)</f>
        <v>0</v>
      </c>
      <c r="H1029" s="34"/>
      <c r="I1029" s="34"/>
    </row>
    <row r="1030" spans="1:9" s="23" customFormat="1" ht="16.5" outlineLevel="4">
      <c r="A1030" s="63" t="s">
        <v>157</v>
      </c>
      <c r="B1030" s="43" t="s">
        <v>142</v>
      </c>
      <c r="C1030" s="2" t="s">
        <v>115</v>
      </c>
      <c r="D1030" s="30">
        <v>0</v>
      </c>
      <c r="E1030" s="7"/>
      <c r="F1030" s="64">
        <f t="shared" si="112"/>
        <v>0</v>
      </c>
      <c r="H1030" s="34"/>
      <c r="I1030" s="34"/>
    </row>
    <row r="1031" spans="1:9" s="23" customFormat="1" ht="16.5" outlineLevel="4">
      <c r="A1031" s="63" t="s">
        <v>158</v>
      </c>
      <c r="B1031" s="43" t="s">
        <v>143</v>
      </c>
      <c r="C1031" s="2" t="s">
        <v>48</v>
      </c>
      <c r="D1031" s="30">
        <v>0</v>
      </c>
      <c r="E1031" s="7"/>
      <c r="F1031" s="64">
        <f t="shared" si="112"/>
        <v>0</v>
      </c>
      <c r="H1031" s="34"/>
      <c r="I1031" s="34"/>
    </row>
    <row r="1032" spans="1:9" s="23" customFormat="1" ht="16.5" outlineLevel="4">
      <c r="A1032" s="63" t="s">
        <v>159</v>
      </c>
      <c r="B1032" s="43" t="s">
        <v>144</v>
      </c>
      <c r="C1032" s="2" t="s">
        <v>115</v>
      </c>
      <c r="D1032" s="30">
        <v>0</v>
      </c>
      <c r="E1032" s="7"/>
      <c r="F1032" s="64">
        <f t="shared" si="112"/>
        <v>0</v>
      </c>
      <c r="H1032" s="34"/>
      <c r="I1032" s="34"/>
    </row>
    <row r="1033" spans="1:9" s="23" customFormat="1" ht="16.5" outlineLevel="4">
      <c r="A1033" s="63" t="s">
        <v>160</v>
      </c>
      <c r="B1033" s="43" t="s">
        <v>145</v>
      </c>
      <c r="C1033" s="2" t="s">
        <v>14</v>
      </c>
      <c r="D1033" s="30">
        <v>0</v>
      </c>
      <c r="E1033" s="7"/>
      <c r="F1033" s="64">
        <f t="shared" si="112"/>
        <v>0</v>
      </c>
      <c r="H1033" s="34"/>
      <c r="I1033" s="34"/>
    </row>
    <row r="1034" spans="1:9" s="23" customFormat="1" ht="16.5" outlineLevel="4">
      <c r="A1034" s="63" t="s">
        <v>402</v>
      </c>
      <c r="B1034" s="43" t="s">
        <v>146</v>
      </c>
      <c r="C1034" s="2" t="s">
        <v>14</v>
      </c>
      <c r="D1034" s="30">
        <v>0</v>
      </c>
      <c r="E1034" s="7"/>
      <c r="F1034" s="64">
        <f t="shared" si="112"/>
        <v>0</v>
      </c>
      <c r="H1034" s="34"/>
      <c r="I1034" s="34"/>
    </row>
    <row r="1035" spans="1:9" s="23" customFormat="1" ht="16.5" outlineLevel="4">
      <c r="A1035" s="63" t="s">
        <v>403</v>
      </c>
      <c r="B1035" s="43" t="s">
        <v>147</v>
      </c>
      <c r="C1035" s="2" t="s">
        <v>14</v>
      </c>
      <c r="D1035" s="30">
        <v>0</v>
      </c>
      <c r="E1035" s="7"/>
      <c r="F1035" s="64">
        <f t="shared" si="112"/>
        <v>0</v>
      </c>
      <c r="H1035" s="34"/>
      <c r="I1035" s="34"/>
    </row>
    <row r="1036" spans="1:9" s="23" customFormat="1" ht="16.5" outlineLevel="4">
      <c r="A1036" s="63" t="s">
        <v>404</v>
      </c>
      <c r="B1036" s="43" t="s">
        <v>114</v>
      </c>
      <c r="C1036" s="2" t="s">
        <v>115</v>
      </c>
      <c r="D1036" s="30">
        <v>0</v>
      </c>
      <c r="E1036" s="7"/>
      <c r="F1036" s="64">
        <f t="shared" si="112"/>
        <v>0</v>
      </c>
      <c r="H1036" s="34"/>
      <c r="I1036" s="34"/>
    </row>
    <row r="1037" spans="1:9" s="23" customFormat="1" ht="16.5" outlineLevel="4">
      <c r="A1037" s="63" t="s">
        <v>405</v>
      </c>
      <c r="B1037" s="43" t="s">
        <v>106</v>
      </c>
      <c r="C1037" s="2" t="s">
        <v>14</v>
      </c>
      <c r="D1037" s="30">
        <v>0</v>
      </c>
      <c r="E1037" s="7"/>
      <c r="F1037" s="64">
        <f t="shared" si="112"/>
        <v>0</v>
      </c>
      <c r="H1037" s="34"/>
      <c r="I1037" s="34"/>
    </row>
    <row r="1038" spans="1:9" s="23" customFormat="1" ht="16.5" outlineLevel="3">
      <c r="A1038" s="61" t="s">
        <v>204</v>
      </c>
      <c r="B1038" s="8" t="s">
        <v>154</v>
      </c>
      <c r="C1038" s="28"/>
      <c r="D1038" s="28"/>
      <c r="E1038" s="29"/>
      <c r="F1038" s="62">
        <f>SUM(F1039:F1047)</f>
        <v>0</v>
      </c>
      <c r="H1038" s="34"/>
      <c r="I1038" s="34"/>
    </row>
    <row r="1039" spans="1:9" s="23" customFormat="1" ht="16.5" outlineLevel="4">
      <c r="A1039" s="63" t="s">
        <v>206</v>
      </c>
      <c r="B1039" s="43" t="s">
        <v>141</v>
      </c>
      <c r="C1039" s="2" t="s">
        <v>48</v>
      </c>
      <c r="D1039" s="30">
        <v>0</v>
      </c>
      <c r="E1039" s="7"/>
      <c r="F1039" s="64">
        <f t="shared" ref="F1039:F1047" si="113">ROUND(D1039*E1039,0)</f>
        <v>0</v>
      </c>
      <c r="H1039" s="34"/>
      <c r="I1039" s="34"/>
    </row>
    <row r="1040" spans="1:9" s="23" customFormat="1" ht="16.5" outlineLevel="4">
      <c r="A1040" s="63" t="s">
        <v>207</v>
      </c>
      <c r="B1040" s="43" t="s">
        <v>142</v>
      </c>
      <c r="C1040" s="2" t="s">
        <v>115</v>
      </c>
      <c r="D1040" s="30">
        <v>0</v>
      </c>
      <c r="E1040" s="7"/>
      <c r="F1040" s="64">
        <f t="shared" si="113"/>
        <v>0</v>
      </c>
      <c r="H1040" s="34"/>
      <c r="I1040" s="34"/>
    </row>
    <row r="1041" spans="1:9" s="23" customFormat="1" ht="16.5" outlineLevel="4">
      <c r="A1041" s="63" t="s">
        <v>208</v>
      </c>
      <c r="B1041" s="43" t="s">
        <v>155</v>
      </c>
      <c r="C1041" s="2" t="s">
        <v>48</v>
      </c>
      <c r="D1041" s="30">
        <v>0</v>
      </c>
      <c r="E1041" s="7"/>
      <c r="F1041" s="64">
        <f t="shared" si="113"/>
        <v>0</v>
      </c>
      <c r="H1041" s="34"/>
      <c r="I1041" s="34"/>
    </row>
    <row r="1042" spans="1:9" s="23" customFormat="1" ht="16.5" outlineLevel="4">
      <c r="A1042" s="63" t="s">
        <v>209</v>
      </c>
      <c r="B1042" s="43" t="s">
        <v>144</v>
      </c>
      <c r="C1042" s="2" t="s">
        <v>115</v>
      </c>
      <c r="D1042" s="30">
        <v>0</v>
      </c>
      <c r="E1042" s="7"/>
      <c r="F1042" s="64">
        <f t="shared" si="113"/>
        <v>0</v>
      </c>
      <c r="H1042" s="34"/>
      <c r="I1042" s="34"/>
    </row>
    <row r="1043" spans="1:9" s="23" customFormat="1" ht="16.5" outlineLevel="4">
      <c r="A1043" s="63" t="s">
        <v>210</v>
      </c>
      <c r="B1043" s="43" t="s">
        <v>145</v>
      </c>
      <c r="C1043" s="2" t="s">
        <v>14</v>
      </c>
      <c r="D1043" s="30">
        <v>0</v>
      </c>
      <c r="E1043" s="7"/>
      <c r="F1043" s="64">
        <f t="shared" si="113"/>
        <v>0</v>
      </c>
      <c r="H1043" s="34"/>
      <c r="I1043" s="34"/>
    </row>
    <row r="1044" spans="1:9" s="23" customFormat="1" ht="16.5" outlineLevel="4">
      <c r="A1044" s="63" t="s">
        <v>211</v>
      </c>
      <c r="B1044" s="43" t="s">
        <v>146</v>
      </c>
      <c r="C1044" s="2" t="s">
        <v>14</v>
      </c>
      <c r="D1044" s="30">
        <v>0</v>
      </c>
      <c r="E1044" s="7"/>
      <c r="F1044" s="64">
        <f t="shared" si="113"/>
        <v>0</v>
      </c>
      <c r="H1044" s="34"/>
      <c r="I1044" s="34"/>
    </row>
    <row r="1045" spans="1:9" s="23" customFormat="1" ht="16.5" outlineLevel="4">
      <c r="A1045" s="63" t="s">
        <v>212</v>
      </c>
      <c r="B1045" s="43" t="s">
        <v>147</v>
      </c>
      <c r="C1045" s="2" t="s">
        <v>14</v>
      </c>
      <c r="D1045" s="30">
        <v>0</v>
      </c>
      <c r="E1045" s="7"/>
      <c r="F1045" s="64">
        <f t="shared" si="113"/>
        <v>0</v>
      </c>
      <c r="H1045" s="34"/>
      <c r="I1045" s="34"/>
    </row>
    <row r="1046" spans="1:9" s="23" customFormat="1" ht="16.5" outlineLevel="4">
      <c r="A1046" s="63" t="s">
        <v>213</v>
      </c>
      <c r="B1046" s="43" t="s">
        <v>114</v>
      </c>
      <c r="C1046" s="2" t="s">
        <v>115</v>
      </c>
      <c r="D1046" s="30">
        <v>0</v>
      </c>
      <c r="E1046" s="7"/>
      <c r="F1046" s="64">
        <f t="shared" si="113"/>
        <v>0</v>
      </c>
      <c r="H1046" s="34"/>
      <c r="I1046" s="34"/>
    </row>
    <row r="1047" spans="1:9" s="23" customFormat="1" ht="16.5" outlineLevel="4">
      <c r="A1047" s="63" t="s">
        <v>214</v>
      </c>
      <c r="B1047" s="43" t="s">
        <v>106</v>
      </c>
      <c r="C1047" s="2" t="s">
        <v>14</v>
      </c>
      <c r="D1047" s="30">
        <v>0</v>
      </c>
      <c r="E1047" s="7"/>
      <c r="F1047" s="64">
        <f t="shared" si="113"/>
        <v>0</v>
      </c>
      <c r="H1047" s="34"/>
      <c r="I1047" s="34"/>
    </row>
    <row r="1048" spans="1:9" s="23" customFormat="1" ht="16.5" outlineLevel="3">
      <c r="A1048" s="61" t="s">
        <v>215</v>
      </c>
      <c r="B1048" s="8" t="s">
        <v>219</v>
      </c>
      <c r="C1048" s="28"/>
      <c r="D1048" s="28"/>
      <c r="E1048" s="29"/>
      <c r="F1048" s="62">
        <f>SUM(F1049:F1052)</f>
        <v>0</v>
      </c>
      <c r="H1048" s="34"/>
      <c r="I1048" s="34"/>
    </row>
    <row r="1049" spans="1:9" s="23" customFormat="1" ht="16.5" outlineLevel="4">
      <c r="A1049" s="63" t="s">
        <v>50</v>
      </c>
      <c r="B1049" s="43" t="s">
        <v>141</v>
      </c>
      <c r="C1049" s="2" t="s">
        <v>48</v>
      </c>
      <c r="D1049" s="30">
        <v>0</v>
      </c>
      <c r="E1049" s="7"/>
      <c r="F1049" s="64">
        <f t="shared" ref="F1049:F1052" si="114">ROUND(D1049*E1049,0)</f>
        <v>0</v>
      </c>
      <c r="H1049" s="34"/>
      <c r="I1049" s="34"/>
    </row>
    <row r="1050" spans="1:9" s="23" customFormat="1" ht="16.5" outlineLevel="4">
      <c r="A1050" s="63" t="s">
        <v>216</v>
      </c>
      <c r="B1050" s="43" t="s">
        <v>142</v>
      </c>
      <c r="C1050" s="2" t="s">
        <v>115</v>
      </c>
      <c r="D1050" s="30">
        <v>0</v>
      </c>
      <c r="E1050" s="7"/>
      <c r="F1050" s="64">
        <f t="shared" si="114"/>
        <v>0</v>
      </c>
      <c r="H1050" s="34"/>
      <c r="I1050" s="34"/>
    </row>
    <row r="1051" spans="1:9" s="23" customFormat="1" ht="16.5" outlineLevel="4">
      <c r="A1051" s="63" t="s">
        <v>217</v>
      </c>
      <c r="B1051" s="43" t="s">
        <v>143</v>
      </c>
      <c r="C1051" s="2" t="s">
        <v>48</v>
      </c>
      <c r="D1051" s="30">
        <v>0</v>
      </c>
      <c r="E1051" s="7"/>
      <c r="F1051" s="64">
        <f t="shared" si="114"/>
        <v>0</v>
      </c>
      <c r="H1051" s="34"/>
      <c r="I1051" s="34"/>
    </row>
    <row r="1052" spans="1:9" s="23" customFormat="1" ht="16.5" outlineLevel="4">
      <c r="A1052" s="63" t="s">
        <v>218</v>
      </c>
      <c r="B1052" s="43" t="s">
        <v>144</v>
      </c>
      <c r="C1052" s="2" t="s">
        <v>115</v>
      </c>
      <c r="D1052" s="30">
        <v>0</v>
      </c>
      <c r="E1052" s="7"/>
      <c r="F1052" s="64">
        <f t="shared" si="114"/>
        <v>0</v>
      </c>
      <c r="H1052" s="34"/>
      <c r="I1052" s="34"/>
    </row>
    <row r="1053" spans="1:9" s="23" customFormat="1" ht="16.5" outlineLevel="3">
      <c r="A1053" s="61" t="s">
        <v>342</v>
      </c>
      <c r="B1053" s="8" t="s">
        <v>223</v>
      </c>
      <c r="C1053" s="28"/>
      <c r="D1053" s="28"/>
      <c r="E1053" s="29"/>
      <c r="F1053" s="62">
        <f>SUM(F1054:F1061)</f>
        <v>0</v>
      </c>
      <c r="H1053" s="34"/>
      <c r="I1053" s="34"/>
    </row>
    <row r="1054" spans="1:9" s="23" customFormat="1" ht="16.5" outlineLevel="4">
      <c r="A1054" s="63" t="s">
        <v>359</v>
      </c>
      <c r="B1054" s="43" t="s">
        <v>192</v>
      </c>
      <c r="C1054" s="2" t="s">
        <v>14</v>
      </c>
      <c r="D1054" s="30">
        <v>0</v>
      </c>
      <c r="E1054" s="7"/>
      <c r="F1054" s="64">
        <f t="shared" ref="F1054:F1061" si="115">ROUND(D1054*E1054,0)</f>
        <v>0</v>
      </c>
      <c r="H1054" s="34"/>
      <c r="I1054" s="34"/>
    </row>
    <row r="1055" spans="1:9" s="23" customFormat="1" ht="16.5" outlineLevel="4">
      <c r="A1055" s="63" t="s">
        <v>360</v>
      </c>
      <c r="B1055" s="43" t="s">
        <v>193</v>
      </c>
      <c r="C1055" s="2" t="s">
        <v>14</v>
      </c>
      <c r="D1055" s="30">
        <v>0</v>
      </c>
      <c r="E1055" s="7"/>
      <c r="F1055" s="64">
        <f t="shared" si="115"/>
        <v>0</v>
      </c>
      <c r="H1055" s="34"/>
      <c r="I1055" s="34"/>
    </row>
    <row r="1056" spans="1:9" s="23" customFormat="1" ht="16.5" outlineLevel="4">
      <c r="A1056" s="63" t="s">
        <v>361</v>
      </c>
      <c r="B1056" s="43" t="s">
        <v>220</v>
      </c>
      <c r="C1056" s="2" t="s">
        <v>14</v>
      </c>
      <c r="D1056" s="30">
        <v>0</v>
      </c>
      <c r="E1056" s="7"/>
      <c r="F1056" s="64">
        <f t="shared" si="115"/>
        <v>0</v>
      </c>
      <c r="H1056" s="34"/>
      <c r="I1056" s="34"/>
    </row>
    <row r="1057" spans="1:9" s="23" customFormat="1" ht="16.5" outlineLevel="4">
      <c r="A1057" s="63" t="s">
        <v>362</v>
      </c>
      <c r="B1057" s="43" t="s">
        <v>221</v>
      </c>
      <c r="C1057" s="2" t="s">
        <v>15</v>
      </c>
      <c r="D1057" s="30">
        <v>0</v>
      </c>
      <c r="E1057" s="7"/>
      <c r="F1057" s="64">
        <f t="shared" si="115"/>
        <v>0</v>
      </c>
      <c r="H1057" s="34"/>
      <c r="I1057" s="34"/>
    </row>
    <row r="1058" spans="1:9" s="23" customFormat="1" ht="16.5" outlineLevel="4">
      <c r="A1058" s="63" t="s">
        <v>406</v>
      </c>
      <c r="B1058" s="43" t="s">
        <v>222</v>
      </c>
      <c r="C1058" s="2" t="s">
        <v>15</v>
      </c>
      <c r="D1058" s="30">
        <v>0</v>
      </c>
      <c r="E1058" s="7"/>
      <c r="F1058" s="64">
        <f t="shared" si="115"/>
        <v>0</v>
      </c>
      <c r="H1058" s="34"/>
      <c r="I1058" s="34"/>
    </row>
    <row r="1059" spans="1:9" s="23" customFormat="1" ht="16.5" outlineLevel="4">
      <c r="A1059" s="63" t="s">
        <v>407</v>
      </c>
      <c r="B1059" s="43" t="s">
        <v>114</v>
      </c>
      <c r="C1059" s="2" t="s">
        <v>115</v>
      </c>
      <c r="D1059" s="30">
        <v>0</v>
      </c>
      <c r="E1059" s="7"/>
      <c r="F1059" s="64">
        <f t="shared" si="115"/>
        <v>0</v>
      </c>
      <c r="H1059" s="34"/>
      <c r="I1059" s="34"/>
    </row>
    <row r="1060" spans="1:9" s="23" customFormat="1" ht="16.5" outlineLevel="4">
      <c r="A1060" s="63" t="s">
        <v>408</v>
      </c>
      <c r="B1060" s="43" t="s">
        <v>224</v>
      </c>
      <c r="C1060" s="2" t="s">
        <v>15</v>
      </c>
      <c r="D1060" s="30">
        <v>44.03</v>
      </c>
      <c r="E1060" s="7"/>
      <c r="F1060" s="64">
        <f t="shared" si="115"/>
        <v>0</v>
      </c>
      <c r="H1060" s="34"/>
      <c r="I1060" s="34"/>
    </row>
    <row r="1061" spans="1:9" s="23" customFormat="1" ht="16.5" outlineLevel="4">
      <c r="A1061" s="63" t="s">
        <v>409</v>
      </c>
      <c r="B1061" s="43" t="s">
        <v>410</v>
      </c>
      <c r="C1061" s="2" t="s">
        <v>15</v>
      </c>
      <c r="D1061" s="30">
        <v>0</v>
      </c>
      <c r="E1061" s="7"/>
      <c r="F1061" s="64">
        <f t="shared" si="115"/>
        <v>0</v>
      </c>
      <c r="H1061" s="34"/>
      <c r="I1061" s="34"/>
    </row>
    <row r="1062" spans="1:9" s="23" customFormat="1" ht="16.5" outlineLevel="2">
      <c r="A1062" s="61">
        <v>5</v>
      </c>
      <c r="B1062" s="8" t="s">
        <v>225</v>
      </c>
      <c r="C1062" s="28"/>
      <c r="D1062" s="28"/>
      <c r="E1062" s="29"/>
      <c r="F1062" s="62">
        <f>F1063+F1077+F1088+F1096+F1108+F1123</f>
        <v>0</v>
      </c>
      <c r="H1062" s="34"/>
      <c r="I1062" s="34"/>
    </row>
    <row r="1063" spans="1:9" s="23" customFormat="1" ht="16.5" outlineLevel="3">
      <c r="A1063" s="61" t="s">
        <v>226</v>
      </c>
      <c r="B1063" s="8" t="s">
        <v>227</v>
      </c>
      <c r="C1063" s="28"/>
      <c r="D1063" s="28"/>
      <c r="E1063" s="29"/>
      <c r="F1063" s="62">
        <f>SUM(F1064:F1076)</f>
        <v>0</v>
      </c>
      <c r="H1063" s="34"/>
      <c r="I1063" s="34"/>
    </row>
    <row r="1064" spans="1:9" s="23" customFormat="1" ht="16.5" outlineLevel="4">
      <c r="A1064" s="63" t="s">
        <v>228</v>
      </c>
      <c r="B1064" s="43" t="s">
        <v>411</v>
      </c>
      <c r="C1064" s="2" t="s">
        <v>1</v>
      </c>
      <c r="D1064" s="30">
        <v>0</v>
      </c>
      <c r="E1064" s="7"/>
      <c r="F1064" s="64">
        <f t="shared" ref="F1064:F1076" si="116">ROUND(D1064*E1064,0)</f>
        <v>0</v>
      </c>
      <c r="H1064" s="34"/>
      <c r="I1064" s="34"/>
    </row>
    <row r="1065" spans="1:9" s="23" customFormat="1" ht="33" outlineLevel="4">
      <c r="A1065" s="63" t="s">
        <v>229</v>
      </c>
      <c r="B1065" s="43" t="s">
        <v>412</v>
      </c>
      <c r="C1065" s="2" t="s">
        <v>1</v>
      </c>
      <c r="D1065" s="30">
        <v>1</v>
      </c>
      <c r="E1065" s="7"/>
      <c r="F1065" s="64">
        <f t="shared" si="116"/>
        <v>0</v>
      </c>
      <c r="H1065" s="34"/>
      <c r="I1065" s="34"/>
    </row>
    <row r="1066" spans="1:9" s="23" customFormat="1" ht="16.5" outlineLevel="4">
      <c r="A1066" s="63" t="s">
        <v>230</v>
      </c>
      <c r="B1066" s="43" t="s">
        <v>413</v>
      </c>
      <c r="C1066" s="2" t="s">
        <v>1</v>
      </c>
      <c r="D1066" s="30">
        <v>0</v>
      </c>
      <c r="E1066" s="7"/>
      <c r="F1066" s="64">
        <f t="shared" si="116"/>
        <v>0</v>
      </c>
      <c r="H1066" s="34"/>
      <c r="I1066" s="34"/>
    </row>
    <row r="1067" spans="1:9" s="23" customFormat="1" ht="33" outlineLevel="4">
      <c r="A1067" s="63" t="s">
        <v>231</v>
      </c>
      <c r="B1067" s="43" t="s">
        <v>232</v>
      </c>
      <c r="C1067" s="2" t="s">
        <v>1</v>
      </c>
      <c r="D1067" s="30">
        <v>1</v>
      </c>
      <c r="E1067" s="7"/>
      <c r="F1067" s="64">
        <f t="shared" si="116"/>
        <v>0</v>
      </c>
      <c r="H1067" s="34"/>
      <c r="I1067" s="34"/>
    </row>
    <row r="1068" spans="1:9" s="23" customFormat="1" ht="16.5" outlineLevel="4">
      <c r="A1068" s="63" t="s">
        <v>233</v>
      </c>
      <c r="B1068" s="43" t="s">
        <v>414</v>
      </c>
      <c r="C1068" s="2" t="s">
        <v>1</v>
      </c>
      <c r="D1068" s="30">
        <v>0</v>
      </c>
      <c r="E1068" s="7"/>
      <c r="F1068" s="64">
        <f t="shared" si="116"/>
        <v>0</v>
      </c>
      <c r="H1068" s="34"/>
      <c r="I1068" s="34"/>
    </row>
    <row r="1069" spans="1:9" s="23" customFormat="1" ht="16.5" outlineLevel="4">
      <c r="A1069" s="63" t="s">
        <v>234</v>
      </c>
      <c r="B1069" s="43" t="s">
        <v>415</v>
      </c>
      <c r="C1069" s="2" t="s">
        <v>48</v>
      </c>
      <c r="D1069" s="30">
        <v>0</v>
      </c>
      <c r="E1069" s="7"/>
      <c r="F1069" s="64">
        <f t="shared" si="116"/>
        <v>0</v>
      </c>
      <c r="H1069" s="34"/>
      <c r="I1069" s="34"/>
    </row>
    <row r="1070" spans="1:9" s="23" customFormat="1" ht="16.5" outlineLevel="4">
      <c r="A1070" s="63" t="s">
        <v>235</v>
      </c>
      <c r="B1070" s="43" t="s">
        <v>416</v>
      </c>
      <c r="C1070" s="2" t="s">
        <v>48</v>
      </c>
      <c r="D1070" s="30">
        <v>1</v>
      </c>
      <c r="E1070" s="7"/>
      <c r="F1070" s="64">
        <f t="shared" si="116"/>
        <v>0</v>
      </c>
      <c r="H1070" s="34"/>
      <c r="I1070" s="34"/>
    </row>
    <row r="1071" spans="1:9" s="23" customFormat="1" ht="16.5" outlineLevel="4">
      <c r="A1071" s="63" t="s">
        <v>236</v>
      </c>
      <c r="B1071" s="43" t="s">
        <v>417</v>
      </c>
      <c r="C1071" s="2" t="s">
        <v>48</v>
      </c>
      <c r="D1071" s="30">
        <v>3</v>
      </c>
      <c r="E1071" s="7"/>
      <c r="F1071" s="64">
        <f t="shared" si="116"/>
        <v>0</v>
      </c>
      <c r="H1071" s="34"/>
      <c r="I1071" s="34"/>
    </row>
    <row r="1072" spans="1:9" s="23" customFormat="1" ht="16.5" outlineLevel="4">
      <c r="A1072" s="63" t="s">
        <v>237</v>
      </c>
      <c r="B1072" s="43" t="s">
        <v>418</v>
      </c>
      <c r="C1072" s="2" t="s">
        <v>48</v>
      </c>
      <c r="D1072" s="30">
        <v>42</v>
      </c>
      <c r="E1072" s="7"/>
      <c r="F1072" s="64">
        <f t="shared" si="116"/>
        <v>0</v>
      </c>
      <c r="H1072" s="34"/>
      <c r="I1072" s="34"/>
    </row>
    <row r="1073" spans="1:9" s="23" customFormat="1" ht="33" outlineLevel="4">
      <c r="A1073" s="63" t="s">
        <v>363</v>
      </c>
      <c r="B1073" s="43" t="s">
        <v>419</v>
      </c>
      <c r="C1073" s="2" t="s">
        <v>1</v>
      </c>
      <c r="D1073" s="30">
        <v>6</v>
      </c>
      <c r="E1073" s="7"/>
      <c r="F1073" s="64">
        <f t="shared" si="116"/>
        <v>0</v>
      </c>
      <c r="H1073" s="34"/>
      <c r="I1073" s="34"/>
    </row>
    <row r="1074" spans="1:9" s="23" customFormat="1" ht="16.5" outlineLevel="4">
      <c r="A1074" s="63" t="s">
        <v>420</v>
      </c>
      <c r="B1074" s="43" t="s">
        <v>238</v>
      </c>
      <c r="C1074" s="2" t="s">
        <v>1</v>
      </c>
      <c r="D1074" s="30">
        <v>0</v>
      </c>
      <c r="E1074" s="7"/>
      <c r="F1074" s="64">
        <f t="shared" si="116"/>
        <v>0</v>
      </c>
      <c r="H1074" s="34"/>
      <c r="I1074" s="34"/>
    </row>
    <row r="1075" spans="1:9" s="23" customFormat="1" ht="16.5" outlineLevel="4">
      <c r="A1075" s="63" t="s">
        <v>421</v>
      </c>
      <c r="B1075" s="43" t="s">
        <v>422</v>
      </c>
      <c r="C1075" s="2" t="s">
        <v>1</v>
      </c>
      <c r="D1075" s="30">
        <v>0</v>
      </c>
      <c r="E1075" s="7"/>
      <c r="F1075" s="64">
        <f t="shared" si="116"/>
        <v>0</v>
      </c>
      <c r="H1075" s="34"/>
      <c r="I1075" s="34"/>
    </row>
    <row r="1076" spans="1:9" s="23" customFormat="1" ht="16.5" outlineLevel="4">
      <c r="A1076" s="63" t="s">
        <v>423</v>
      </c>
      <c r="B1076" s="43" t="s">
        <v>424</v>
      </c>
      <c r="C1076" s="2" t="s">
        <v>1</v>
      </c>
      <c r="D1076" s="30">
        <v>0</v>
      </c>
      <c r="E1076" s="7"/>
      <c r="F1076" s="64">
        <f t="shared" si="116"/>
        <v>0</v>
      </c>
      <c r="H1076" s="34"/>
      <c r="I1076" s="34"/>
    </row>
    <row r="1077" spans="1:9" s="23" customFormat="1" ht="16.5" outlineLevel="3">
      <c r="A1077" s="61" t="s">
        <v>239</v>
      </c>
      <c r="B1077" s="8" t="s">
        <v>240</v>
      </c>
      <c r="C1077" s="28"/>
      <c r="D1077" s="28"/>
      <c r="E1077" s="29"/>
      <c r="F1077" s="62">
        <f>SUM(F1078:F1087)</f>
        <v>0</v>
      </c>
      <c r="H1077" s="34"/>
      <c r="I1077" s="34"/>
    </row>
    <row r="1078" spans="1:9" s="23" customFormat="1" ht="33" outlineLevel="4">
      <c r="A1078" s="63" t="s">
        <v>241</v>
      </c>
      <c r="B1078" s="43" t="s">
        <v>242</v>
      </c>
      <c r="C1078" s="2" t="s">
        <v>1</v>
      </c>
      <c r="D1078" s="30">
        <v>1</v>
      </c>
      <c r="E1078" s="7"/>
      <c r="F1078" s="64">
        <f t="shared" ref="F1078:F1087" si="117">ROUND(D1078*E1078,0)</f>
        <v>0</v>
      </c>
      <c r="H1078" s="34"/>
      <c r="I1078" s="34"/>
    </row>
    <row r="1079" spans="1:9" s="23" customFormat="1" ht="33" outlineLevel="4">
      <c r="A1079" s="63" t="s">
        <v>243</v>
      </c>
      <c r="B1079" s="43" t="s">
        <v>244</v>
      </c>
      <c r="C1079" s="2" t="s">
        <v>1</v>
      </c>
      <c r="D1079" s="30">
        <v>2</v>
      </c>
      <c r="E1079" s="7"/>
      <c r="F1079" s="64">
        <f t="shared" si="117"/>
        <v>0</v>
      </c>
      <c r="H1079" s="34"/>
      <c r="I1079" s="34"/>
    </row>
    <row r="1080" spans="1:9" s="23" customFormat="1" ht="33" outlineLevel="4">
      <c r="A1080" s="63" t="s">
        <v>245</v>
      </c>
      <c r="B1080" s="43" t="s">
        <v>425</v>
      </c>
      <c r="C1080" s="2" t="s">
        <v>1</v>
      </c>
      <c r="D1080" s="30">
        <v>0</v>
      </c>
      <c r="E1080" s="7"/>
      <c r="F1080" s="64">
        <f t="shared" si="117"/>
        <v>0</v>
      </c>
      <c r="H1080" s="34"/>
      <c r="I1080" s="34"/>
    </row>
    <row r="1081" spans="1:9" s="23" customFormat="1" ht="33" outlineLevel="4">
      <c r="A1081" s="63" t="s">
        <v>246</v>
      </c>
      <c r="B1081" s="43" t="s">
        <v>426</v>
      </c>
      <c r="C1081" s="2" t="s">
        <v>1</v>
      </c>
      <c r="D1081" s="30">
        <v>0</v>
      </c>
      <c r="E1081" s="7"/>
      <c r="F1081" s="64">
        <f t="shared" si="117"/>
        <v>0</v>
      </c>
      <c r="H1081" s="34"/>
      <c r="I1081" s="34"/>
    </row>
    <row r="1082" spans="1:9" s="23" customFormat="1" ht="33" outlineLevel="4">
      <c r="A1082" s="63" t="s">
        <v>247</v>
      </c>
      <c r="B1082" s="43" t="s">
        <v>427</v>
      </c>
      <c r="C1082" s="2" t="s">
        <v>1</v>
      </c>
      <c r="D1082" s="30">
        <v>1</v>
      </c>
      <c r="E1082" s="7"/>
      <c r="F1082" s="64">
        <f t="shared" si="117"/>
        <v>0</v>
      </c>
      <c r="H1082" s="34"/>
      <c r="I1082" s="34"/>
    </row>
    <row r="1083" spans="1:9" s="23" customFormat="1" ht="33" outlineLevel="4">
      <c r="A1083" s="63" t="s">
        <v>248</v>
      </c>
      <c r="B1083" s="43" t="s">
        <v>249</v>
      </c>
      <c r="C1083" s="2" t="s">
        <v>1</v>
      </c>
      <c r="D1083" s="30">
        <v>3</v>
      </c>
      <c r="E1083" s="7"/>
      <c r="F1083" s="64">
        <f t="shared" si="117"/>
        <v>0</v>
      </c>
      <c r="H1083" s="34"/>
      <c r="I1083" s="34"/>
    </row>
    <row r="1084" spans="1:9" s="23" customFormat="1" ht="33" outlineLevel="4">
      <c r="A1084" s="63" t="s">
        <v>250</v>
      </c>
      <c r="B1084" s="43" t="s">
        <v>428</v>
      </c>
      <c r="C1084" s="2" t="s">
        <v>1</v>
      </c>
      <c r="D1084" s="30">
        <v>0</v>
      </c>
      <c r="E1084" s="7"/>
      <c r="F1084" s="64">
        <f t="shared" si="117"/>
        <v>0</v>
      </c>
      <c r="H1084" s="34"/>
      <c r="I1084" s="34"/>
    </row>
    <row r="1085" spans="1:9" s="23" customFormat="1" ht="33" outlineLevel="4">
      <c r="A1085" s="63" t="s">
        <v>251</v>
      </c>
      <c r="B1085" s="43" t="s">
        <v>252</v>
      </c>
      <c r="C1085" s="2" t="s">
        <v>1</v>
      </c>
      <c r="D1085" s="30">
        <v>9</v>
      </c>
      <c r="E1085" s="7"/>
      <c r="F1085" s="64">
        <f t="shared" si="117"/>
        <v>0</v>
      </c>
      <c r="H1085" s="34"/>
      <c r="I1085" s="34"/>
    </row>
    <row r="1086" spans="1:9" s="23" customFormat="1" ht="33" outlineLevel="4">
      <c r="A1086" s="63" t="s">
        <v>364</v>
      </c>
      <c r="B1086" s="43" t="s">
        <v>253</v>
      </c>
      <c r="C1086" s="2" t="s">
        <v>1</v>
      </c>
      <c r="D1086" s="30">
        <v>3</v>
      </c>
      <c r="E1086" s="7"/>
      <c r="F1086" s="64">
        <f t="shared" si="117"/>
        <v>0</v>
      </c>
      <c r="H1086" s="34"/>
      <c r="I1086" s="34"/>
    </row>
    <row r="1087" spans="1:9" s="23" customFormat="1" ht="33" outlineLevel="4">
      <c r="A1087" s="63" t="s">
        <v>365</v>
      </c>
      <c r="B1087" s="43" t="s">
        <v>254</v>
      </c>
      <c r="C1087" s="2" t="s">
        <v>1</v>
      </c>
      <c r="D1087" s="30">
        <v>1</v>
      </c>
      <c r="E1087" s="7"/>
      <c r="F1087" s="64">
        <f t="shared" si="117"/>
        <v>0</v>
      </c>
      <c r="H1087" s="34"/>
      <c r="I1087" s="34"/>
    </row>
    <row r="1088" spans="1:9" s="23" customFormat="1" ht="16.5" outlineLevel="3">
      <c r="A1088" s="61" t="s">
        <v>255</v>
      </c>
      <c r="B1088" s="8" t="s">
        <v>256</v>
      </c>
      <c r="C1088" s="28"/>
      <c r="D1088" s="28"/>
      <c r="E1088" s="29"/>
      <c r="F1088" s="62">
        <f>SUM(F1089:F1095)</f>
        <v>0</v>
      </c>
      <c r="H1088" s="34"/>
      <c r="I1088" s="34"/>
    </row>
    <row r="1089" spans="1:9" s="23" customFormat="1" ht="33" outlineLevel="4">
      <c r="A1089" s="63" t="s">
        <v>257</v>
      </c>
      <c r="B1089" s="43" t="s">
        <v>429</v>
      </c>
      <c r="C1089" s="2" t="s">
        <v>48</v>
      </c>
      <c r="D1089" s="30">
        <v>4</v>
      </c>
      <c r="E1089" s="7"/>
      <c r="F1089" s="64">
        <f t="shared" ref="F1089:F1095" si="118">ROUND(D1089*E1089,0)</f>
        <v>0</v>
      </c>
      <c r="H1089" s="34"/>
      <c r="I1089" s="34"/>
    </row>
    <row r="1090" spans="1:9" s="23" customFormat="1" ht="33" outlineLevel="4">
      <c r="A1090" s="63" t="s">
        <v>258</v>
      </c>
      <c r="B1090" s="43" t="s">
        <v>430</v>
      </c>
      <c r="C1090" s="2" t="s">
        <v>48</v>
      </c>
      <c r="D1090" s="30">
        <v>0</v>
      </c>
      <c r="E1090" s="7"/>
      <c r="F1090" s="64">
        <f t="shared" si="118"/>
        <v>0</v>
      </c>
      <c r="H1090" s="34"/>
      <c r="I1090" s="34"/>
    </row>
    <row r="1091" spans="1:9" s="23" customFormat="1" ht="33" outlineLevel="4">
      <c r="A1091" s="63" t="s">
        <v>259</v>
      </c>
      <c r="B1091" s="43" t="s">
        <v>431</v>
      </c>
      <c r="C1091" s="2" t="s">
        <v>48</v>
      </c>
      <c r="D1091" s="30">
        <v>98</v>
      </c>
      <c r="E1091" s="7"/>
      <c r="F1091" s="64">
        <f t="shared" si="118"/>
        <v>0</v>
      </c>
      <c r="H1091" s="34"/>
      <c r="I1091" s="34"/>
    </row>
    <row r="1092" spans="1:9" s="23" customFormat="1" ht="33" outlineLevel="4">
      <c r="A1092" s="63" t="s">
        <v>366</v>
      </c>
      <c r="B1092" s="43" t="s">
        <v>432</v>
      </c>
      <c r="C1092" s="2" t="s">
        <v>48</v>
      </c>
      <c r="D1092" s="30">
        <v>0</v>
      </c>
      <c r="E1092" s="7"/>
      <c r="F1092" s="64">
        <f t="shared" si="118"/>
        <v>0</v>
      </c>
      <c r="H1092" s="34"/>
      <c r="I1092" s="34"/>
    </row>
    <row r="1093" spans="1:9" s="23" customFormat="1" ht="33" outlineLevel="4">
      <c r="A1093" s="63" t="s">
        <v>367</v>
      </c>
      <c r="B1093" s="43" t="s">
        <v>433</v>
      </c>
      <c r="C1093" s="2" t="s">
        <v>48</v>
      </c>
      <c r="D1093" s="30">
        <v>0</v>
      </c>
      <c r="E1093" s="7"/>
      <c r="F1093" s="64">
        <f t="shared" si="118"/>
        <v>0</v>
      </c>
      <c r="H1093" s="34"/>
      <c r="I1093" s="34"/>
    </row>
    <row r="1094" spans="1:9" s="23" customFormat="1" ht="33" outlineLevel="4">
      <c r="A1094" s="63" t="s">
        <v>368</v>
      </c>
      <c r="B1094" s="43" t="s">
        <v>434</v>
      </c>
      <c r="C1094" s="2" t="s">
        <v>48</v>
      </c>
      <c r="D1094" s="30">
        <v>0</v>
      </c>
      <c r="E1094" s="7"/>
      <c r="F1094" s="64">
        <f t="shared" si="118"/>
        <v>0</v>
      </c>
      <c r="H1094" s="34"/>
      <c r="I1094" s="34"/>
    </row>
    <row r="1095" spans="1:9" s="23" customFormat="1" ht="33" outlineLevel="4">
      <c r="A1095" s="63" t="s">
        <v>435</v>
      </c>
      <c r="B1095" s="43" t="s">
        <v>434</v>
      </c>
      <c r="C1095" s="2" t="s">
        <v>48</v>
      </c>
      <c r="D1095" s="30">
        <v>0</v>
      </c>
      <c r="E1095" s="7"/>
      <c r="F1095" s="64">
        <f t="shared" si="118"/>
        <v>0</v>
      </c>
      <c r="H1095" s="34"/>
      <c r="I1095" s="34"/>
    </row>
    <row r="1096" spans="1:9" s="23" customFormat="1" ht="16.5" outlineLevel="3">
      <c r="A1096" s="61" t="s">
        <v>260</v>
      </c>
      <c r="B1096" s="8" t="s">
        <v>261</v>
      </c>
      <c r="C1096" s="28"/>
      <c r="D1096" s="28"/>
      <c r="E1096" s="29"/>
      <c r="F1096" s="62">
        <f>F1097+F1100+F1103</f>
        <v>0</v>
      </c>
      <c r="H1096" s="34"/>
      <c r="I1096" s="34"/>
    </row>
    <row r="1097" spans="1:9" s="23" customFormat="1" ht="16.5" outlineLevel="4">
      <c r="A1097" s="61" t="s">
        <v>262</v>
      </c>
      <c r="B1097" s="8" t="s">
        <v>263</v>
      </c>
      <c r="C1097" s="28"/>
      <c r="D1097" s="28"/>
      <c r="E1097" s="29"/>
      <c r="F1097" s="62">
        <f>SUM(F1098:F1099)</f>
        <v>0</v>
      </c>
      <c r="H1097" s="34"/>
      <c r="I1097" s="34"/>
    </row>
    <row r="1098" spans="1:9" s="23" customFormat="1" ht="49.5" outlineLevel="5">
      <c r="A1098" s="63" t="s">
        <v>264</v>
      </c>
      <c r="B1098" s="43" t="s">
        <v>265</v>
      </c>
      <c r="C1098" s="2" t="s">
        <v>1</v>
      </c>
      <c r="D1098" s="30">
        <v>37</v>
      </c>
      <c r="E1098" s="7"/>
      <c r="F1098" s="64">
        <f t="shared" ref="F1098:F1099" si="119">ROUND(D1098*E1098,0)</f>
        <v>0</v>
      </c>
      <c r="H1098" s="34"/>
      <c r="I1098" s="34"/>
    </row>
    <row r="1099" spans="1:9" s="23" customFormat="1" ht="33" outlineLevel="5">
      <c r="A1099" s="63" t="s">
        <v>266</v>
      </c>
      <c r="B1099" s="43" t="s">
        <v>436</v>
      </c>
      <c r="C1099" s="2" t="s">
        <v>1</v>
      </c>
      <c r="D1099" s="30">
        <v>37</v>
      </c>
      <c r="E1099" s="7"/>
      <c r="F1099" s="64">
        <f t="shared" si="119"/>
        <v>0</v>
      </c>
      <c r="H1099" s="34"/>
      <c r="I1099" s="34"/>
    </row>
    <row r="1100" spans="1:9" s="23" customFormat="1" ht="16.5" outlineLevel="4">
      <c r="A1100" s="65" t="s">
        <v>267</v>
      </c>
      <c r="B1100" s="45" t="s">
        <v>268</v>
      </c>
      <c r="C1100" s="28"/>
      <c r="D1100" s="28"/>
      <c r="E1100" s="29"/>
      <c r="F1100" s="62">
        <f>SUM(F1101:F1102)</f>
        <v>0</v>
      </c>
      <c r="H1100" s="34"/>
      <c r="I1100" s="34"/>
    </row>
    <row r="1101" spans="1:9" s="23" customFormat="1" ht="66" outlineLevel="5">
      <c r="A1101" s="63" t="s">
        <v>269</v>
      </c>
      <c r="B1101" s="43" t="s">
        <v>270</v>
      </c>
      <c r="C1101" s="2" t="s">
        <v>1</v>
      </c>
      <c r="D1101" s="30">
        <v>1</v>
      </c>
      <c r="E1101" s="7"/>
      <c r="F1101" s="64">
        <f t="shared" ref="F1101:F1102" si="120">ROUND(D1101*E1101,0)</f>
        <v>0</v>
      </c>
      <c r="H1101" s="34"/>
      <c r="I1101" s="34"/>
    </row>
    <row r="1102" spans="1:9" s="23" customFormat="1" ht="33" outlineLevel="5">
      <c r="A1102" s="63" t="s">
        <v>271</v>
      </c>
      <c r="B1102" s="43" t="s">
        <v>437</v>
      </c>
      <c r="C1102" s="2" t="s">
        <v>1</v>
      </c>
      <c r="D1102" s="30">
        <v>1</v>
      </c>
      <c r="E1102" s="7"/>
      <c r="F1102" s="64">
        <f t="shared" si="120"/>
        <v>0</v>
      </c>
      <c r="H1102" s="34"/>
      <c r="I1102" s="34"/>
    </row>
    <row r="1103" spans="1:9" s="23" customFormat="1" ht="16.5" outlineLevel="4">
      <c r="A1103" s="61" t="s">
        <v>272</v>
      </c>
      <c r="B1103" s="8" t="s">
        <v>273</v>
      </c>
      <c r="C1103" s="28"/>
      <c r="D1103" s="28"/>
      <c r="E1103" s="29"/>
      <c r="F1103" s="62">
        <f>SUM(F1104:F1107)</f>
        <v>0</v>
      </c>
      <c r="H1103" s="34"/>
      <c r="I1103" s="34"/>
    </row>
    <row r="1104" spans="1:9" s="23" customFormat="1" ht="33" outlineLevel="5">
      <c r="A1104" s="63" t="s">
        <v>274</v>
      </c>
      <c r="B1104" s="43" t="s">
        <v>438</v>
      </c>
      <c r="C1104" s="2" t="s">
        <v>1</v>
      </c>
      <c r="D1104" s="30">
        <v>29</v>
      </c>
      <c r="E1104" s="7"/>
      <c r="F1104" s="64">
        <f t="shared" ref="F1104:F1107" si="121">ROUND(D1104*E1104,0)</f>
        <v>0</v>
      </c>
      <c r="H1104" s="34"/>
      <c r="I1104" s="34"/>
    </row>
    <row r="1105" spans="1:9" s="23" customFormat="1" ht="33" outlineLevel="5">
      <c r="A1105" s="63" t="s">
        <v>275</v>
      </c>
      <c r="B1105" s="43" t="s">
        <v>439</v>
      </c>
      <c r="C1105" s="2" t="s">
        <v>1</v>
      </c>
      <c r="D1105" s="30">
        <v>1</v>
      </c>
      <c r="E1105" s="7"/>
      <c r="F1105" s="64">
        <f t="shared" si="121"/>
        <v>0</v>
      </c>
      <c r="H1105" s="34"/>
      <c r="I1105" s="34"/>
    </row>
    <row r="1106" spans="1:9" s="23" customFormat="1" ht="16.5" outlineLevel="5">
      <c r="A1106" s="63" t="s">
        <v>276</v>
      </c>
      <c r="B1106" s="43" t="s">
        <v>278</v>
      </c>
      <c r="C1106" s="2" t="s">
        <v>1</v>
      </c>
      <c r="D1106" s="30">
        <v>0</v>
      </c>
      <c r="E1106" s="7"/>
      <c r="F1106" s="64">
        <f t="shared" si="121"/>
        <v>0</v>
      </c>
      <c r="H1106" s="34"/>
      <c r="I1106" s="34"/>
    </row>
    <row r="1107" spans="1:9" s="23" customFormat="1" ht="33" outlineLevel="5">
      <c r="A1107" s="63" t="s">
        <v>277</v>
      </c>
      <c r="B1107" s="43" t="s">
        <v>279</v>
      </c>
      <c r="C1107" s="2" t="s">
        <v>1</v>
      </c>
      <c r="D1107" s="30">
        <v>6</v>
      </c>
      <c r="E1107" s="7"/>
      <c r="F1107" s="64">
        <f t="shared" si="121"/>
        <v>0</v>
      </c>
      <c r="H1107" s="34"/>
      <c r="I1107" s="34"/>
    </row>
    <row r="1108" spans="1:9" s="23" customFormat="1" ht="16.5" outlineLevel="3">
      <c r="A1108" s="61" t="s">
        <v>280</v>
      </c>
      <c r="B1108" s="8" t="s">
        <v>281</v>
      </c>
      <c r="C1108" s="28"/>
      <c r="D1108" s="28"/>
      <c r="E1108" s="29"/>
      <c r="F1108" s="62">
        <f>SUM(F1109:F1122)</f>
        <v>0</v>
      </c>
      <c r="H1108" s="34"/>
      <c r="I1108" s="34"/>
    </row>
    <row r="1109" spans="1:9" s="23" customFormat="1" ht="33" outlineLevel="4">
      <c r="A1109" s="63" t="s">
        <v>282</v>
      </c>
      <c r="B1109" s="43" t="s">
        <v>283</v>
      </c>
      <c r="C1109" s="2" t="s">
        <v>1</v>
      </c>
      <c r="D1109" s="30">
        <v>7</v>
      </c>
      <c r="E1109" s="7"/>
      <c r="F1109" s="64">
        <f t="shared" ref="F1109:F1122" si="122">ROUND(D1109*E1109,0)</f>
        <v>0</v>
      </c>
      <c r="H1109" s="34"/>
      <c r="I1109" s="34"/>
    </row>
    <row r="1110" spans="1:9" s="23" customFormat="1" ht="33" outlineLevel="4">
      <c r="A1110" s="63" t="s">
        <v>284</v>
      </c>
      <c r="B1110" s="43" t="s">
        <v>440</v>
      </c>
      <c r="C1110" s="2" t="s">
        <v>1</v>
      </c>
      <c r="D1110" s="30">
        <v>14</v>
      </c>
      <c r="E1110" s="7"/>
      <c r="F1110" s="64">
        <f t="shared" si="122"/>
        <v>0</v>
      </c>
      <c r="H1110" s="34"/>
      <c r="I1110" s="34"/>
    </row>
    <row r="1111" spans="1:9" s="23" customFormat="1" ht="33" outlineLevel="4">
      <c r="A1111" s="63" t="s">
        <v>285</v>
      </c>
      <c r="B1111" s="43" t="s">
        <v>441</v>
      </c>
      <c r="C1111" s="2" t="s">
        <v>1</v>
      </c>
      <c r="D1111" s="30">
        <v>42</v>
      </c>
      <c r="E1111" s="7"/>
      <c r="F1111" s="64">
        <f t="shared" si="122"/>
        <v>0</v>
      </c>
      <c r="H1111" s="34"/>
      <c r="I1111" s="34"/>
    </row>
    <row r="1112" spans="1:9" s="23" customFormat="1" ht="33" outlineLevel="4">
      <c r="A1112" s="63" t="s">
        <v>286</v>
      </c>
      <c r="B1112" s="43" t="s">
        <v>442</v>
      </c>
      <c r="C1112" s="2" t="s">
        <v>1</v>
      </c>
      <c r="D1112" s="30">
        <v>42</v>
      </c>
      <c r="E1112" s="7"/>
      <c r="F1112" s="64">
        <f t="shared" si="122"/>
        <v>0</v>
      </c>
      <c r="H1112" s="34"/>
      <c r="I1112" s="34"/>
    </row>
    <row r="1113" spans="1:9" s="23" customFormat="1" ht="33" outlineLevel="4">
      <c r="A1113" s="63" t="s">
        <v>287</v>
      </c>
      <c r="B1113" s="43" t="s">
        <v>291</v>
      </c>
      <c r="C1113" s="2" t="s">
        <v>1</v>
      </c>
      <c r="D1113" s="30">
        <v>14</v>
      </c>
      <c r="E1113" s="7"/>
      <c r="F1113" s="64">
        <f t="shared" si="122"/>
        <v>0</v>
      </c>
      <c r="H1113" s="34"/>
      <c r="I1113" s="34"/>
    </row>
    <row r="1114" spans="1:9" s="23" customFormat="1" ht="33" outlineLevel="4">
      <c r="A1114" s="63" t="s">
        <v>288</v>
      </c>
      <c r="B1114" s="43" t="s">
        <v>293</v>
      </c>
      <c r="C1114" s="2" t="s">
        <v>1</v>
      </c>
      <c r="D1114" s="30">
        <v>7</v>
      </c>
      <c r="E1114" s="7"/>
      <c r="F1114" s="64">
        <f t="shared" si="122"/>
        <v>0</v>
      </c>
      <c r="H1114" s="34"/>
      <c r="I1114" s="34"/>
    </row>
    <row r="1115" spans="1:9" s="23" customFormat="1" ht="33" outlineLevel="4">
      <c r="A1115" s="63" t="s">
        <v>289</v>
      </c>
      <c r="B1115" s="43" t="s">
        <v>443</v>
      </c>
      <c r="C1115" s="2" t="s">
        <v>1</v>
      </c>
      <c r="D1115" s="30">
        <v>4</v>
      </c>
      <c r="E1115" s="7"/>
      <c r="F1115" s="64">
        <f t="shared" si="122"/>
        <v>0</v>
      </c>
      <c r="H1115" s="34"/>
      <c r="I1115" s="34"/>
    </row>
    <row r="1116" spans="1:9" s="23" customFormat="1" ht="66" outlineLevel="4">
      <c r="A1116" s="63" t="s">
        <v>290</v>
      </c>
      <c r="B1116" s="43" t="s">
        <v>296</v>
      </c>
      <c r="C1116" s="2" t="s">
        <v>1</v>
      </c>
      <c r="D1116" s="30">
        <v>4</v>
      </c>
      <c r="E1116" s="7"/>
      <c r="F1116" s="64">
        <f t="shared" si="122"/>
        <v>0</v>
      </c>
      <c r="H1116" s="34"/>
      <c r="I1116" s="34"/>
    </row>
    <row r="1117" spans="1:9" s="23" customFormat="1" ht="33" outlineLevel="4">
      <c r="A1117" s="63" t="s">
        <v>292</v>
      </c>
      <c r="B1117" s="43" t="s">
        <v>444</v>
      </c>
      <c r="C1117" s="2" t="s">
        <v>1</v>
      </c>
      <c r="D1117" s="30">
        <v>3</v>
      </c>
      <c r="E1117" s="7"/>
      <c r="F1117" s="64">
        <f t="shared" si="122"/>
        <v>0</v>
      </c>
      <c r="H1117" s="34"/>
      <c r="I1117" s="34"/>
    </row>
    <row r="1118" spans="1:9" s="23" customFormat="1" ht="33" outlineLevel="4">
      <c r="A1118" s="63" t="s">
        <v>294</v>
      </c>
      <c r="B1118" s="43" t="s">
        <v>299</v>
      </c>
      <c r="C1118" s="2" t="s">
        <v>1</v>
      </c>
      <c r="D1118" s="30">
        <v>3</v>
      </c>
      <c r="E1118" s="7"/>
      <c r="F1118" s="64">
        <f t="shared" si="122"/>
        <v>0</v>
      </c>
      <c r="H1118" s="34"/>
      <c r="I1118" s="34"/>
    </row>
    <row r="1119" spans="1:9" s="23" customFormat="1" ht="49.5" outlineLevel="4">
      <c r="A1119" s="63" t="s">
        <v>295</v>
      </c>
      <c r="B1119" s="43" t="s">
        <v>445</v>
      </c>
      <c r="C1119" s="2" t="s">
        <v>1</v>
      </c>
      <c r="D1119" s="30">
        <v>13</v>
      </c>
      <c r="E1119" s="7"/>
      <c r="F1119" s="64">
        <f t="shared" si="122"/>
        <v>0</v>
      </c>
      <c r="H1119" s="34"/>
      <c r="I1119" s="34"/>
    </row>
    <row r="1120" spans="1:9" s="23" customFormat="1" ht="49.5" outlineLevel="4">
      <c r="A1120" s="63" t="s">
        <v>297</v>
      </c>
      <c r="B1120" s="43" t="s">
        <v>301</v>
      </c>
      <c r="C1120" s="2" t="s">
        <v>1</v>
      </c>
      <c r="D1120" s="30">
        <v>13</v>
      </c>
      <c r="E1120" s="7"/>
      <c r="F1120" s="64">
        <f t="shared" si="122"/>
        <v>0</v>
      </c>
      <c r="H1120" s="34"/>
      <c r="I1120" s="34"/>
    </row>
    <row r="1121" spans="1:9" s="23" customFormat="1" ht="33" outlineLevel="4">
      <c r="A1121" s="63" t="s">
        <v>298</v>
      </c>
      <c r="B1121" s="43" t="s">
        <v>302</v>
      </c>
      <c r="C1121" s="2" t="s">
        <v>1</v>
      </c>
      <c r="D1121" s="30">
        <v>5</v>
      </c>
      <c r="E1121" s="7"/>
      <c r="F1121" s="64">
        <f t="shared" si="122"/>
        <v>0</v>
      </c>
      <c r="H1121" s="34"/>
      <c r="I1121" s="34"/>
    </row>
    <row r="1122" spans="1:9" s="23" customFormat="1" ht="16.5" outlineLevel="4">
      <c r="A1122" s="63" t="s">
        <v>300</v>
      </c>
      <c r="B1122" s="43" t="s">
        <v>303</v>
      </c>
      <c r="C1122" s="2" t="s">
        <v>1</v>
      </c>
      <c r="D1122" s="30">
        <v>0</v>
      </c>
      <c r="E1122" s="7"/>
      <c r="F1122" s="64">
        <f t="shared" si="122"/>
        <v>0</v>
      </c>
      <c r="H1122" s="34"/>
      <c r="I1122" s="34"/>
    </row>
    <row r="1123" spans="1:9" s="23" customFormat="1" ht="16.5" outlineLevel="3">
      <c r="A1123" s="61" t="s">
        <v>304</v>
      </c>
      <c r="B1123" s="8" t="s">
        <v>305</v>
      </c>
      <c r="C1123" s="28"/>
      <c r="D1123" s="28"/>
      <c r="E1123" s="29"/>
      <c r="F1123" s="62">
        <f>SUM(F1124:F1125)</f>
        <v>0</v>
      </c>
      <c r="H1123" s="34"/>
      <c r="I1123" s="34"/>
    </row>
    <row r="1124" spans="1:9" s="23" customFormat="1" ht="33" outlineLevel="4">
      <c r="A1124" s="63" t="s">
        <v>306</v>
      </c>
      <c r="B1124" s="43" t="s">
        <v>307</v>
      </c>
      <c r="C1124" s="2" t="s">
        <v>1</v>
      </c>
      <c r="D1124" s="30">
        <v>1</v>
      </c>
      <c r="E1124" s="7"/>
      <c r="F1124" s="64">
        <f t="shared" ref="F1124:F1125" si="123">ROUND(D1124*E1124,0)</f>
        <v>0</v>
      </c>
      <c r="H1124" s="34"/>
      <c r="I1124" s="34"/>
    </row>
    <row r="1125" spans="1:9" s="23" customFormat="1" ht="16.5" outlineLevel="4">
      <c r="A1125" s="63" t="s">
        <v>308</v>
      </c>
      <c r="B1125" s="43" t="s">
        <v>309</v>
      </c>
      <c r="C1125" s="2" t="s">
        <v>1</v>
      </c>
      <c r="D1125" s="30">
        <v>6</v>
      </c>
      <c r="E1125" s="7"/>
      <c r="F1125" s="64">
        <f t="shared" si="123"/>
        <v>0</v>
      </c>
      <c r="H1125" s="34"/>
      <c r="I1125" s="34"/>
    </row>
    <row r="1126" spans="1:9" s="23" customFormat="1" ht="16.5" outlineLevel="2">
      <c r="A1126" s="61">
        <v>6</v>
      </c>
      <c r="B1126" s="8" t="s">
        <v>310</v>
      </c>
      <c r="C1126" s="28"/>
      <c r="D1126" s="28"/>
      <c r="E1126" s="29"/>
      <c r="F1126" s="62">
        <f>SUM(F1127:F1137)</f>
        <v>0</v>
      </c>
      <c r="H1126" s="34"/>
      <c r="I1126" s="34"/>
    </row>
    <row r="1127" spans="1:9" s="23" customFormat="1" ht="16.5" outlineLevel="3">
      <c r="A1127" s="63" t="s">
        <v>311</v>
      </c>
      <c r="B1127" s="43" t="s">
        <v>312</v>
      </c>
      <c r="C1127" s="2" t="s">
        <v>48</v>
      </c>
      <c r="D1127" s="30">
        <v>0</v>
      </c>
      <c r="E1127" s="7"/>
      <c r="F1127" s="64">
        <f t="shared" ref="F1127:F1137" si="124">ROUND(D1127*E1127,0)</f>
        <v>0</v>
      </c>
      <c r="H1127" s="34"/>
      <c r="I1127" s="34"/>
    </row>
    <row r="1128" spans="1:9" s="23" customFormat="1" ht="16.5" outlineLevel="3">
      <c r="A1128" s="63" t="s">
        <v>313</v>
      </c>
      <c r="B1128" s="43" t="s">
        <v>314</v>
      </c>
      <c r="C1128" s="2" t="s">
        <v>48</v>
      </c>
      <c r="D1128" s="30">
        <v>0</v>
      </c>
      <c r="E1128" s="7"/>
      <c r="F1128" s="64">
        <f t="shared" si="124"/>
        <v>0</v>
      </c>
      <c r="H1128" s="34"/>
      <c r="I1128" s="34"/>
    </row>
    <row r="1129" spans="1:9" s="23" customFormat="1" ht="16.5" outlineLevel="3">
      <c r="A1129" s="63" t="s">
        <v>315</v>
      </c>
      <c r="B1129" s="43" t="s">
        <v>316</v>
      </c>
      <c r="C1129" s="2" t="s">
        <v>1</v>
      </c>
      <c r="D1129" s="30">
        <v>0</v>
      </c>
      <c r="E1129" s="7"/>
      <c r="F1129" s="64">
        <f t="shared" si="124"/>
        <v>0</v>
      </c>
      <c r="H1129" s="34"/>
      <c r="I1129" s="34"/>
    </row>
    <row r="1130" spans="1:9" s="23" customFormat="1" ht="16.5" outlineLevel="3">
      <c r="A1130" s="63" t="s">
        <v>317</v>
      </c>
      <c r="B1130" s="43" t="s">
        <v>318</v>
      </c>
      <c r="C1130" s="2" t="s">
        <v>1</v>
      </c>
      <c r="D1130" s="30">
        <v>0</v>
      </c>
      <c r="E1130" s="7"/>
      <c r="F1130" s="64">
        <f t="shared" si="124"/>
        <v>0</v>
      </c>
      <c r="H1130" s="34"/>
      <c r="I1130" s="34"/>
    </row>
    <row r="1131" spans="1:9" s="23" customFormat="1" ht="16.5" outlineLevel="3">
      <c r="A1131" s="63" t="s">
        <v>319</v>
      </c>
      <c r="B1131" s="43" t="s">
        <v>320</v>
      </c>
      <c r="C1131" s="2" t="s">
        <v>1</v>
      </c>
      <c r="D1131" s="30">
        <v>0</v>
      </c>
      <c r="E1131" s="7"/>
      <c r="F1131" s="64">
        <f t="shared" si="124"/>
        <v>0</v>
      </c>
      <c r="H1131" s="34"/>
      <c r="I1131" s="34"/>
    </row>
    <row r="1132" spans="1:9" s="23" customFormat="1" ht="16.5" outlineLevel="3">
      <c r="A1132" s="63" t="s">
        <v>321</v>
      </c>
      <c r="B1132" s="43" t="s">
        <v>322</v>
      </c>
      <c r="C1132" s="2" t="s">
        <v>1</v>
      </c>
      <c r="D1132" s="30">
        <v>0</v>
      </c>
      <c r="E1132" s="7"/>
      <c r="F1132" s="64">
        <f t="shared" si="124"/>
        <v>0</v>
      </c>
      <c r="H1132" s="34"/>
      <c r="I1132" s="34"/>
    </row>
    <row r="1133" spans="1:9" s="23" customFormat="1" ht="16.5" outlineLevel="3">
      <c r="A1133" s="63" t="s">
        <v>323</v>
      </c>
      <c r="B1133" s="43" t="s">
        <v>324</v>
      </c>
      <c r="C1133" s="2" t="s">
        <v>48</v>
      </c>
      <c r="D1133" s="30">
        <v>0</v>
      </c>
      <c r="E1133" s="7"/>
      <c r="F1133" s="64">
        <f t="shared" si="124"/>
        <v>0</v>
      </c>
      <c r="H1133" s="34"/>
      <c r="I1133" s="34"/>
    </row>
    <row r="1134" spans="1:9" s="23" customFormat="1" ht="16.5" outlineLevel="3">
      <c r="A1134" s="63" t="s">
        <v>325</v>
      </c>
      <c r="B1134" s="43" t="s">
        <v>326</v>
      </c>
      <c r="C1134" s="2" t="s">
        <v>1</v>
      </c>
      <c r="D1134" s="30">
        <v>0</v>
      </c>
      <c r="E1134" s="7"/>
      <c r="F1134" s="64">
        <f t="shared" si="124"/>
        <v>0</v>
      </c>
      <c r="H1134" s="34"/>
      <c r="I1134" s="34"/>
    </row>
    <row r="1135" spans="1:9" s="23" customFormat="1" ht="16.5" outlineLevel="3">
      <c r="A1135" s="63" t="s">
        <v>327</v>
      </c>
      <c r="B1135" s="43" t="s">
        <v>328</v>
      </c>
      <c r="C1135" s="2" t="s">
        <v>1</v>
      </c>
      <c r="D1135" s="30">
        <v>0</v>
      </c>
      <c r="E1135" s="7"/>
      <c r="F1135" s="64">
        <f t="shared" si="124"/>
        <v>0</v>
      </c>
      <c r="H1135" s="34"/>
      <c r="I1135" s="34"/>
    </row>
    <row r="1136" spans="1:9" s="23" customFormat="1" ht="16.5" outlineLevel="3">
      <c r="A1136" s="63" t="s">
        <v>329</v>
      </c>
      <c r="B1136" s="43" t="s">
        <v>330</v>
      </c>
      <c r="C1136" s="2" t="s">
        <v>1</v>
      </c>
      <c r="D1136" s="30">
        <v>0</v>
      </c>
      <c r="E1136" s="7"/>
      <c r="F1136" s="64">
        <f t="shared" si="124"/>
        <v>0</v>
      </c>
      <c r="H1136" s="34"/>
      <c r="I1136" s="34"/>
    </row>
    <row r="1137" spans="1:16" s="23" customFormat="1" ht="16.5" outlineLevel="3">
      <c r="A1137" s="63" t="s">
        <v>331</v>
      </c>
      <c r="B1137" s="43" t="s">
        <v>332</v>
      </c>
      <c r="C1137" s="2" t="s">
        <v>14</v>
      </c>
      <c r="D1137" s="30">
        <v>0</v>
      </c>
      <c r="E1137" s="7"/>
      <c r="F1137" s="64">
        <f t="shared" si="124"/>
        <v>0</v>
      </c>
      <c r="H1137" s="34"/>
      <c r="I1137" s="34"/>
    </row>
    <row r="1138" spans="1:16" ht="16.5" outlineLevel="1">
      <c r="A1138" s="121" t="s">
        <v>451</v>
      </c>
      <c r="B1138" s="122"/>
      <c r="C1138" s="122"/>
      <c r="D1138" s="122"/>
      <c r="E1138" s="123"/>
      <c r="F1138" s="60">
        <f>ROUND(F1139+F1143+F1160+F1220+F1288+F1352,0)</f>
        <v>0</v>
      </c>
      <c r="G1138" s="24"/>
      <c r="H1138" s="34"/>
      <c r="I1138" s="23"/>
      <c r="J1138" s="23"/>
      <c r="K1138" s="23"/>
      <c r="L1138" s="23"/>
      <c r="M1138" s="23"/>
      <c r="N1138" s="23"/>
      <c r="O1138" s="23"/>
      <c r="P1138" s="23"/>
    </row>
    <row r="1139" spans="1:16" s="23" customFormat="1" ht="16.5" outlineLevel="2">
      <c r="A1139" s="61">
        <v>1</v>
      </c>
      <c r="B1139" s="8" t="s">
        <v>161</v>
      </c>
      <c r="C1139" s="28"/>
      <c r="D1139" s="28"/>
      <c r="E1139" s="29"/>
      <c r="F1139" s="62">
        <f>SUM(F1140:F1142)</f>
        <v>0</v>
      </c>
      <c r="H1139" s="34"/>
    </row>
    <row r="1140" spans="1:16" s="23" customFormat="1" ht="16.5" outlineLevel="3">
      <c r="A1140" s="63" t="s">
        <v>8</v>
      </c>
      <c r="B1140" s="43" t="s">
        <v>11</v>
      </c>
      <c r="C1140" s="2" t="s">
        <v>1</v>
      </c>
      <c r="D1140" s="30">
        <v>0</v>
      </c>
      <c r="E1140" s="7"/>
      <c r="F1140" s="64">
        <f t="shared" ref="F1140:F1142" si="125">ROUND(D1140*E1140,0)</f>
        <v>0</v>
      </c>
      <c r="H1140" s="34"/>
      <c r="I1140" s="34"/>
    </row>
    <row r="1141" spans="1:16" s="23" customFormat="1" ht="16.5" outlineLevel="3">
      <c r="A1141" s="63" t="s">
        <v>9</v>
      </c>
      <c r="B1141" s="43" t="s">
        <v>12</v>
      </c>
      <c r="C1141" s="2" t="s">
        <v>1</v>
      </c>
      <c r="D1141" s="30">
        <v>0</v>
      </c>
      <c r="E1141" s="7"/>
      <c r="F1141" s="64">
        <f t="shared" si="125"/>
        <v>0</v>
      </c>
      <c r="H1141" s="34"/>
      <c r="I1141" s="34"/>
    </row>
    <row r="1142" spans="1:16" s="23" customFormat="1" ht="16.5" outlineLevel="3">
      <c r="A1142" s="63" t="s">
        <v>10</v>
      </c>
      <c r="B1142" s="43" t="s">
        <v>13</v>
      </c>
      <c r="C1142" s="2" t="s">
        <v>14</v>
      </c>
      <c r="D1142" s="30">
        <v>0</v>
      </c>
      <c r="E1142" s="7"/>
      <c r="F1142" s="64">
        <f t="shared" si="125"/>
        <v>0</v>
      </c>
      <c r="H1142" s="34"/>
      <c r="I1142" s="34"/>
    </row>
    <row r="1143" spans="1:16" s="23" customFormat="1" ht="16.5" outlineLevel="2">
      <c r="A1143" s="61">
        <v>2</v>
      </c>
      <c r="B1143" s="8" t="s">
        <v>163</v>
      </c>
      <c r="C1143" s="28"/>
      <c r="D1143" s="28"/>
      <c r="E1143" s="29"/>
      <c r="F1143" s="62">
        <f>SUM(F1144:F1159)</f>
        <v>0</v>
      </c>
      <c r="H1143" s="34"/>
    </row>
    <row r="1144" spans="1:16" s="23" customFormat="1" ht="33" outlineLevel="3">
      <c r="A1144" s="63" t="s">
        <v>16</v>
      </c>
      <c r="B1144" s="43" t="s">
        <v>23</v>
      </c>
      <c r="C1144" s="2" t="s">
        <v>48</v>
      </c>
      <c r="D1144" s="30">
        <v>0</v>
      </c>
      <c r="E1144" s="7"/>
      <c r="F1144" s="64">
        <f t="shared" ref="F1144:F1159" si="126">ROUND(D1144*E1144,0)</f>
        <v>0</v>
      </c>
      <c r="H1144" s="34"/>
      <c r="I1144" s="34"/>
    </row>
    <row r="1145" spans="1:16" s="23" customFormat="1" ht="33" outlineLevel="3">
      <c r="A1145" s="63" t="s">
        <v>17</v>
      </c>
      <c r="B1145" s="43" t="s">
        <v>24</v>
      </c>
      <c r="C1145" s="2" t="s">
        <v>48</v>
      </c>
      <c r="D1145" s="30">
        <v>0</v>
      </c>
      <c r="E1145" s="7"/>
      <c r="F1145" s="64">
        <f t="shared" si="126"/>
        <v>0</v>
      </c>
      <c r="H1145" s="34"/>
      <c r="I1145" s="34"/>
    </row>
    <row r="1146" spans="1:16" s="23" customFormat="1" ht="16.5" outlineLevel="3">
      <c r="A1146" s="63" t="s">
        <v>18</v>
      </c>
      <c r="B1146" s="43" t="s">
        <v>25</v>
      </c>
      <c r="C1146" s="2" t="s">
        <v>15</v>
      </c>
      <c r="D1146" s="30">
        <v>0</v>
      </c>
      <c r="E1146" s="7"/>
      <c r="F1146" s="64">
        <f t="shared" si="126"/>
        <v>0</v>
      </c>
      <c r="H1146" s="34"/>
      <c r="I1146" s="34"/>
    </row>
    <row r="1147" spans="1:16" s="23" customFormat="1" ht="16.5" outlineLevel="3">
      <c r="A1147" s="63" t="s">
        <v>19</v>
      </c>
      <c r="B1147" s="43" t="s">
        <v>26</v>
      </c>
      <c r="C1147" s="2" t="s">
        <v>15</v>
      </c>
      <c r="D1147" s="30">
        <v>136.85</v>
      </c>
      <c r="E1147" s="7"/>
      <c r="F1147" s="64">
        <f t="shared" si="126"/>
        <v>0</v>
      </c>
      <c r="H1147" s="34"/>
      <c r="I1147" s="34"/>
    </row>
    <row r="1148" spans="1:16" s="23" customFormat="1" ht="16.5" outlineLevel="3">
      <c r="A1148" s="63" t="s">
        <v>20</v>
      </c>
      <c r="B1148" s="43" t="s">
        <v>27</v>
      </c>
      <c r="C1148" s="2" t="s">
        <v>15</v>
      </c>
      <c r="D1148" s="30">
        <v>0</v>
      </c>
      <c r="E1148" s="7"/>
      <c r="F1148" s="64">
        <f t="shared" si="126"/>
        <v>0</v>
      </c>
      <c r="H1148" s="34"/>
      <c r="I1148" s="34"/>
    </row>
    <row r="1149" spans="1:16" s="23" customFormat="1" ht="16.5" outlineLevel="3">
      <c r="A1149" s="63" t="s">
        <v>21</v>
      </c>
      <c r="B1149" s="43" t="s">
        <v>28</v>
      </c>
      <c r="C1149" s="2" t="s">
        <v>15</v>
      </c>
      <c r="D1149" s="30">
        <v>0</v>
      </c>
      <c r="E1149" s="7"/>
      <c r="F1149" s="64">
        <f t="shared" si="126"/>
        <v>0</v>
      </c>
      <c r="H1149" s="34"/>
      <c r="I1149" s="34"/>
    </row>
    <row r="1150" spans="1:16" s="23" customFormat="1" ht="16.5" outlineLevel="3">
      <c r="A1150" s="63" t="s">
        <v>22</v>
      </c>
      <c r="B1150" s="43" t="s">
        <v>29</v>
      </c>
      <c r="C1150" s="2" t="s">
        <v>15</v>
      </c>
      <c r="D1150" s="30">
        <v>22.43</v>
      </c>
      <c r="E1150" s="7"/>
      <c r="F1150" s="64">
        <f t="shared" si="126"/>
        <v>0</v>
      </c>
      <c r="H1150" s="34"/>
      <c r="I1150" s="34"/>
    </row>
    <row r="1151" spans="1:16" s="23" customFormat="1" ht="16.5" outlineLevel="3">
      <c r="A1151" s="63" t="s">
        <v>164</v>
      </c>
      <c r="B1151" s="43" t="s">
        <v>30</v>
      </c>
      <c r="C1151" s="2" t="s">
        <v>15</v>
      </c>
      <c r="D1151" s="30">
        <v>0</v>
      </c>
      <c r="E1151" s="7"/>
      <c r="F1151" s="64">
        <f t="shared" si="126"/>
        <v>0</v>
      </c>
      <c r="H1151" s="34"/>
      <c r="I1151" s="34"/>
    </row>
    <row r="1152" spans="1:16" s="23" customFormat="1" ht="16.5" outlineLevel="3">
      <c r="A1152" s="63" t="s">
        <v>165</v>
      </c>
      <c r="B1152" s="43" t="s">
        <v>31</v>
      </c>
      <c r="C1152" s="2" t="s">
        <v>1</v>
      </c>
      <c r="D1152" s="30">
        <v>0</v>
      </c>
      <c r="E1152" s="7"/>
      <c r="F1152" s="64">
        <f t="shared" si="126"/>
        <v>0</v>
      </c>
      <c r="H1152" s="34"/>
      <c r="I1152" s="34"/>
    </row>
    <row r="1153" spans="1:9" s="23" customFormat="1" ht="16.5" outlineLevel="3">
      <c r="A1153" s="63" t="s">
        <v>166</v>
      </c>
      <c r="B1153" s="43" t="s">
        <v>32</v>
      </c>
      <c r="C1153" s="2" t="s">
        <v>15</v>
      </c>
      <c r="D1153" s="30">
        <v>0</v>
      </c>
      <c r="E1153" s="7"/>
      <c r="F1153" s="64">
        <f t="shared" si="126"/>
        <v>0</v>
      </c>
      <c r="H1153" s="34"/>
      <c r="I1153" s="34"/>
    </row>
    <row r="1154" spans="1:9" s="23" customFormat="1" ht="16.5" outlineLevel="3">
      <c r="A1154" s="63" t="s">
        <v>339</v>
      </c>
      <c r="B1154" s="43" t="s">
        <v>33</v>
      </c>
      <c r="C1154" s="2" t="s">
        <v>15</v>
      </c>
      <c r="D1154" s="30">
        <v>0</v>
      </c>
      <c r="E1154" s="7"/>
      <c r="F1154" s="64">
        <f t="shared" si="126"/>
        <v>0</v>
      </c>
      <c r="H1154" s="34"/>
      <c r="I1154" s="34"/>
    </row>
    <row r="1155" spans="1:9" s="23" customFormat="1" ht="16.5" outlineLevel="3">
      <c r="A1155" s="63" t="s">
        <v>340</v>
      </c>
      <c r="B1155" s="43" t="s">
        <v>374</v>
      </c>
      <c r="C1155" s="2" t="s">
        <v>15</v>
      </c>
      <c r="D1155" s="30">
        <v>0</v>
      </c>
      <c r="E1155" s="7"/>
      <c r="F1155" s="64">
        <f t="shared" si="126"/>
        <v>0</v>
      </c>
      <c r="H1155" s="34"/>
      <c r="I1155" s="34"/>
    </row>
    <row r="1156" spans="1:9" s="23" customFormat="1" ht="16.5" outlineLevel="3">
      <c r="A1156" s="63" t="s">
        <v>341</v>
      </c>
      <c r="B1156" s="43" t="s">
        <v>34</v>
      </c>
      <c r="C1156" s="2" t="s">
        <v>167</v>
      </c>
      <c r="D1156" s="30">
        <v>0</v>
      </c>
      <c r="E1156" s="7"/>
      <c r="F1156" s="64">
        <f t="shared" si="126"/>
        <v>0</v>
      </c>
      <c r="H1156" s="34"/>
      <c r="I1156" s="34"/>
    </row>
    <row r="1157" spans="1:9" s="23" customFormat="1" ht="16.5" outlineLevel="3">
      <c r="A1157" s="63" t="s">
        <v>343</v>
      </c>
      <c r="B1157" s="43" t="s">
        <v>35</v>
      </c>
      <c r="C1157" s="2" t="s">
        <v>15</v>
      </c>
      <c r="D1157" s="30">
        <v>0</v>
      </c>
      <c r="E1157" s="7"/>
      <c r="F1157" s="64">
        <f t="shared" si="126"/>
        <v>0</v>
      </c>
      <c r="H1157" s="34"/>
      <c r="I1157" s="34"/>
    </row>
    <row r="1158" spans="1:9" s="23" customFormat="1" ht="16.5" outlineLevel="3">
      <c r="A1158" s="63" t="s">
        <v>375</v>
      </c>
      <c r="B1158" s="43" t="s">
        <v>376</v>
      </c>
      <c r="C1158" s="2" t="s">
        <v>15</v>
      </c>
      <c r="D1158" s="30">
        <v>0</v>
      </c>
      <c r="E1158" s="7"/>
      <c r="F1158" s="64">
        <f t="shared" si="126"/>
        <v>0</v>
      </c>
      <c r="H1158" s="34"/>
      <c r="I1158" s="34"/>
    </row>
    <row r="1159" spans="1:9" s="23" customFormat="1" ht="16.5" outlineLevel="3">
      <c r="A1159" s="63" t="s">
        <v>377</v>
      </c>
      <c r="B1159" s="43" t="s">
        <v>378</v>
      </c>
      <c r="C1159" s="2" t="s">
        <v>15</v>
      </c>
      <c r="D1159" s="30">
        <v>0</v>
      </c>
      <c r="E1159" s="7"/>
      <c r="F1159" s="64">
        <f t="shared" si="126"/>
        <v>0</v>
      </c>
      <c r="H1159" s="34"/>
      <c r="I1159" s="34"/>
    </row>
    <row r="1160" spans="1:9" s="23" customFormat="1" ht="16.5" outlineLevel="2">
      <c r="A1160" s="61">
        <v>3</v>
      </c>
      <c r="B1160" s="8" t="s">
        <v>168</v>
      </c>
      <c r="C1160" s="28"/>
      <c r="D1160" s="28"/>
      <c r="E1160" s="29"/>
      <c r="F1160" s="62">
        <f>F1161+F1172+F1178+F1188+F1193+F1203</f>
        <v>0</v>
      </c>
      <c r="H1160" s="34"/>
    </row>
    <row r="1161" spans="1:9" s="23" customFormat="1" ht="16.5" outlineLevel="3">
      <c r="A1161" s="61" t="s">
        <v>169</v>
      </c>
      <c r="B1161" s="8" t="s">
        <v>170</v>
      </c>
      <c r="C1161" s="8"/>
      <c r="D1161" s="28"/>
      <c r="E1161" s="29"/>
      <c r="F1161" s="62">
        <f>SUM(F1162:F1171)</f>
        <v>0</v>
      </c>
      <c r="H1161" s="34"/>
    </row>
    <row r="1162" spans="1:9" s="23" customFormat="1" ht="16.5" outlineLevel="4">
      <c r="A1162" s="63" t="s">
        <v>41</v>
      </c>
      <c r="B1162" s="43" t="s">
        <v>36</v>
      </c>
      <c r="C1162" s="2" t="s">
        <v>15</v>
      </c>
      <c r="D1162" s="30">
        <v>136.85</v>
      </c>
      <c r="E1162" s="7"/>
      <c r="F1162" s="64">
        <f t="shared" ref="F1162:F1171" si="127">ROUND(D1162*E1162,0)</f>
        <v>0</v>
      </c>
      <c r="H1162" s="34"/>
      <c r="I1162" s="34"/>
    </row>
    <row r="1163" spans="1:9" s="23" customFormat="1" ht="16.5" outlineLevel="4">
      <c r="A1163" s="63" t="s">
        <v>42</v>
      </c>
      <c r="B1163" s="43" t="s">
        <v>37</v>
      </c>
      <c r="C1163" s="2" t="s">
        <v>15</v>
      </c>
      <c r="D1163" s="30">
        <v>0</v>
      </c>
      <c r="E1163" s="7"/>
      <c r="F1163" s="64">
        <f t="shared" si="127"/>
        <v>0</v>
      </c>
      <c r="H1163" s="34"/>
      <c r="I1163" s="34"/>
    </row>
    <row r="1164" spans="1:9" s="23" customFormat="1" ht="16.5" outlineLevel="4">
      <c r="A1164" s="63" t="s">
        <v>43</v>
      </c>
      <c r="B1164" s="43" t="s">
        <v>38</v>
      </c>
      <c r="C1164" s="2" t="s">
        <v>15</v>
      </c>
      <c r="D1164" s="30">
        <v>0</v>
      </c>
      <c r="E1164" s="7"/>
      <c r="F1164" s="64">
        <f t="shared" si="127"/>
        <v>0</v>
      </c>
      <c r="H1164" s="34"/>
      <c r="I1164" s="34"/>
    </row>
    <row r="1165" spans="1:9" s="23" customFormat="1" ht="16.5" outlineLevel="4">
      <c r="A1165" s="63" t="s">
        <v>347</v>
      </c>
      <c r="B1165" s="43" t="s">
        <v>39</v>
      </c>
      <c r="C1165" s="2" t="s">
        <v>48</v>
      </c>
      <c r="D1165" s="30">
        <v>145.1</v>
      </c>
      <c r="E1165" s="7"/>
      <c r="F1165" s="64">
        <f t="shared" si="127"/>
        <v>0</v>
      </c>
      <c r="H1165" s="34"/>
      <c r="I1165" s="34"/>
    </row>
    <row r="1166" spans="1:9" s="23" customFormat="1" ht="16.5" outlineLevel="4">
      <c r="A1166" s="63" t="s">
        <v>348</v>
      </c>
      <c r="B1166" s="43" t="s">
        <v>379</v>
      </c>
      <c r="C1166" s="2" t="s">
        <v>48</v>
      </c>
      <c r="D1166" s="30">
        <v>0</v>
      </c>
      <c r="E1166" s="7"/>
      <c r="F1166" s="64">
        <f t="shared" si="127"/>
        <v>0</v>
      </c>
      <c r="H1166" s="34"/>
      <c r="I1166" s="34"/>
    </row>
    <row r="1167" spans="1:9" s="23" customFormat="1" ht="16.5" outlineLevel="4">
      <c r="A1167" s="63" t="s">
        <v>349</v>
      </c>
      <c r="B1167" s="43" t="s">
        <v>63</v>
      </c>
      <c r="C1167" s="2" t="s">
        <v>48</v>
      </c>
      <c r="D1167" s="30">
        <v>0</v>
      </c>
      <c r="E1167" s="7"/>
      <c r="F1167" s="64">
        <f t="shared" si="127"/>
        <v>0</v>
      </c>
      <c r="H1167" s="34"/>
      <c r="I1167" s="34"/>
    </row>
    <row r="1168" spans="1:9" s="23" customFormat="1" ht="16.5" outlineLevel="4">
      <c r="A1168" s="63" t="s">
        <v>350</v>
      </c>
      <c r="B1168" s="43" t="s">
        <v>40</v>
      </c>
      <c r="C1168" s="2" t="s">
        <v>15</v>
      </c>
      <c r="D1168" s="30">
        <v>55.32</v>
      </c>
      <c r="E1168" s="7"/>
      <c r="F1168" s="64">
        <f t="shared" si="127"/>
        <v>0</v>
      </c>
      <c r="H1168" s="34"/>
      <c r="I1168" s="34"/>
    </row>
    <row r="1169" spans="1:9" s="23" customFormat="1" ht="16.5" outlineLevel="4">
      <c r="A1169" s="63" t="s">
        <v>351</v>
      </c>
      <c r="B1169" s="43" t="s">
        <v>380</v>
      </c>
      <c r="C1169" s="2" t="s">
        <v>48</v>
      </c>
      <c r="D1169" s="30">
        <v>0</v>
      </c>
      <c r="E1169" s="7"/>
      <c r="F1169" s="64">
        <f t="shared" si="127"/>
        <v>0</v>
      </c>
      <c r="H1169" s="34"/>
      <c r="I1169" s="34"/>
    </row>
    <row r="1170" spans="1:9" s="23" customFormat="1" ht="16.5" outlineLevel="4">
      <c r="A1170" s="63" t="s">
        <v>381</v>
      </c>
      <c r="B1170" s="43" t="s">
        <v>382</v>
      </c>
      <c r="C1170" s="2" t="s">
        <v>48</v>
      </c>
      <c r="D1170" s="30">
        <v>0</v>
      </c>
      <c r="E1170" s="7"/>
      <c r="F1170" s="64">
        <f t="shared" si="127"/>
        <v>0</v>
      </c>
      <c r="H1170" s="34"/>
      <c r="I1170" s="34"/>
    </row>
    <row r="1171" spans="1:9" s="23" customFormat="1" ht="16.5" outlineLevel="4">
      <c r="A1171" s="63" t="s">
        <v>383</v>
      </c>
      <c r="B1171" s="43" t="s">
        <v>384</v>
      </c>
      <c r="C1171" s="2" t="s">
        <v>15</v>
      </c>
      <c r="D1171" s="30">
        <v>0</v>
      </c>
      <c r="E1171" s="7"/>
      <c r="F1171" s="64">
        <f t="shared" si="127"/>
        <v>0</v>
      </c>
      <c r="H1171" s="34"/>
      <c r="I1171" s="34"/>
    </row>
    <row r="1172" spans="1:9" s="23" customFormat="1" ht="16.5" outlineLevel="3">
      <c r="A1172" s="61" t="s">
        <v>171</v>
      </c>
      <c r="B1172" s="8" t="s">
        <v>172</v>
      </c>
      <c r="C1172" s="28"/>
      <c r="D1172" s="28"/>
      <c r="E1172" s="29"/>
      <c r="F1172" s="62">
        <f>SUM(F1173:F1177)</f>
        <v>0</v>
      </c>
      <c r="H1172" s="34"/>
    </row>
    <row r="1173" spans="1:9" s="23" customFormat="1" ht="16.5" outlineLevel="4">
      <c r="A1173" s="63" t="s">
        <v>49</v>
      </c>
      <c r="B1173" s="43" t="s">
        <v>44</v>
      </c>
      <c r="C1173" s="2" t="s">
        <v>14</v>
      </c>
      <c r="D1173" s="30">
        <v>9.4600000000000009</v>
      </c>
      <c r="E1173" s="7"/>
      <c r="F1173" s="64">
        <f t="shared" ref="F1173:F1177" si="128">ROUND(D1173*E1173,0)</f>
        <v>0</v>
      </c>
      <c r="H1173" s="34"/>
      <c r="I1173" s="34"/>
    </row>
    <row r="1174" spans="1:9" s="23" customFormat="1" ht="16.5" outlineLevel="4">
      <c r="A1174" s="63" t="s">
        <v>51</v>
      </c>
      <c r="B1174" s="43" t="s">
        <v>45</v>
      </c>
      <c r="C1174" s="2" t="s">
        <v>15</v>
      </c>
      <c r="D1174" s="30">
        <v>17.14</v>
      </c>
      <c r="E1174" s="7"/>
      <c r="F1174" s="64">
        <f t="shared" si="128"/>
        <v>0</v>
      </c>
      <c r="H1174" s="34"/>
      <c r="I1174" s="34"/>
    </row>
    <row r="1175" spans="1:9" s="23" customFormat="1" ht="16.5" outlineLevel="4">
      <c r="A1175" s="63" t="s">
        <v>52</v>
      </c>
      <c r="B1175" s="43" t="s">
        <v>46</v>
      </c>
      <c r="C1175" s="2" t="s">
        <v>15</v>
      </c>
      <c r="D1175" s="30">
        <v>0</v>
      </c>
      <c r="E1175" s="7"/>
      <c r="F1175" s="64">
        <f t="shared" si="128"/>
        <v>0</v>
      </c>
      <c r="H1175" s="34"/>
      <c r="I1175" s="34"/>
    </row>
    <row r="1176" spans="1:9" s="23" customFormat="1" ht="16.5" outlineLevel="4">
      <c r="A1176" s="63" t="s">
        <v>53</v>
      </c>
      <c r="B1176" s="43" t="s">
        <v>47</v>
      </c>
      <c r="C1176" s="2" t="s">
        <v>48</v>
      </c>
      <c r="D1176" s="30">
        <v>0</v>
      </c>
      <c r="E1176" s="7"/>
      <c r="F1176" s="64">
        <f t="shared" si="128"/>
        <v>0</v>
      </c>
      <c r="H1176" s="34"/>
      <c r="I1176" s="34"/>
    </row>
    <row r="1177" spans="1:9" s="23" customFormat="1" ht="16.5" outlineLevel="4">
      <c r="A1177" s="63" t="s">
        <v>352</v>
      </c>
      <c r="B1177" s="44" t="s">
        <v>385</v>
      </c>
      <c r="C1177" s="2" t="s">
        <v>15</v>
      </c>
      <c r="D1177" s="30">
        <v>0</v>
      </c>
      <c r="E1177" s="7"/>
      <c r="F1177" s="64">
        <f t="shared" si="128"/>
        <v>0</v>
      </c>
      <c r="H1177" s="34"/>
      <c r="I1177" s="34"/>
    </row>
    <row r="1178" spans="1:9" s="23" customFormat="1" ht="16.5" outlineLevel="3">
      <c r="A1178" s="61" t="s">
        <v>173</v>
      </c>
      <c r="B1178" s="8" t="s">
        <v>174</v>
      </c>
      <c r="C1178" s="28"/>
      <c r="D1178" s="28"/>
      <c r="E1178" s="29"/>
      <c r="F1178" s="62">
        <f>SUM(F1179:F1187)</f>
        <v>0</v>
      </c>
      <c r="H1178" s="34"/>
    </row>
    <row r="1179" spans="1:9" s="23" customFormat="1" ht="33" outlineLevel="4">
      <c r="A1179" s="63" t="s">
        <v>65</v>
      </c>
      <c r="B1179" s="43" t="s">
        <v>54</v>
      </c>
      <c r="C1179" s="2" t="s">
        <v>15</v>
      </c>
      <c r="D1179" s="30">
        <v>0</v>
      </c>
      <c r="E1179" s="7"/>
      <c r="F1179" s="64">
        <f t="shared" ref="F1179:F1187" si="129">ROUND(D1179*E1179,0)</f>
        <v>0</v>
      </c>
      <c r="H1179" s="34"/>
      <c r="I1179" s="34"/>
    </row>
    <row r="1180" spans="1:9" s="23" customFormat="1" ht="16.5" outlineLevel="4">
      <c r="A1180" s="63" t="s">
        <v>67</v>
      </c>
      <c r="B1180" s="43" t="s">
        <v>55</v>
      </c>
      <c r="C1180" s="2" t="s">
        <v>1</v>
      </c>
      <c r="D1180" s="30">
        <v>0</v>
      </c>
      <c r="E1180" s="7"/>
      <c r="F1180" s="64">
        <f t="shared" si="129"/>
        <v>0</v>
      </c>
      <c r="H1180" s="34"/>
      <c r="I1180" s="34"/>
    </row>
    <row r="1181" spans="1:9" s="23" customFormat="1" ht="16.5" outlineLevel="4">
      <c r="A1181" s="63" t="s">
        <v>68</v>
      </c>
      <c r="B1181" s="43" t="s">
        <v>56</v>
      </c>
      <c r="C1181" s="2" t="s">
        <v>15</v>
      </c>
      <c r="D1181" s="30">
        <v>1.5</v>
      </c>
      <c r="E1181" s="7"/>
      <c r="F1181" s="64">
        <f t="shared" si="129"/>
        <v>0</v>
      </c>
      <c r="H1181" s="34"/>
      <c r="I1181" s="34"/>
    </row>
    <row r="1182" spans="1:9" s="23" customFormat="1" ht="33" outlineLevel="4">
      <c r="A1182" s="63" t="s">
        <v>69</v>
      </c>
      <c r="B1182" s="43" t="s">
        <v>57</v>
      </c>
      <c r="C1182" s="2" t="s">
        <v>15</v>
      </c>
      <c r="D1182" s="30">
        <v>23.13</v>
      </c>
      <c r="E1182" s="7"/>
      <c r="F1182" s="64">
        <f t="shared" si="129"/>
        <v>0</v>
      </c>
      <c r="H1182" s="34"/>
      <c r="I1182" s="34"/>
    </row>
    <row r="1183" spans="1:9" s="23" customFormat="1" ht="16.5" outlineLevel="4">
      <c r="A1183" s="63" t="s">
        <v>70</v>
      </c>
      <c r="B1183" s="43" t="s">
        <v>58</v>
      </c>
      <c r="C1183" s="2" t="s">
        <v>15</v>
      </c>
      <c r="D1183" s="30">
        <v>0</v>
      </c>
      <c r="E1183" s="7"/>
      <c r="F1183" s="64">
        <f t="shared" si="129"/>
        <v>0</v>
      </c>
      <c r="H1183" s="34"/>
      <c r="I1183" s="34"/>
    </row>
    <row r="1184" spans="1:9" s="23" customFormat="1" ht="16.5" outlineLevel="4">
      <c r="A1184" s="63" t="s">
        <v>66</v>
      </c>
      <c r="B1184" s="43" t="s">
        <v>59</v>
      </c>
      <c r="C1184" s="2" t="s">
        <v>15</v>
      </c>
      <c r="D1184" s="30">
        <v>0</v>
      </c>
      <c r="E1184" s="7"/>
      <c r="F1184" s="64">
        <f t="shared" si="129"/>
        <v>0</v>
      </c>
      <c r="H1184" s="34"/>
      <c r="I1184" s="34"/>
    </row>
    <row r="1185" spans="1:9" s="23" customFormat="1" ht="16.5" outlineLevel="4">
      <c r="A1185" s="63" t="s">
        <v>175</v>
      </c>
      <c r="B1185" s="43" t="s">
        <v>60</v>
      </c>
      <c r="C1185" s="2" t="s">
        <v>15</v>
      </c>
      <c r="D1185" s="30">
        <v>0</v>
      </c>
      <c r="E1185" s="7"/>
      <c r="F1185" s="64">
        <f t="shared" si="129"/>
        <v>0</v>
      </c>
      <c r="H1185" s="34"/>
      <c r="I1185" s="34"/>
    </row>
    <row r="1186" spans="1:9" s="23" customFormat="1" ht="16.5" outlineLevel="4">
      <c r="A1186" s="63" t="s">
        <v>150</v>
      </c>
      <c r="B1186" s="43" t="s">
        <v>61</v>
      </c>
      <c r="C1186" s="2" t="s">
        <v>48</v>
      </c>
      <c r="D1186" s="30">
        <v>0</v>
      </c>
      <c r="E1186" s="7"/>
      <c r="F1186" s="64">
        <f t="shared" si="129"/>
        <v>0</v>
      </c>
      <c r="H1186" s="34"/>
      <c r="I1186" s="34"/>
    </row>
    <row r="1187" spans="1:9" s="23" customFormat="1" ht="16.5" outlineLevel="4">
      <c r="A1187" s="63" t="s">
        <v>353</v>
      </c>
      <c r="B1187" s="43" t="s">
        <v>62</v>
      </c>
      <c r="C1187" s="2" t="s">
        <v>64</v>
      </c>
      <c r="D1187" s="30">
        <v>0</v>
      </c>
      <c r="E1187" s="7"/>
      <c r="F1187" s="64">
        <f t="shared" si="129"/>
        <v>0</v>
      </c>
      <c r="H1187" s="34"/>
      <c r="I1187" s="34"/>
    </row>
    <row r="1188" spans="1:9" s="23" customFormat="1" ht="16.5" outlineLevel="3">
      <c r="A1188" s="61" t="s">
        <v>176</v>
      </c>
      <c r="B1188" s="8" t="s">
        <v>177</v>
      </c>
      <c r="C1188" s="28"/>
      <c r="D1188" s="28"/>
      <c r="E1188" s="29"/>
      <c r="F1188" s="62">
        <f>SUM(F1189:F1192)</f>
        <v>0</v>
      </c>
      <c r="H1188" s="34"/>
    </row>
    <row r="1189" spans="1:9" s="23" customFormat="1" ht="33" outlineLevel="4">
      <c r="A1189" s="63" t="s">
        <v>74</v>
      </c>
      <c r="B1189" s="43" t="s">
        <v>71</v>
      </c>
      <c r="C1189" s="2" t="s">
        <v>15</v>
      </c>
      <c r="D1189" s="30">
        <v>86.88</v>
      </c>
      <c r="E1189" s="7"/>
      <c r="F1189" s="64">
        <f t="shared" ref="F1189:F1192" si="130">ROUND(D1189*E1189,0)</f>
        <v>0</v>
      </c>
      <c r="H1189" s="34"/>
      <c r="I1189" s="34"/>
    </row>
    <row r="1190" spans="1:9" s="23" customFormat="1" ht="16.5" outlineLevel="4">
      <c r="A1190" s="63" t="s">
        <v>75</v>
      </c>
      <c r="B1190" s="43" t="s">
        <v>72</v>
      </c>
      <c r="C1190" s="2" t="s">
        <v>48</v>
      </c>
      <c r="D1190" s="30">
        <v>60.41</v>
      </c>
      <c r="E1190" s="7"/>
      <c r="F1190" s="64">
        <f t="shared" si="130"/>
        <v>0</v>
      </c>
      <c r="H1190" s="34"/>
      <c r="I1190" s="34"/>
    </row>
    <row r="1191" spans="1:9" s="23" customFormat="1" ht="16.5" outlineLevel="4">
      <c r="A1191" s="63" t="s">
        <v>76</v>
      </c>
      <c r="B1191" s="43" t="s">
        <v>73</v>
      </c>
      <c r="C1191" s="2" t="s">
        <v>15</v>
      </c>
      <c r="D1191" s="30">
        <v>51.08</v>
      </c>
      <c r="E1191" s="7"/>
      <c r="F1191" s="64">
        <f t="shared" si="130"/>
        <v>0</v>
      </c>
      <c r="H1191" s="34"/>
      <c r="I1191" s="34"/>
    </row>
    <row r="1192" spans="1:9" s="23" customFormat="1" ht="16.5" outlineLevel="4">
      <c r="A1192" s="63" t="s">
        <v>178</v>
      </c>
      <c r="B1192" s="43" t="s">
        <v>179</v>
      </c>
      <c r="C1192" s="2" t="s">
        <v>15</v>
      </c>
      <c r="D1192" s="30">
        <v>0</v>
      </c>
      <c r="E1192" s="7"/>
      <c r="F1192" s="64">
        <f t="shared" si="130"/>
        <v>0</v>
      </c>
      <c r="H1192" s="34"/>
      <c r="I1192" s="34"/>
    </row>
    <row r="1193" spans="1:9" s="23" customFormat="1" ht="16.5" outlineLevel="3">
      <c r="A1193" s="65" t="s">
        <v>180</v>
      </c>
      <c r="B1193" s="45" t="s">
        <v>181</v>
      </c>
      <c r="C1193" s="28"/>
      <c r="D1193" s="28"/>
      <c r="E1193" s="29"/>
      <c r="F1193" s="62">
        <f>SUM(F1194:F1202)</f>
        <v>0</v>
      </c>
      <c r="H1193" s="34"/>
    </row>
    <row r="1194" spans="1:9" s="23" customFormat="1" ht="33" outlineLevel="4">
      <c r="A1194" s="63" t="s">
        <v>83</v>
      </c>
      <c r="B1194" s="43" t="s">
        <v>77</v>
      </c>
      <c r="C1194" s="2" t="s">
        <v>48</v>
      </c>
      <c r="D1194" s="30">
        <v>240.62</v>
      </c>
      <c r="E1194" s="7"/>
      <c r="F1194" s="64">
        <f t="shared" ref="F1194:F1202" si="131">ROUND(D1194*E1194,0)</f>
        <v>0</v>
      </c>
      <c r="H1194" s="34"/>
      <c r="I1194" s="34"/>
    </row>
    <row r="1195" spans="1:9" s="23" customFormat="1" ht="16.5" outlineLevel="4">
      <c r="A1195" s="63" t="s">
        <v>84</v>
      </c>
      <c r="B1195" s="43" t="s">
        <v>78</v>
      </c>
      <c r="C1195" s="2" t="s">
        <v>48</v>
      </c>
      <c r="D1195" s="30">
        <v>0</v>
      </c>
      <c r="E1195" s="7"/>
      <c r="F1195" s="64">
        <f t="shared" si="131"/>
        <v>0</v>
      </c>
      <c r="H1195" s="34"/>
      <c r="I1195" s="34"/>
    </row>
    <row r="1196" spans="1:9" s="23" customFormat="1" ht="16.5" outlineLevel="4">
      <c r="A1196" s="63" t="s">
        <v>85</v>
      </c>
      <c r="B1196" s="43" t="s">
        <v>79</v>
      </c>
      <c r="C1196" s="2" t="s">
        <v>15</v>
      </c>
      <c r="D1196" s="30">
        <v>364.78000000000003</v>
      </c>
      <c r="E1196" s="7"/>
      <c r="F1196" s="64">
        <f t="shared" si="131"/>
        <v>0</v>
      </c>
      <c r="H1196" s="34"/>
      <c r="I1196" s="34"/>
    </row>
    <row r="1197" spans="1:9" s="23" customFormat="1" ht="16.5" outlineLevel="4">
      <c r="A1197" s="63" t="s">
        <v>86</v>
      </c>
      <c r="B1197" s="43" t="s">
        <v>80</v>
      </c>
      <c r="C1197" s="2" t="s">
        <v>15</v>
      </c>
      <c r="D1197" s="30">
        <v>0</v>
      </c>
      <c r="E1197" s="7"/>
      <c r="F1197" s="64">
        <f t="shared" si="131"/>
        <v>0</v>
      </c>
      <c r="H1197" s="34"/>
      <c r="I1197" s="34"/>
    </row>
    <row r="1198" spans="1:9" s="23" customFormat="1" ht="16.5" outlineLevel="4">
      <c r="A1198" s="63" t="s">
        <v>182</v>
      </c>
      <c r="B1198" s="43" t="s">
        <v>81</v>
      </c>
      <c r="C1198" s="2" t="s">
        <v>15</v>
      </c>
      <c r="D1198" s="30">
        <v>309.92</v>
      </c>
      <c r="E1198" s="7"/>
      <c r="F1198" s="64">
        <f t="shared" si="131"/>
        <v>0</v>
      </c>
      <c r="H1198" s="34"/>
      <c r="I1198" s="34"/>
    </row>
    <row r="1199" spans="1:9" s="23" customFormat="1" ht="16.5" outlineLevel="4">
      <c r="A1199" s="63" t="s">
        <v>183</v>
      </c>
      <c r="B1199" s="43" t="s">
        <v>82</v>
      </c>
      <c r="C1199" s="2" t="s">
        <v>15</v>
      </c>
      <c r="D1199" s="30">
        <v>83.39</v>
      </c>
      <c r="E1199" s="7"/>
      <c r="F1199" s="64">
        <f t="shared" si="131"/>
        <v>0</v>
      </c>
      <c r="H1199" s="34"/>
      <c r="I1199" s="34"/>
    </row>
    <row r="1200" spans="1:9" s="23" customFormat="1" ht="16.5" outlineLevel="4">
      <c r="A1200" s="63" t="s">
        <v>184</v>
      </c>
      <c r="B1200" s="43" t="s">
        <v>185</v>
      </c>
      <c r="C1200" s="2" t="s">
        <v>15</v>
      </c>
      <c r="D1200" s="30">
        <v>0</v>
      </c>
      <c r="E1200" s="7"/>
      <c r="F1200" s="64">
        <f t="shared" si="131"/>
        <v>0</v>
      </c>
      <c r="H1200" s="34"/>
      <c r="I1200" s="34"/>
    </row>
    <row r="1201" spans="1:9" s="23" customFormat="1" ht="33" outlineLevel="4">
      <c r="A1201" s="63" t="s">
        <v>354</v>
      </c>
      <c r="B1201" s="43" t="s">
        <v>186</v>
      </c>
      <c r="C1201" s="2" t="s">
        <v>48</v>
      </c>
      <c r="D1201" s="30">
        <v>0</v>
      </c>
      <c r="E1201" s="7"/>
      <c r="F1201" s="64">
        <f t="shared" si="131"/>
        <v>0</v>
      </c>
      <c r="H1201" s="34"/>
      <c r="I1201" s="34"/>
    </row>
    <row r="1202" spans="1:9" s="23" customFormat="1" ht="16.5" outlineLevel="4">
      <c r="A1202" s="63" t="s">
        <v>386</v>
      </c>
      <c r="B1202" s="44" t="s">
        <v>447</v>
      </c>
      <c r="C1202" s="2" t="s">
        <v>387</v>
      </c>
      <c r="D1202" s="30">
        <v>0</v>
      </c>
      <c r="E1202" s="7"/>
      <c r="F1202" s="64">
        <f t="shared" si="131"/>
        <v>0</v>
      </c>
      <c r="H1202" s="34"/>
      <c r="I1202" s="34"/>
    </row>
    <row r="1203" spans="1:9" s="23" customFormat="1" ht="16.5" outlineLevel="3">
      <c r="A1203" s="61" t="s">
        <v>187</v>
      </c>
      <c r="B1203" s="8" t="s">
        <v>188</v>
      </c>
      <c r="C1203" s="28"/>
      <c r="D1203" s="28"/>
      <c r="E1203" s="29"/>
      <c r="F1203" s="62">
        <f>SUM(F1204:F1219)</f>
        <v>0</v>
      </c>
      <c r="H1203" s="34"/>
      <c r="I1203" s="34"/>
    </row>
    <row r="1204" spans="1:9" s="23" customFormat="1" ht="16.5" outlineLevel="4">
      <c r="A1204" s="63" t="s">
        <v>98</v>
      </c>
      <c r="B1204" s="43" t="s">
        <v>87</v>
      </c>
      <c r="C1204" s="2" t="s">
        <v>1</v>
      </c>
      <c r="D1204" s="30">
        <v>1</v>
      </c>
      <c r="E1204" s="7"/>
      <c r="F1204" s="64">
        <f t="shared" ref="F1204:F1219" si="132">ROUND(D1204*E1204,0)</f>
        <v>0</v>
      </c>
      <c r="H1204" s="34"/>
      <c r="I1204" s="34"/>
    </row>
    <row r="1205" spans="1:9" s="23" customFormat="1" ht="16.5" outlineLevel="4">
      <c r="A1205" s="63" t="s">
        <v>99</v>
      </c>
      <c r="B1205" s="43" t="s">
        <v>88</v>
      </c>
      <c r="C1205" s="2" t="s">
        <v>1</v>
      </c>
      <c r="D1205" s="30">
        <v>1</v>
      </c>
      <c r="E1205" s="7"/>
      <c r="F1205" s="64">
        <f t="shared" si="132"/>
        <v>0</v>
      </c>
      <c r="H1205" s="34"/>
      <c r="I1205" s="34"/>
    </row>
    <row r="1206" spans="1:9" s="23" customFormat="1" ht="16.5" outlineLevel="4">
      <c r="A1206" s="63" t="s">
        <v>102</v>
      </c>
      <c r="B1206" s="43" t="s">
        <v>89</v>
      </c>
      <c r="C1206" s="2" t="s">
        <v>1</v>
      </c>
      <c r="D1206" s="30">
        <v>2</v>
      </c>
      <c r="E1206" s="7"/>
      <c r="F1206" s="64">
        <f t="shared" si="132"/>
        <v>0</v>
      </c>
      <c r="H1206" s="34"/>
      <c r="I1206" s="34"/>
    </row>
    <row r="1207" spans="1:9" s="23" customFormat="1" ht="16.5" outlineLevel="4">
      <c r="A1207" s="63" t="s">
        <v>101</v>
      </c>
      <c r="B1207" s="43" t="s">
        <v>90</v>
      </c>
      <c r="C1207" s="2" t="s">
        <v>48</v>
      </c>
      <c r="D1207" s="30">
        <v>15.129999999999999</v>
      </c>
      <c r="E1207" s="7"/>
      <c r="F1207" s="64">
        <f t="shared" si="132"/>
        <v>0</v>
      </c>
      <c r="H1207" s="34"/>
      <c r="I1207" s="34"/>
    </row>
    <row r="1208" spans="1:9" s="23" customFormat="1" ht="16.5" outlineLevel="4">
      <c r="A1208" s="63" t="s">
        <v>103</v>
      </c>
      <c r="B1208" s="43" t="s">
        <v>91</v>
      </c>
      <c r="C1208" s="2" t="s">
        <v>48</v>
      </c>
      <c r="D1208" s="30">
        <v>11.329999999999998</v>
      </c>
      <c r="E1208" s="7"/>
      <c r="F1208" s="64">
        <f t="shared" si="132"/>
        <v>0</v>
      </c>
      <c r="H1208" s="34"/>
      <c r="I1208" s="34"/>
    </row>
    <row r="1209" spans="1:9" s="23" customFormat="1" ht="16.5" outlineLevel="4">
      <c r="A1209" s="63" t="s">
        <v>104</v>
      </c>
      <c r="B1209" s="43" t="s">
        <v>92</v>
      </c>
      <c r="C1209" s="2" t="s">
        <v>1</v>
      </c>
      <c r="D1209" s="30">
        <v>6</v>
      </c>
      <c r="E1209" s="7"/>
      <c r="F1209" s="64">
        <f t="shared" si="132"/>
        <v>0</v>
      </c>
      <c r="H1209" s="34"/>
      <c r="I1209" s="34"/>
    </row>
    <row r="1210" spans="1:9" s="23" customFormat="1" ht="16.5" outlineLevel="4">
      <c r="A1210" s="63" t="s">
        <v>105</v>
      </c>
      <c r="B1210" s="43" t="s">
        <v>93</v>
      </c>
      <c r="C1210" s="2" t="s">
        <v>1</v>
      </c>
      <c r="D1210" s="30">
        <v>0</v>
      </c>
      <c r="E1210" s="7"/>
      <c r="F1210" s="64">
        <f t="shared" si="132"/>
        <v>0</v>
      </c>
      <c r="H1210" s="34"/>
      <c r="I1210" s="34"/>
    </row>
    <row r="1211" spans="1:9" s="23" customFormat="1" ht="16.5" outlineLevel="4">
      <c r="A1211" s="63" t="s">
        <v>100</v>
      </c>
      <c r="B1211" s="43" t="s">
        <v>94</v>
      </c>
      <c r="C1211" s="2" t="s">
        <v>1</v>
      </c>
      <c r="D1211" s="30">
        <v>1</v>
      </c>
      <c r="E1211" s="7"/>
      <c r="F1211" s="64">
        <f t="shared" si="132"/>
        <v>0</v>
      </c>
      <c r="H1211" s="34"/>
      <c r="I1211" s="34"/>
    </row>
    <row r="1212" spans="1:9" s="23" customFormat="1" ht="16.5" outlineLevel="4">
      <c r="A1212" s="63" t="s">
        <v>189</v>
      </c>
      <c r="B1212" s="43" t="s">
        <v>388</v>
      </c>
      <c r="C1212" s="2" t="s">
        <v>1</v>
      </c>
      <c r="D1212" s="30">
        <v>0</v>
      </c>
      <c r="E1212" s="7"/>
      <c r="F1212" s="64">
        <f t="shared" si="132"/>
        <v>0</v>
      </c>
      <c r="H1212" s="34"/>
      <c r="I1212" s="34"/>
    </row>
    <row r="1213" spans="1:9" s="23" customFormat="1" ht="16.5" outlineLevel="4">
      <c r="A1213" s="63" t="s">
        <v>344</v>
      </c>
      <c r="B1213" s="43" t="s">
        <v>95</v>
      </c>
      <c r="C1213" s="2" t="s">
        <v>1</v>
      </c>
      <c r="D1213" s="30">
        <v>0</v>
      </c>
      <c r="E1213" s="7"/>
      <c r="F1213" s="64">
        <f t="shared" si="132"/>
        <v>0</v>
      </c>
      <c r="H1213" s="34"/>
      <c r="I1213" s="34"/>
    </row>
    <row r="1214" spans="1:9" s="23" customFormat="1" ht="16.5" outlineLevel="4">
      <c r="A1214" s="63" t="s">
        <v>345</v>
      </c>
      <c r="B1214" s="43" t="s">
        <v>96</v>
      </c>
      <c r="C1214" s="2" t="s">
        <v>1</v>
      </c>
      <c r="D1214" s="30">
        <v>2</v>
      </c>
      <c r="E1214" s="7"/>
      <c r="F1214" s="64">
        <f t="shared" si="132"/>
        <v>0</v>
      </c>
      <c r="H1214" s="34"/>
      <c r="I1214" s="34"/>
    </row>
    <row r="1215" spans="1:9" s="23" customFormat="1" ht="16.5" outlineLevel="4">
      <c r="A1215" s="63" t="s">
        <v>355</v>
      </c>
      <c r="B1215" s="43" t="s">
        <v>97</v>
      </c>
      <c r="C1215" s="2" t="s">
        <v>1</v>
      </c>
      <c r="D1215" s="30">
        <v>0</v>
      </c>
      <c r="E1215" s="7"/>
      <c r="F1215" s="64">
        <f t="shared" si="132"/>
        <v>0</v>
      </c>
      <c r="H1215" s="34"/>
      <c r="I1215" s="34"/>
    </row>
    <row r="1216" spans="1:9" s="23" customFormat="1" ht="16.5" outlineLevel="4">
      <c r="A1216" s="63" t="s">
        <v>356</v>
      </c>
      <c r="B1216" s="43" t="s">
        <v>389</v>
      </c>
      <c r="C1216" s="2" t="s">
        <v>1</v>
      </c>
      <c r="D1216" s="30">
        <v>0</v>
      </c>
      <c r="E1216" s="7"/>
      <c r="F1216" s="64">
        <f t="shared" si="132"/>
        <v>0</v>
      </c>
      <c r="H1216" s="34"/>
      <c r="I1216" s="34"/>
    </row>
    <row r="1217" spans="1:9" s="23" customFormat="1" ht="16.5" outlineLevel="4">
      <c r="A1217" s="63" t="s">
        <v>357</v>
      </c>
      <c r="B1217" s="43" t="s">
        <v>390</v>
      </c>
      <c r="C1217" s="2" t="s">
        <v>1</v>
      </c>
      <c r="D1217" s="30">
        <v>0</v>
      </c>
      <c r="E1217" s="7"/>
      <c r="F1217" s="64">
        <f t="shared" si="132"/>
        <v>0</v>
      </c>
      <c r="H1217" s="34"/>
      <c r="I1217" s="34"/>
    </row>
    <row r="1218" spans="1:9" s="23" customFormat="1" ht="16.5" outlineLevel="4">
      <c r="A1218" s="63" t="s">
        <v>358</v>
      </c>
      <c r="B1218" s="43" t="s">
        <v>391</v>
      </c>
      <c r="C1218" s="2" t="s">
        <v>1</v>
      </c>
      <c r="D1218" s="30">
        <v>1</v>
      </c>
      <c r="E1218" s="7"/>
      <c r="F1218" s="64">
        <f t="shared" si="132"/>
        <v>0</v>
      </c>
      <c r="H1218" s="34"/>
      <c r="I1218" s="34"/>
    </row>
    <row r="1219" spans="1:9" s="23" customFormat="1" ht="16.5" outlineLevel="4">
      <c r="A1219" s="63" t="s">
        <v>346</v>
      </c>
      <c r="B1219" s="43" t="s">
        <v>392</v>
      </c>
      <c r="C1219" s="2" t="s">
        <v>1</v>
      </c>
      <c r="D1219" s="30">
        <v>1</v>
      </c>
      <c r="E1219" s="7"/>
      <c r="F1219" s="64">
        <f t="shared" si="132"/>
        <v>0</v>
      </c>
      <c r="H1219" s="34"/>
      <c r="I1219" s="34"/>
    </row>
    <row r="1220" spans="1:9" s="23" customFormat="1" ht="16.5" outlineLevel="2">
      <c r="A1220" s="61">
        <v>4</v>
      </c>
      <c r="B1220" s="8" t="s">
        <v>190</v>
      </c>
      <c r="C1220" s="28"/>
      <c r="D1220" s="28"/>
      <c r="E1220" s="29"/>
      <c r="F1220" s="62">
        <f>F1221+F1231+F1242+F1248+F1254+F1264+F1274+F1279</f>
        <v>0</v>
      </c>
      <c r="H1220" s="34"/>
      <c r="I1220" s="34"/>
    </row>
    <row r="1221" spans="1:9" s="23" customFormat="1" ht="16.5" outlineLevel="3">
      <c r="A1221" s="61" t="s">
        <v>191</v>
      </c>
      <c r="B1221" s="8" t="s">
        <v>195</v>
      </c>
      <c r="C1221" s="28"/>
      <c r="D1221" s="28"/>
      <c r="E1221" s="29"/>
      <c r="F1221" s="62">
        <f>SUM(F1222:F1230)</f>
        <v>0</v>
      </c>
      <c r="H1221" s="34"/>
      <c r="I1221" s="34"/>
    </row>
    <row r="1222" spans="1:9" s="23" customFormat="1" ht="16.5" outlineLevel="4">
      <c r="A1222" s="63" t="s">
        <v>116</v>
      </c>
      <c r="B1222" s="43" t="s">
        <v>106</v>
      </c>
      <c r="C1222" s="2" t="s">
        <v>14</v>
      </c>
      <c r="D1222" s="30">
        <v>24.32</v>
      </c>
      <c r="E1222" s="7"/>
      <c r="F1222" s="64">
        <f t="shared" ref="F1222:F1230" si="133">ROUND(D1222*E1222,0)</f>
        <v>0</v>
      </c>
      <c r="H1222" s="34"/>
      <c r="I1222" s="34"/>
    </row>
    <row r="1223" spans="1:9" s="23" customFormat="1" ht="16.5" outlineLevel="4">
      <c r="A1223" s="63" t="s">
        <v>117</v>
      </c>
      <c r="B1223" s="43" t="s">
        <v>107</v>
      </c>
      <c r="C1223" s="2" t="s">
        <v>14</v>
      </c>
      <c r="D1223" s="30">
        <v>9.73</v>
      </c>
      <c r="E1223" s="7"/>
      <c r="F1223" s="64">
        <f t="shared" si="133"/>
        <v>0</v>
      </c>
      <c r="H1223" s="34"/>
      <c r="I1223" s="34"/>
    </row>
    <row r="1224" spans="1:9" s="23" customFormat="1" ht="16.5" outlineLevel="4">
      <c r="A1224" s="63" t="s">
        <v>393</v>
      </c>
      <c r="B1224" s="43" t="s">
        <v>108</v>
      </c>
      <c r="C1224" s="2" t="s">
        <v>14</v>
      </c>
      <c r="D1224" s="30">
        <v>9.1199999999999992</v>
      </c>
      <c r="E1224" s="7"/>
      <c r="F1224" s="64">
        <f t="shared" si="133"/>
        <v>0</v>
      </c>
      <c r="H1224" s="34"/>
      <c r="I1224" s="34"/>
    </row>
    <row r="1225" spans="1:9" s="23" customFormat="1" ht="16.5" outlineLevel="4">
      <c r="A1225" s="63" t="s">
        <v>394</v>
      </c>
      <c r="B1225" s="43" t="s">
        <v>109</v>
      </c>
      <c r="C1225" s="2" t="s">
        <v>14</v>
      </c>
      <c r="D1225" s="30">
        <v>3.59</v>
      </c>
      <c r="E1225" s="7"/>
      <c r="F1225" s="64">
        <f t="shared" si="133"/>
        <v>0</v>
      </c>
      <c r="H1225" s="34"/>
      <c r="I1225" s="34"/>
    </row>
    <row r="1226" spans="1:9" s="23" customFormat="1" ht="16.5" outlineLevel="4">
      <c r="A1226" s="63" t="s">
        <v>395</v>
      </c>
      <c r="B1226" s="43" t="s">
        <v>110</v>
      </c>
      <c r="C1226" s="2" t="s">
        <v>15</v>
      </c>
      <c r="D1226" s="30">
        <v>85.42</v>
      </c>
      <c r="E1226" s="7"/>
      <c r="F1226" s="64">
        <f t="shared" si="133"/>
        <v>0</v>
      </c>
      <c r="H1226" s="34"/>
      <c r="I1226" s="34"/>
    </row>
    <row r="1227" spans="1:9" s="23" customFormat="1" ht="16.5" outlineLevel="4">
      <c r="A1227" s="63" t="s">
        <v>396</v>
      </c>
      <c r="B1227" s="43" t="s">
        <v>111</v>
      </c>
      <c r="C1227" s="2" t="s">
        <v>48</v>
      </c>
      <c r="D1227" s="30">
        <v>103.35</v>
      </c>
      <c r="E1227" s="7"/>
      <c r="F1227" s="64">
        <f t="shared" si="133"/>
        <v>0</v>
      </c>
      <c r="H1227" s="34"/>
      <c r="I1227" s="34"/>
    </row>
    <row r="1228" spans="1:9" s="23" customFormat="1" ht="16.5" outlineLevel="4">
      <c r="A1228" s="63" t="s">
        <v>397</v>
      </c>
      <c r="B1228" s="43" t="s">
        <v>112</v>
      </c>
      <c r="C1228" s="2" t="s">
        <v>48</v>
      </c>
      <c r="D1228" s="30">
        <v>360.72</v>
      </c>
      <c r="E1228" s="7"/>
      <c r="F1228" s="64">
        <f t="shared" si="133"/>
        <v>0</v>
      </c>
      <c r="H1228" s="34"/>
      <c r="I1228" s="34"/>
    </row>
    <row r="1229" spans="1:9" s="23" customFormat="1" ht="16.5" outlineLevel="4">
      <c r="A1229" s="63" t="s">
        <v>398</v>
      </c>
      <c r="B1229" s="43" t="s">
        <v>113</v>
      </c>
      <c r="C1229" s="2" t="s">
        <v>15</v>
      </c>
      <c r="D1229" s="30">
        <v>182.18</v>
      </c>
      <c r="E1229" s="7"/>
      <c r="F1229" s="64">
        <f t="shared" si="133"/>
        <v>0</v>
      </c>
      <c r="H1229" s="34"/>
      <c r="I1229" s="34"/>
    </row>
    <row r="1230" spans="1:9" s="23" customFormat="1" ht="16.5" outlineLevel="4">
      <c r="A1230" s="63" t="s">
        <v>399</v>
      </c>
      <c r="B1230" s="43" t="s">
        <v>114</v>
      </c>
      <c r="C1230" s="2" t="s">
        <v>115</v>
      </c>
      <c r="D1230" s="30">
        <v>854.4</v>
      </c>
      <c r="E1230" s="7"/>
      <c r="F1230" s="64">
        <f t="shared" si="133"/>
        <v>0</v>
      </c>
      <c r="H1230" s="34"/>
      <c r="I1230" s="34"/>
    </row>
    <row r="1231" spans="1:9" s="23" customFormat="1" ht="16.5" outlineLevel="3">
      <c r="A1231" s="61" t="s">
        <v>194</v>
      </c>
      <c r="B1231" s="8" t="s">
        <v>197</v>
      </c>
      <c r="C1231" s="28"/>
      <c r="D1231" s="28"/>
      <c r="E1231" s="29"/>
      <c r="F1231" s="62">
        <f>SUM(F1232:F1241)</f>
        <v>0</v>
      </c>
      <c r="H1231" s="34"/>
      <c r="I1231" s="34"/>
    </row>
    <row r="1232" spans="1:9" s="23" customFormat="1" ht="16.5" outlineLevel="4">
      <c r="A1232" s="63" t="s">
        <v>124</v>
      </c>
      <c r="B1232" s="43" t="s">
        <v>106</v>
      </c>
      <c r="C1232" s="2" t="s">
        <v>14</v>
      </c>
      <c r="D1232" s="30">
        <v>0.09</v>
      </c>
      <c r="E1232" s="7"/>
      <c r="F1232" s="64">
        <f t="shared" ref="F1232:F1241" si="134">ROUND(D1232*E1232,0)</f>
        <v>0</v>
      </c>
      <c r="H1232" s="34"/>
      <c r="I1232" s="34"/>
    </row>
    <row r="1233" spans="1:9" s="23" customFormat="1" ht="16.5" outlineLevel="4">
      <c r="A1233" s="63" t="s">
        <v>127</v>
      </c>
      <c r="B1233" s="43" t="s">
        <v>107</v>
      </c>
      <c r="C1233" s="2" t="s">
        <v>14</v>
      </c>
      <c r="D1233" s="30">
        <v>0.03</v>
      </c>
      <c r="E1233" s="7"/>
      <c r="F1233" s="64">
        <f t="shared" si="134"/>
        <v>0</v>
      </c>
      <c r="H1233" s="34"/>
      <c r="I1233" s="34"/>
    </row>
    <row r="1234" spans="1:9" s="23" customFormat="1" ht="16.5" outlineLevel="4">
      <c r="A1234" s="63" t="s">
        <v>129</v>
      </c>
      <c r="B1234" s="43" t="s">
        <v>118</v>
      </c>
      <c r="C1234" s="2" t="s">
        <v>14</v>
      </c>
      <c r="D1234" s="30">
        <v>0.06</v>
      </c>
      <c r="E1234" s="7"/>
      <c r="F1234" s="64">
        <f t="shared" si="134"/>
        <v>0</v>
      </c>
      <c r="H1234" s="34"/>
      <c r="I1234" s="34"/>
    </row>
    <row r="1235" spans="1:9" s="23" customFormat="1" ht="16.5" outlineLevel="4">
      <c r="A1235" s="63" t="s">
        <v>126</v>
      </c>
      <c r="B1235" s="43" t="s">
        <v>111</v>
      </c>
      <c r="C1235" s="2" t="s">
        <v>14</v>
      </c>
      <c r="D1235" s="30">
        <v>33.630000000000003</v>
      </c>
      <c r="E1235" s="7"/>
      <c r="F1235" s="64">
        <f t="shared" si="134"/>
        <v>0</v>
      </c>
      <c r="H1235" s="34"/>
      <c r="I1235" s="34"/>
    </row>
    <row r="1236" spans="1:9" s="23" customFormat="1" ht="16.5" outlineLevel="4">
      <c r="A1236" s="63" t="s">
        <v>125</v>
      </c>
      <c r="B1236" s="43" t="s">
        <v>119</v>
      </c>
      <c r="C1236" s="2" t="s">
        <v>15</v>
      </c>
      <c r="D1236" s="30">
        <v>33.880000000000003</v>
      </c>
      <c r="E1236" s="7"/>
      <c r="F1236" s="64">
        <f t="shared" si="134"/>
        <v>0</v>
      </c>
      <c r="H1236" s="34"/>
      <c r="I1236" s="34"/>
    </row>
    <row r="1237" spans="1:9" s="23" customFormat="1" ht="16.5" outlineLevel="4">
      <c r="A1237" s="63" t="s">
        <v>130</v>
      </c>
      <c r="B1237" s="43" t="s">
        <v>120</v>
      </c>
      <c r="C1237" s="2" t="s">
        <v>48</v>
      </c>
      <c r="D1237" s="30">
        <v>8.92</v>
      </c>
      <c r="E1237" s="7"/>
      <c r="F1237" s="64">
        <f t="shared" si="134"/>
        <v>0</v>
      </c>
      <c r="H1237" s="34"/>
      <c r="I1237" s="34"/>
    </row>
    <row r="1238" spans="1:9" s="23" customFormat="1" ht="16.5" outlineLevel="4">
      <c r="A1238" s="63" t="s">
        <v>128</v>
      </c>
      <c r="B1238" s="43" t="s">
        <v>121</v>
      </c>
      <c r="C1238" s="2" t="s">
        <v>48</v>
      </c>
      <c r="D1238" s="30">
        <v>4.5</v>
      </c>
      <c r="E1238" s="7"/>
      <c r="F1238" s="64">
        <f t="shared" si="134"/>
        <v>0</v>
      </c>
      <c r="H1238" s="34"/>
      <c r="I1238" s="34"/>
    </row>
    <row r="1239" spans="1:9" s="23" customFormat="1" ht="16.5" outlineLevel="4">
      <c r="A1239" s="63" t="s">
        <v>131</v>
      </c>
      <c r="B1239" s="43" t="s">
        <v>114</v>
      </c>
      <c r="C1239" s="2" t="s">
        <v>115</v>
      </c>
      <c r="D1239" s="30">
        <v>10.4</v>
      </c>
      <c r="E1239" s="7"/>
      <c r="F1239" s="64">
        <f t="shared" si="134"/>
        <v>0</v>
      </c>
      <c r="H1239" s="34"/>
      <c r="I1239" s="34"/>
    </row>
    <row r="1240" spans="1:9" s="23" customFormat="1" ht="16.5" outlineLevel="4">
      <c r="A1240" s="63" t="s">
        <v>132</v>
      </c>
      <c r="B1240" s="43" t="s">
        <v>122</v>
      </c>
      <c r="C1240" s="2" t="s">
        <v>115</v>
      </c>
      <c r="D1240" s="30">
        <v>5.1100000000000003</v>
      </c>
      <c r="E1240" s="7"/>
      <c r="F1240" s="64">
        <f t="shared" si="134"/>
        <v>0</v>
      </c>
      <c r="H1240" s="34"/>
      <c r="I1240" s="34"/>
    </row>
    <row r="1241" spans="1:9" s="23" customFormat="1" ht="16.5" outlineLevel="4">
      <c r="A1241" s="63" t="s">
        <v>400</v>
      </c>
      <c r="B1241" s="43" t="s">
        <v>123</v>
      </c>
      <c r="C1241" s="2" t="s">
        <v>1</v>
      </c>
      <c r="D1241" s="30">
        <v>8</v>
      </c>
      <c r="E1241" s="7"/>
      <c r="F1241" s="64">
        <f t="shared" si="134"/>
        <v>0</v>
      </c>
      <c r="H1241" s="34"/>
      <c r="I1241" s="34"/>
    </row>
    <row r="1242" spans="1:9" s="23" customFormat="1" ht="16.5" outlineLevel="3">
      <c r="A1242" s="61" t="s">
        <v>196</v>
      </c>
      <c r="B1242" s="8" t="s">
        <v>199</v>
      </c>
      <c r="C1242" s="28"/>
      <c r="D1242" s="28"/>
      <c r="E1242" s="29"/>
      <c r="F1242" s="62">
        <f>SUM(F1243:F1247)</f>
        <v>0</v>
      </c>
      <c r="H1242" s="34"/>
      <c r="I1242" s="34"/>
    </row>
    <row r="1243" spans="1:9" s="23" customFormat="1" ht="16.5" outlineLevel="4">
      <c r="A1243" s="63" t="s">
        <v>136</v>
      </c>
      <c r="B1243" s="43" t="s">
        <v>106</v>
      </c>
      <c r="C1243" s="2" t="s">
        <v>14</v>
      </c>
      <c r="D1243" s="30">
        <v>0</v>
      </c>
      <c r="E1243" s="7"/>
      <c r="F1243" s="64">
        <f t="shared" ref="F1243:F1247" si="135">ROUND(D1243*E1243,0)</f>
        <v>0</v>
      </c>
      <c r="H1243" s="34"/>
      <c r="I1243" s="34"/>
    </row>
    <row r="1244" spans="1:9" s="23" customFormat="1" ht="16.5" outlineLevel="4">
      <c r="A1244" s="63" t="s">
        <v>137</v>
      </c>
      <c r="B1244" s="43" t="s">
        <v>107</v>
      </c>
      <c r="C1244" s="2" t="s">
        <v>14</v>
      </c>
      <c r="D1244" s="30">
        <v>0</v>
      </c>
      <c r="E1244" s="7"/>
      <c r="F1244" s="64">
        <f t="shared" si="135"/>
        <v>0</v>
      </c>
      <c r="H1244" s="34"/>
      <c r="I1244" s="34"/>
    </row>
    <row r="1245" spans="1:9" s="23" customFormat="1" ht="16.5" outlineLevel="4">
      <c r="A1245" s="63" t="s">
        <v>138</v>
      </c>
      <c r="B1245" s="43" t="s">
        <v>200</v>
      </c>
      <c r="C1245" s="2" t="s">
        <v>14</v>
      </c>
      <c r="D1245" s="30">
        <v>0</v>
      </c>
      <c r="E1245" s="7"/>
      <c r="F1245" s="64">
        <f t="shared" si="135"/>
        <v>0</v>
      </c>
      <c r="H1245" s="34"/>
      <c r="I1245" s="34"/>
    </row>
    <row r="1246" spans="1:9" s="23" customFormat="1" ht="16.5" outlineLevel="4">
      <c r="A1246" s="63" t="s">
        <v>139</v>
      </c>
      <c r="B1246" s="43" t="s">
        <v>201</v>
      </c>
      <c r="C1246" s="2" t="s">
        <v>115</v>
      </c>
      <c r="D1246" s="30">
        <v>0</v>
      </c>
      <c r="E1246" s="7"/>
      <c r="F1246" s="64">
        <f t="shared" si="135"/>
        <v>0</v>
      </c>
      <c r="H1246" s="34"/>
      <c r="I1246" s="34"/>
    </row>
    <row r="1247" spans="1:9" s="23" customFormat="1" ht="16.5" outlineLevel="4">
      <c r="A1247" s="63" t="s">
        <v>140</v>
      </c>
      <c r="B1247" s="43" t="s">
        <v>202</v>
      </c>
      <c r="C1247" s="2" t="s">
        <v>48</v>
      </c>
      <c r="D1247" s="30">
        <v>0</v>
      </c>
      <c r="E1247" s="7"/>
      <c r="F1247" s="64">
        <f t="shared" si="135"/>
        <v>0</v>
      </c>
      <c r="H1247" s="34"/>
      <c r="I1247" s="34"/>
    </row>
    <row r="1248" spans="1:9" s="23" customFormat="1" ht="16.5" outlineLevel="3">
      <c r="A1248" s="61" t="s">
        <v>198</v>
      </c>
      <c r="B1248" s="8" t="s">
        <v>401</v>
      </c>
      <c r="C1248" s="28"/>
      <c r="D1248" s="28"/>
      <c r="E1248" s="29"/>
      <c r="F1248" s="62">
        <f>SUM(F1249:F1253)</f>
        <v>0</v>
      </c>
      <c r="H1248" s="34"/>
      <c r="I1248" s="34"/>
    </row>
    <row r="1249" spans="1:9" s="23" customFormat="1" ht="16.5" outlineLevel="4">
      <c r="A1249" s="63" t="s">
        <v>148</v>
      </c>
      <c r="B1249" s="43" t="s">
        <v>106</v>
      </c>
      <c r="C1249" s="2" t="s">
        <v>14</v>
      </c>
      <c r="D1249" s="30">
        <v>10.09</v>
      </c>
      <c r="E1249" s="7"/>
      <c r="F1249" s="64">
        <f t="shared" ref="F1249:F1253" si="136">ROUND(D1249*E1249,0)</f>
        <v>0</v>
      </c>
      <c r="H1249" s="34"/>
      <c r="I1249" s="34"/>
    </row>
    <row r="1250" spans="1:9" s="23" customFormat="1" ht="16.5" outlineLevel="4">
      <c r="A1250" s="63" t="s">
        <v>151</v>
      </c>
      <c r="B1250" s="43" t="s">
        <v>107</v>
      </c>
      <c r="C1250" s="2" t="s">
        <v>14</v>
      </c>
      <c r="D1250" s="30">
        <v>10.09</v>
      </c>
      <c r="E1250" s="7"/>
      <c r="F1250" s="64">
        <f t="shared" si="136"/>
        <v>0</v>
      </c>
      <c r="H1250" s="34"/>
      <c r="I1250" s="34"/>
    </row>
    <row r="1251" spans="1:9" s="23" customFormat="1" ht="16.5" outlineLevel="4">
      <c r="A1251" s="63" t="s">
        <v>149</v>
      </c>
      <c r="B1251" s="43" t="s">
        <v>133</v>
      </c>
      <c r="C1251" s="2" t="s">
        <v>14</v>
      </c>
      <c r="D1251" s="30">
        <v>3.88</v>
      </c>
      <c r="E1251" s="7"/>
      <c r="F1251" s="64">
        <f t="shared" si="136"/>
        <v>0</v>
      </c>
      <c r="H1251" s="34"/>
      <c r="I1251" s="34"/>
    </row>
    <row r="1252" spans="1:9" s="23" customFormat="1" ht="16.5" outlineLevel="4">
      <c r="A1252" s="63" t="s">
        <v>152</v>
      </c>
      <c r="B1252" s="43" t="s">
        <v>134</v>
      </c>
      <c r="C1252" s="2" t="s">
        <v>15</v>
      </c>
      <c r="D1252" s="30">
        <v>65</v>
      </c>
      <c r="E1252" s="7"/>
      <c r="F1252" s="64">
        <f t="shared" si="136"/>
        <v>0</v>
      </c>
      <c r="H1252" s="34"/>
      <c r="I1252" s="34"/>
    </row>
    <row r="1253" spans="1:9" s="23" customFormat="1" ht="16.5" outlineLevel="4">
      <c r="A1253" s="63" t="s">
        <v>153</v>
      </c>
      <c r="B1253" s="43" t="s">
        <v>135</v>
      </c>
      <c r="C1253" s="2" t="s">
        <v>14</v>
      </c>
      <c r="D1253" s="30">
        <v>2.2400000000000002</v>
      </c>
      <c r="E1253" s="7"/>
      <c r="F1253" s="64">
        <f t="shared" si="136"/>
        <v>0</v>
      </c>
      <c r="H1253" s="34"/>
      <c r="I1253" s="34"/>
    </row>
    <row r="1254" spans="1:9" s="23" customFormat="1" ht="16.5" outlineLevel="3">
      <c r="A1254" s="61" t="s">
        <v>203</v>
      </c>
      <c r="B1254" s="8" t="s">
        <v>205</v>
      </c>
      <c r="C1254" s="28"/>
      <c r="D1254" s="28"/>
      <c r="E1254" s="29"/>
      <c r="F1254" s="62">
        <f>SUM(F1255:F1263)</f>
        <v>0</v>
      </c>
      <c r="H1254" s="34"/>
      <c r="I1254" s="34"/>
    </row>
    <row r="1255" spans="1:9" s="23" customFormat="1" ht="16.5" outlineLevel="4">
      <c r="A1255" s="63" t="s">
        <v>156</v>
      </c>
      <c r="B1255" s="43" t="s">
        <v>141</v>
      </c>
      <c r="C1255" s="2" t="s">
        <v>48</v>
      </c>
      <c r="D1255" s="30">
        <v>0</v>
      </c>
      <c r="E1255" s="7"/>
      <c r="F1255" s="64">
        <f t="shared" ref="F1255:F1263" si="137">ROUND(D1255*E1255,0)</f>
        <v>0</v>
      </c>
      <c r="H1255" s="34"/>
      <c r="I1255" s="34"/>
    </row>
    <row r="1256" spans="1:9" s="23" customFormat="1" ht="16.5" outlineLevel="4">
      <c r="A1256" s="63" t="s">
        <v>157</v>
      </c>
      <c r="B1256" s="43" t="s">
        <v>142</v>
      </c>
      <c r="C1256" s="2" t="s">
        <v>115</v>
      </c>
      <c r="D1256" s="30">
        <v>0</v>
      </c>
      <c r="E1256" s="7"/>
      <c r="F1256" s="64">
        <f t="shared" si="137"/>
        <v>0</v>
      </c>
      <c r="H1256" s="34"/>
      <c r="I1256" s="34"/>
    </row>
    <row r="1257" spans="1:9" s="23" customFormat="1" ht="16.5" outlineLevel="4">
      <c r="A1257" s="63" t="s">
        <v>158</v>
      </c>
      <c r="B1257" s="43" t="s">
        <v>143</v>
      </c>
      <c r="C1257" s="2" t="s">
        <v>48</v>
      </c>
      <c r="D1257" s="30">
        <v>0</v>
      </c>
      <c r="E1257" s="7"/>
      <c r="F1257" s="64">
        <f t="shared" si="137"/>
        <v>0</v>
      </c>
      <c r="H1257" s="34"/>
      <c r="I1257" s="34"/>
    </row>
    <row r="1258" spans="1:9" s="23" customFormat="1" ht="16.5" outlineLevel="4">
      <c r="A1258" s="63" t="s">
        <v>159</v>
      </c>
      <c r="B1258" s="43" t="s">
        <v>144</v>
      </c>
      <c r="C1258" s="2" t="s">
        <v>115</v>
      </c>
      <c r="D1258" s="30">
        <v>0</v>
      </c>
      <c r="E1258" s="7"/>
      <c r="F1258" s="64">
        <f t="shared" si="137"/>
        <v>0</v>
      </c>
      <c r="H1258" s="34"/>
      <c r="I1258" s="34"/>
    </row>
    <row r="1259" spans="1:9" s="23" customFormat="1" ht="16.5" outlineLevel="4">
      <c r="A1259" s="63" t="s">
        <v>160</v>
      </c>
      <c r="B1259" s="43" t="s">
        <v>145</v>
      </c>
      <c r="C1259" s="2" t="s">
        <v>14</v>
      </c>
      <c r="D1259" s="30">
        <v>0</v>
      </c>
      <c r="E1259" s="7"/>
      <c r="F1259" s="64">
        <f t="shared" si="137"/>
        <v>0</v>
      </c>
      <c r="H1259" s="34"/>
      <c r="I1259" s="34"/>
    </row>
    <row r="1260" spans="1:9" s="23" customFormat="1" ht="16.5" outlineLevel="4">
      <c r="A1260" s="63" t="s">
        <v>402</v>
      </c>
      <c r="B1260" s="43" t="s">
        <v>146</v>
      </c>
      <c r="C1260" s="2" t="s">
        <v>14</v>
      </c>
      <c r="D1260" s="30">
        <v>0</v>
      </c>
      <c r="E1260" s="7"/>
      <c r="F1260" s="64">
        <f t="shared" si="137"/>
        <v>0</v>
      </c>
      <c r="H1260" s="34"/>
      <c r="I1260" s="34"/>
    </row>
    <row r="1261" spans="1:9" s="23" customFormat="1" ht="16.5" outlineLevel="4">
      <c r="A1261" s="63" t="s">
        <v>403</v>
      </c>
      <c r="B1261" s="43" t="s">
        <v>147</v>
      </c>
      <c r="C1261" s="2" t="s">
        <v>14</v>
      </c>
      <c r="D1261" s="30">
        <v>0</v>
      </c>
      <c r="E1261" s="7"/>
      <c r="F1261" s="64">
        <f t="shared" si="137"/>
        <v>0</v>
      </c>
      <c r="H1261" s="34"/>
      <c r="I1261" s="34"/>
    </row>
    <row r="1262" spans="1:9" s="23" customFormat="1" ht="16.5" outlineLevel="4">
      <c r="A1262" s="63" t="s">
        <v>404</v>
      </c>
      <c r="B1262" s="43" t="s">
        <v>114</v>
      </c>
      <c r="C1262" s="2" t="s">
        <v>115</v>
      </c>
      <c r="D1262" s="30">
        <v>0</v>
      </c>
      <c r="E1262" s="7"/>
      <c r="F1262" s="64">
        <f t="shared" si="137"/>
        <v>0</v>
      </c>
      <c r="H1262" s="34"/>
      <c r="I1262" s="34"/>
    </row>
    <row r="1263" spans="1:9" s="23" customFormat="1" ht="16.5" outlineLevel="4">
      <c r="A1263" s="63" t="s">
        <v>405</v>
      </c>
      <c r="B1263" s="43" t="s">
        <v>106</v>
      </c>
      <c r="C1263" s="2" t="s">
        <v>14</v>
      </c>
      <c r="D1263" s="30">
        <v>0</v>
      </c>
      <c r="E1263" s="7"/>
      <c r="F1263" s="64">
        <f t="shared" si="137"/>
        <v>0</v>
      </c>
      <c r="H1263" s="34"/>
      <c r="I1263" s="34"/>
    </row>
    <row r="1264" spans="1:9" s="23" customFormat="1" ht="16.5" outlineLevel="3">
      <c r="A1264" s="61" t="s">
        <v>204</v>
      </c>
      <c r="B1264" s="8" t="s">
        <v>154</v>
      </c>
      <c r="C1264" s="28"/>
      <c r="D1264" s="28"/>
      <c r="E1264" s="29"/>
      <c r="F1264" s="62">
        <f>SUM(F1265:F1273)</f>
        <v>0</v>
      </c>
      <c r="H1264" s="34"/>
      <c r="I1264" s="34"/>
    </row>
    <row r="1265" spans="1:9" s="23" customFormat="1" ht="16.5" outlineLevel="4">
      <c r="A1265" s="63" t="s">
        <v>206</v>
      </c>
      <c r="B1265" s="43" t="s">
        <v>141</v>
      </c>
      <c r="C1265" s="2" t="s">
        <v>48</v>
      </c>
      <c r="D1265" s="30">
        <v>0</v>
      </c>
      <c r="E1265" s="7"/>
      <c r="F1265" s="64">
        <f t="shared" ref="F1265:F1273" si="138">ROUND(D1265*E1265,0)</f>
        <v>0</v>
      </c>
      <c r="H1265" s="34"/>
      <c r="I1265" s="34"/>
    </row>
    <row r="1266" spans="1:9" s="23" customFormat="1" ht="16.5" outlineLevel="4">
      <c r="A1266" s="63" t="s">
        <v>207</v>
      </c>
      <c r="B1266" s="43" t="s">
        <v>142</v>
      </c>
      <c r="C1266" s="2" t="s">
        <v>115</v>
      </c>
      <c r="D1266" s="30">
        <v>0</v>
      </c>
      <c r="E1266" s="7"/>
      <c r="F1266" s="64">
        <f t="shared" si="138"/>
        <v>0</v>
      </c>
      <c r="H1266" s="34"/>
      <c r="I1266" s="34"/>
    </row>
    <row r="1267" spans="1:9" s="23" customFormat="1" ht="16.5" outlineLevel="4">
      <c r="A1267" s="63" t="s">
        <v>208</v>
      </c>
      <c r="B1267" s="43" t="s">
        <v>155</v>
      </c>
      <c r="C1267" s="2" t="s">
        <v>48</v>
      </c>
      <c r="D1267" s="30">
        <v>0</v>
      </c>
      <c r="E1267" s="7"/>
      <c r="F1267" s="64">
        <f t="shared" si="138"/>
        <v>0</v>
      </c>
      <c r="H1267" s="34"/>
      <c r="I1267" s="34"/>
    </row>
    <row r="1268" spans="1:9" s="23" customFormat="1" ht="16.5" outlineLevel="4">
      <c r="A1268" s="63" t="s">
        <v>209</v>
      </c>
      <c r="B1268" s="43" t="s">
        <v>144</v>
      </c>
      <c r="C1268" s="2" t="s">
        <v>115</v>
      </c>
      <c r="D1268" s="30">
        <v>0</v>
      </c>
      <c r="E1268" s="7"/>
      <c r="F1268" s="64">
        <f t="shared" si="138"/>
        <v>0</v>
      </c>
      <c r="H1268" s="34"/>
      <c r="I1268" s="34"/>
    </row>
    <row r="1269" spans="1:9" s="23" customFormat="1" ht="16.5" outlineLevel="4">
      <c r="A1269" s="63" t="s">
        <v>210</v>
      </c>
      <c r="B1269" s="43" t="s">
        <v>145</v>
      </c>
      <c r="C1269" s="2" t="s">
        <v>14</v>
      </c>
      <c r="D1269" s="30">
        <v>0</v>
      </c>
      <c r="E1269" s="7"/>
      <c r="F1269" s="64">
        <f t="shared" si="138"/>
        <v>0</v>
      </c>
      <c r="H1269" s="34"/>
      <c r="I1269" s="34"/>
    </row>
    <row r="1270" spans="1:9" s="23" customFormat="1" ht="16.5" outlineLevel="4">
      <c r="A1270" s="63" t="s">
        <v>211</v>
      </c>
      <c r="B1270" s="43" t="s">
        <v>146</v>
      </c>
      <c r="C1270" s="2" t="s">
        <v>14</v>
      </c>
      <c r="D1270" s="30">
        <v>0</v>
      </c>
      <c r="E1270" s="7"/>
      <c r="F1270" s="64">
        <f t="shared" si="138"/>
        <v>0</v>
      </c>
      <c r="H1270" s="34"/>
      <c r="I1270" s="34"/>
    </row>
    <row r="1271" spans="1:9" s="23" customFormat="1" ht="16.5" outlineLevel="4">
      <c r="A1271" s="63" t="s">
        <v>212</v>
      </c>
      <c r="B1271" s="43" t="s">
        <v>147</v>
      </c>
      <c r="C1271" s="2" t="s">
        <v>14</v>
      </c>
      <c r="D1271" s="30">
        <v>0</v>
      </c>
      <c r="E1271" s="7"/>
      <c r="F1271" s="64">
        <f t="shared" si="138"/>
        <v>0</v>
      </c>
      <c r="H1271" s="34"/>
      <c r="I1271" s="34"/>
    </row>
    <row r="1272" spans="1:9" s="23" customFormat="1" ht="16.5" outlineLevel="4">
      <c r="A1272" s="63" t="s">
        <v>213</v>
      </c>
      <c r="B1272" s="43" t="s">
        <v>114</v>
      </c>
      <c r="C1272" s="2" t="s">
        <v>115</v>
      </c>
      <c r="D1272" s="30">
        <v>0</v>
      </c>
      <c r="E1272" s="7"/>
      <c r="F1272" s="64">
        <f t="shared" si="138"/>
        <v>0</v>
      </c>
      <c r="H1272" s="34"/>
      <c r="I1272" s="34"/>
    </row>
    <row r="1273" spans="1:9" s="23" customFormat="1" ht="16.5" outlineLevel="4">
      <c r="A1273" s="63" t="s">
        <v>214</v>
      </c>
      <c r="B1273" s="43" t="s">
        <v>106</v>
      </c>
      <c r="C1273" s="2" t="s">
        <v>14</v>
      </c>
      <c r="D1273" s="30">
        <v>0</v>
      </c>
      <c r="E1273" s="7"/>
      <c r="F1273" s="64">
        <f t="shared" si="138"/>
        <v>0</v>
      </c>
      <c r="H1273" s="34"/>
      <c r="I1273" s="34"/>
    </row>
    <row r="1274" spans="1:9" s="23" customFormat="1" ht="16.5" outlineLevel="3">
      <c r="A1274" s="61" t="s">
        <v>215</v>
      </c>
      <c r="B1274" s="8" t="s">
        <v>219</v>
      </c>
      <c r="C1274" s="28"/>
      <c r="D1274" s="28"/>
      <c r="E1274" s="29"/>
      <c r="F1274" s="62">
        <f>SUM(F1275:F1278)</f>
        <v>0</v>
      </c>
      <c r="H1274" s="34"/>
      <c r="I1274" s="34"/>
    </row>
    <row r="1275" spans="1:9" s="23" customFormat="1" ht="16.5" outlineLevel="4">
      <c r="A1275" s="63" t="s">
        <v>50</v>
      </c>
      <c r="B1275" s="43" t="s">
        <v>141</v>
      </c>
      <c r="C1275" s="2" t="s">
        <v>48</v>
      </c>
      <c r="D1275" s="30">
        <v>0</v>
      </c>
      <c r="E1275" s="7"/>
      <c r="F1275" s="64">
        <f t="shared" ref="F1275:F1278" si="139">ROUND(D1275*E1275,0)</f>
        <v>0</v>
      </c>
      <c r="H1275" s="34"/>
      <c r="I1275" s="34"/>
    </row>
    <row r="1276" spans="1:9" s="23" customFormat="1" ht="16.5" outlineLevel="4">
      <c r="A1276" s="63" t="s">
        <v>216</v>
      </c>
      <c r="B1276" s="43" t="s">
        <v>142</v>
      </c>
      <c r="C1276" s="2" t="s">
        <v>115</v>
      </c>
      <c r="D1276" s="30">
        <v>0</v>
      </c>
      <c r="E1276" s="7"/>
      <c r="F1276" s="64">
        <f t="shared" si="139"/>
        <v>0</v>
      </c>
      <c r="H1276" s="34"/>
      <c r="I1276" s="34"/>
    </row>
    <row r="1277" spans="1:9" s="23" customFormat="1" ht="16.5" outlineLevel="4">
      <c r="A1277" s="63" t="s">
        <v>217</v>
      </c>
      <c r="B1277" s="43" t="s">
        <v>143</v>
      </c>
      <c r="C1277" s="2" t="s">
        <v>48</v>
      </c>
      <c r="D1277" s="30">
        <v>0</v>
      </c>
      <c r="E1277" s="7"/>
      <c r="F1277" s="64">
        <f t="shared" si="139"/>
        <v>0</v>
      </c>
      <c r="H1277" s="34"/>
      <c r="I1277" s="34"/>
    </row>
    <row r="1278" spans="1:9" s="23" customFormat="1" ht="16.5" outlineLevel="4">
      <c r="A1278" s="63" t="s">
        <v>218</v>
      </c>
      <c r="B1278" s="43" t="s">
        <v>144</v>
      </c>
      <c r="C1278" s="2" t="s">
        <v>115</v>
      </c>
      <c r="D1278" s="30">
        <v>0</v>
      </c>
      <c r="E1278" s="7"/>
      <c r="F1278" s="64">
        <f t="shared" si="139"/>
        <v>0</v>
      </c>
      <c r="H1278" s="34"/>
      <c r="I1278" s="34"/>
    </row>
    <row r="1279" spans="1:9" s="23" customFormat="1" ht="16.5" outlineLevel="3">
      <c r="A1279" s="61" t="s">
        <v>342</v>
      </c>
      <c r="B1279" s="8" t="s">
        <v>223</v>
      </c>
      <c r="C1279" s="28"/>
      <c r="D1279" s="28"/>
      <c r="E1279" s="29"/>
      <c r="F1279" s="62">
        <f>SUM(F1280:F1287)</f>
        <v>0</v>
      </c>
      <c r="H1279" s="34"/>
      <c r="I1279" s="34"/>
    </row>
    <row r="1280" spans="1:9" s="23" customFormat="1" ht="16.5" outlineLevel="4">
      <c r="A1280" s="63" t="s">
        <v>359</v>
      </c>
      <c r="B1280" s="43" t="s">
        <v>192</v>
      </c>
      <c r="C1280" s="2" t="s">
        <v>14</v>
      </c>
      <c r="D1280" s="30">
        <v>0.25</v>
      </c>
      <c r="E1280" s="7"/>
      <c r="F1280" s="64">
        <f t="shared" ref="F1280:F1287" si="140">ROUND(D1280*E1280,0)</f>
        <v>0</v>
      </c>
      <c r="H1280" s="34"/>
      <c r="I1280" s="34"/>
    </row>
    <row r="1281" spans="1:9" s="23" customFormat="1" ht="16.5" outlineLevel="4">
      <c r="A1281" s="63" t="s">
        <v>360</v>
      </c>
      <c r="B1281" s="43" t="s">
        <v>193</v>
      </c>
      <c r="C1281" s="2" t="s">
        <v>14</v>
      </c>
      <c r="D1281" s="30">
        <v>0.25</v>
      </c>
      <c r="E1281" s="7"/>
      <c r="F1281" s="64">
        <f t="shared" si="140"/>
        <v>0</v>
      </c>
      <c r="H1281" s="34"/>
      <c r="I1281" s="34"/>
    </row>
    <row r="1282" spans="1:9" s="23" customFormat="1" ht="16.5" outlineLevel="4">
      <c r="A1282" s="63" t="s">
        <v>361</v>
      </c>
      <c r="B1282" s="43" t="s">
        <v>220</v>
      </c>
      <c r="C1282" s="2" t="s">
        <v>14</v>
      </c>
      <c r="D1282" s="30">
        <v>0.08</v>
      </c>
      <c r="E1282" s="7"/>
      <c r="F1282" s="64">
        <f t="shared" si="140"/>
        <v>0</v>
      </c>
      <c r="H1282" s="34"/>
      <c r="I1282" s="34"/>
    </row>
    <row r="1283" spans="1:9" s="23" customFormat="1" ht="16.5" outlineLevel="4">
      <c r="A1283" s="63" t="s">
        <v>362</v>
      </c>
      <c r="B1283" s="43" t="s">
        <v>221</v>
      </c>
      <c r="C1283" s="2" t="s">
        <v>15</v>
      </c>
      <c r="D1283" s="30">
        <v>3.99</v>
      </c>
      <c r="E1283" s="7"/>
      <c r="F1283" s="64">
        <f t="shared" si="140"/>
        <v>0</v>
      </c>
      <c r="H1283" s="34"/>
      <c r="I1283" s="34"/>
    </row>
    <row r="1284" spans="1:9" s="23" customFormat="1" ht="16.5" outlineLevel="4">
      <c r="A1284" s="63" t="s">
        <v>406</v>
      </c>
      <c r="B1284" s="43" t="s">
        <v>222</v>
      </c>
      <c r="C1284" s="2" t="s">
        <v>15</v>
      </c>
      <c r="D1284" s="30">
        <v>0.3</v>
      </c>
      <c r="E1284" s="7"/>
      <c r="F1284" s="64">
        <f t="shared" si="140"/>
        <v>0</v>
      </c>
      <c r="H1284" s="34"/>
      <c r="I1284" s="34"/>
    </row>
    <row r="1285" spans="1:9" s="23" customFormat="1" ht="16.5" outlineLevel="4">
      <c r="A1285" s="63" t="s">
        <v>407</v>
      </c>
      <c r="B1285" s="43" t="s">
        <v>114</v>
      </c>
      <c r="C1285" s="2" t="s">
        <v>115</v>
      </c>
      <c r="D1285" s="30">
        <v>0.22</v>
      </c>
      <c r="E1285" s="7"/>
      <c r="F1285" s="64">
        <f t="shared" si="140"/>
        <v>0</v>
      </c>
      <c r="H1285" s="34"/>
      <c r="I1285" s="34"/>
    </row>
    <row r="1286" spans="1:9" s="23" customFormat="1" ht="16.5" outlineLevel="4">
      <c r="A1286" s="63" t="s">
        <v>408</v>
      </c>
      <c r="B1286" s="43" t="s">
        <v>224</v>
      </c>
      <c r="C1286" s="2" t="s">
        <v>15</v>
      </c>
      <c r="D1286" s="30">
        <v>8.57</v>
      </c>
      <c r="E1286" s="7"/>
      <c r="F1286" s="64">
        <f t="shared" si="140"/>
        <v>0</v>
      </c>
      <c r="H1286" s="34"/>
      <c r="I1286" s="34"/>
    </row>
    <row r="1287" spans="1:9" s="23" customFormat="1" ht="16.5" outlineLevel="4">
      <c r="A1287" s="63" t="s">
        <v>409</v>
      </c>
      <c r="B1287" s="43" t="s">
        <v>410</v>
      </c>
      <c r="C1287" s="2" t="s">
        <v>15</v>
      </c>
      <c r="D1287" s="30">
        <v>0</v>
      </c>
      <c r="E1287" s="7"/>
      <c r="F1287" s="64">
        <f t="shared" si="140"/>
        <v>0</v>
      </c>
      <c r="H1287" s="34"/>
      <c r="I1287" s="34"/>
    </row>
    <row r="1288" spans="1:9" s="23" customFormat="1" ht="16.5" outlineLevel="2">
      <c r="A1288" s="61">
        <v>5</v>
      </c>
      <c r="B1288" s="8" t="s">
        <v>225</v>
      </c>
      <c r="C1288" s="28"/>
      <c r="D1288" s="28"/>
      <c r="E1288" s="29"/>
      <c r="F1288" s="62">
        <f>F1289+F1303+F1314+F1322+F1334+F1349</f>
        <v>0</v>
      </c>
      <c r="H1288" s="34"/>
      <c r="I1288" s="34"/>
    </row>
    <row r="1289" spans="1:9" s="23" customFormat="1" ht="16.5" outlineLevel="3">
      <c r="A1289" s="61" t="s">
        <v>226</v>
      </c>
      <c r="B1289" s="8" t="s">
        <v>227</v>
      </c>
      <c r="C1289" s="28"/>
      <c r="D1289" s="28"/>
      <c r="E1289" s="29"/>
      <c r="F1289" s="62">
        <f>SUM(F1290:F1302)</f>
        <v>0</v>
      </c>
      <c r="H1289" s="34"/>
      <c r="I1289" s="34"/>
    </row>
    <row r="1290" spans="1:9" s="23" customFormat="1" ht="16.5" outlineLevel="4">
      <c r="A1290" s="63" t="s">
        <v>228</v>
      </c>
      <c r="B1290" s="43" t="s">
        <v>411</v>
      </c>
      <c r="C1290" s="2" t="s">
        <v>1</v>
      </c>
      <c r="D1290" s="30">
        <v>0</v>
      </c>
      <c r="E1290" s="7"/>
      <c r="F1290" s="64">
        <f t="shared" ref="F1290:F1302" si="141">ROUND(D1290*E1290,0)</f>
        <v>0</v>
      </c>
      <c r="H1290" s="34"/>
      <c r="I1290" s="34"/>
    </row>
    <row r="1291" spans="1:9" s="23" customFormat="1" ht="33" outlineLevel="4">
      <c r="A1291" s="63" t="s">
        <v>229</v>
      </c>
      <c r="B1291" s="43" t="s">
        <v>412</v>
      </c>
      <c r="C1291" s="2" t="s">
        <v>1</v>
      </c>
      <c r="D1291" s="30">
        <v>1</v>
      </c>
      <c r="E1291" s="7"/>
      <c r="F1291" s="64">
        <f t="shared" si="141"/>
        <v>0</v>
      </c>
      <c r="H1291" s="34"/>
      <c r="I1291" s="34"/>
    </row>
    <row r="1292" spans="1:9" s="23" customFormat="1" ht="16.5" outlineLevel="4">
      <c r="A1292" s="63" t="s">
        <v>230</v>
      </c>
      <c r="B1292" s="43" t="s">
        <v>413</v>
      </c>
      <c r="C1292" s="2" t="s">
        <v>1</v>
      </c>
      <c r="D1292" s="30">
        <v>1</v>
      </c>
      <c r="E1292" s="7"/>
      <c r="F1292" s="64">
        <f t="shared" si="141"/>
        <v>0</v>
      </c>
      <c r="H1292" s="34"/>
      <c r="I1292" s="34"/>
    </row>
    <row r="1293" spans="1:9" s="23" customFormat="1" ht="33" outlineLevel="4">
      <c r="A1293" s="63" t="s">
        <v>231</v>
      </c>
      <c r="B1293" s="43" t="s">
        <v>232</v>
      </c>
      <c r="C1293" s="2" t="s">
        <v>1</v>
      </c>
      <c r="D1293" s="30">
        <v>1</v>
      </c>
      <c r="E1293" s="7"/>
      <c r="F1293" s="64">
        <f t="shared" si="141"/>
        <v>0</v>
      </c>
      <c r="H1293" s="34"/>
      <c r="I1293" s="34"/>
    </row>
    <row r="1294" spans="1:9" s="23" customFormat="1" ht="16.5" outlineLevel="4">
      <c r="A1294" s="63" t="s">
        <v>233</v>
      </c>
      <c r="B1294" s="43" t="s">
        <v>414</v>
      </c>
      <c r="C1294" s="2" t="s">
        <v>1</v>
      </c>
      <c r="D1294" s="30">
        <v>3</v>
      </c>
      <c r="E1294" s="7"/>
      <c r="F1294" s="64">
        <f t="shared" si="141"/>
        <v>0</v>
      </c>
      <c r="H1294" s="34"/>
      <c r="I1294" s="34"/>
    </row>
    <row r="1295" spans="1:9" s="23" customFormat="1" ht="16.5" outlineLevel="4">
      <c r="A1295" s="63" t="s">
        <v>234</v>
      </c>
      <c r="B1295" s="43" t="s">
        <v>415</v>
      </c>
      <c r="C1295" s="2" t="s">
        <v>48</v>
      </c>
      <c r="D1295" s="30">
        <v>0</v>
      </c>
      <c r="E1295" s="7"/>
      <c r="F1295" s="64">
        <f t="shared" si="141"/>
        <v>0</v>
      </c>
      <c r="H1295" s="34"/>
      <c r="I1295" s="34"/>
    </row>
    <row r="1296" spans="1:9" s="23" customFormat="1" ht="16.5" outlineLevel="4">
      <c r="A1296" s="63" t="s">
        <v>235</v>
      </c>
      <c r="B1296" s="43" t="s">
        <v>416</v>
      </c>
      <c r="C1296" s="2" t="s">
        <v>48</v>
      </c>
      <c r="D1296" s="30">
        <v>1</v>
      </c>
      <c r="E1296" s="7"/>
      <c r="F1296" s="64">
        <f t="shared" si="141"/>
        <v>0</v>
      </c>
      <c r="H1296" s="34"/>
      <c r="I1296" s="34"/>
    </row>
    <row r="1297" spans="1:9" s="23" customFormat="1" ht="16.5" outlineLevel="4">
      <c r="A1297" s="63" t="s">
        <v>236</v>
      </c>
      <c r="B1297" s="43" t="s">
        <v>417</v>
      </c>
      <c r="C1297" s="2" t="s">
        <v>48</v>
      </c>
      <c r="D1297" s="30">
        <v>0</v>
      </c>
      <c r="E1297" s="7"/>
      <c r="F1297" s="64">
        <f t="shared" si="141"/>
        <v>0</v>
      </c>
      <c r="H1297" s="34"/>
      <c r="I1297" s="34"/>
    </row>
    <row r="1298" spans="1:9" s="23" customFormat="1" ht="16.5" outlineLevel="4">
      <c r="A1298" s="63" t="s">
        <v>237</v>
      </c>
      <c r="B1298" s="43" t="s">
        <v>418</v>
      </c>
      <c r="C1298" s="2" t="s">
        <v>48</v>
      </c>
      <c r="D1298" s="30">
        <v>0</v>
      </c>
      <c r="E1298" s="7"/>
      <c r="F1298" s="64">
        <f t="shared" si="141"/>
        <v>0</v>
      </c>
      <c r="H1298" s="34"/>
      <c r="I1298" s="34"/>
    </row>
    <row r="1299" spans="1:9" s="23" customFormat="1" ht="33" outlineLevel="4">
      <c r="A1299" s="63" t="s">
        <v>363</v>
      </c>
      <c r="B1299" s="43" t="s">
        <v>419</v>
      </c>
      <c r="C1299" s="2" t="s">
        <v>1</v>
      </c>
      <c r="D1299" s="30">
        <v>6</v>
      </c>
      <c r="E1299" s="7"/>
      <c r="F1299" s="64">
        <f t="shared" si="141"/>
        <v>0</v>
      </c>
      <c r="H1299" s="34"/>
      <c r="I1299" s="34"/>
    </row>
    <row r="1300" spans="1:9" s="23" customFormat="1" ht="16.5" outlineLevel="4">
      <c r="A1300" s="63" t="s">
        <v>420</v>
      </c>
      <c r="B1300" s="43" t="s">
        <v>238</v>
      </c>
      <c r="C1300" s="2" t="s">
        <v>1</v>
      </c>
      <c r="D1300" s="30">
        <v>0</v>
      </c>
      <c r="E1300" s="7"/>
      <c r="F1300" s="64">
        <f t="shared" si="141"/>
        <v>0</v>
      </c>
      <c r="H1300" s="34"/>
      <c r="I1300" s="34"/>
    </row>
    <row r="1301" spans="1:9" s="23" customFormat="1" ht="16.5" outlineLevel="4">
      <c r="A1301" s="63" t="s">
        <v>421</v>
      </c>
      <c r="B1301" s="43" t="s">
        <v>422</v>
      </c>
      <c r="C1301" s="2" t="s">
        <v>1</v>
      </c>
      <c r="D1301" s="30">
        <v>24</v>
      </c>
      <c r="E1301" s="7"/>
      <c r="F1301" s="64">
        <f t="shared" si="141"/>
        <v>0</v>
      </c>
      <c r="H1301" s="34"/>
      <c r="I1301" s="34"/>
    </row>
    <row r="1302" spans="1:9" s="23" customFormat="1" ht="16.5" outlineLevel="4">
      <c r="A1302" s="63" t="s">
        <v>423</v>
      </c>
      <c r="B1302" s="43" t="s">
        <v>424</v>
      </c>
      <c r="C1302" s="2" t="s">
        <v>1</v>
      </c>
      <c r="D1302" s="30">
        <v>0</v>
      </c>
      <c r="E1302" s="7"/>
      <c r="F1302" s="64">
        <f t="shared" si="141"/>
        <v>0</v>
      </c>
      <c r="H1302" s="34"/>
      <c r="I1302" s="34"/>
    </row>
    <row r="1303" spans="1:9" s="23" customFormat="1" ht="16.5" outlineLevel="3">
      <c r="A1303" s="61" t="s">
        <v>239</v>
      </c>
      <c r="B1303" s="8" t="s">
        <v>240</v>
      </c>
      <c r="C1303" s="28"/>
      <c r="D1303" s="28"/>
      <c r="E1303" s="29"/>
      <c r="F1303" s="62">
        <f>SUM(F1304:F1313)</f>
        <v>0</v>
      </c>
      <c r="H1303" s="34"/>
      <c r="I1303" s="34"/>
    </row>
    <row r="1304" spans="1:9" s="23" customFormat="1" ht="33" outlineLevel="4">
      <c r="A1304" s="63" t="s">
        <v>241</v>
      </c>
      <c r="B1304" s="43" t="s">
        <v>242</v>
      </c>
      <c r="C1304" s="2" t="s">
        <v>1</v>
      </c>
      <c r="D1304" s="30">
        <v>1</v>
      </c>
      <c r="E1304" s="7"/>
      <c r="F1304" s="64">
        <f t="shared" ref="F1304:F1313" si="142">ROUND(D1304*E1304,0)</f>
        <v>0</v>
      </c>
      <c r="H1304" s="34"/>
      <c r="I1304" s="34"/>
    </row>
    <row r="1305" spans="1:9" s="23" customFormat="1" ht="33" outlineLevel="4">
      <c r="A1305" s="63" t="s">
        <v>243</v>
      </c>
      <c r="B1305" s="43" t="s">
        <v>244</v>
      </c>
      <c r="C1305" s="2" t="s">
        <v>1</v>
      </c>
      <c r="D1305" s="30">
        <v>1</v>
      </c>
      <c r="E1305" s="7"/>
      <c r="F1305" s="64">
        <f t="shared" si="142"/>
        <v>0</v>
      </c>
      <c r="H1305" s="34"/>
      <c r="I1305" s="34"/>
    </row>
    <row r="1306" spans="1:9" s="23" customFormat="1" ht="33" outlineLevel="4">
      <c r="A1306" s="63" t="s">
        <v>245</v>
      </c>
      <c r="B1306" s="43" t="s">
        <v>425</v>
      </c>
      <c r="C1306" s="2" t="s">
        <v>1</v>
      </c>
      <c r="D1306" s="30">
        <v>0</v>
      </c>
      <c r="E1306" s="7"/>
      <c r="F1306" s="64">
        <f t="shared" si="142"/>
        <v>0</v>
      </c>
      <c r="H1306" s="34"/>
      <c r="I1306" s="34"/>
    </row>
    <row r="1307" spans="1:9" s="23" customFormat="1" ht="33" outlineLevel="4">
      <c r="A1307" s="63" t="s">
        <v>246</v>
      </c>
      <c r="B1307" s="43" t="s">
        <v>426</v>
      </c>
      <c r="C1307" s="2" t="s">
        <v>1</v>
      </c>
      <c r="D1307" s="30">
        <v>0</v>
      </c>
      <c r="E1307" s="7"/>
      <c r="F1307" s="64">
        <f t="shared" si="142"/>
        <v>0</v>
      </c>
      <c r="H1307" s="34"/>
      <c r="I1307" s="34"/>
    </row>
    <row r="1308" spans="1:9" s="23" customFormat="1" ht="33" outlineLevel="4">
      <c r="A1308" s="63" t="s">
        <v>247</v>
      </c>
      <c r="B1308" s="43" t="s">
        <v>427</v>
      </c>
      <c r="C1308" s="2" t="s">
        <v>1</v>
      </c>
      <c r="D1308" s="30">
        <v>1</v>
      </c>
      <c r="E1308" s="7"/>
      <c r="F1308" s="64">
        <f t="shared" si="142"/>
        <v>0</v>
      </c>
      <c r="H1308" s="34"/>
      <c r="I1308" s="34"/>
    </row>
    <row r="1309" spans="1:9" s="23" customFormat="1" ht="33" outlineLevel="4">
      <c r="A1309" s="63" t="s">
        <v>248</v>
      </c>
      <c r="B1309" s="43" t="s">
        <v>249</v>
      </c>
      <c r="C1309" s="2" t="s">
        <v>1</v>
      </c>
      <c r="D1309" s="30">
        <v>3</v>
      </c>
      <c r="E1309" s="7"/>
      <c r="F1309" s="64">
        <f t="shared" si="142"/>
        <v>0</v>
      </c>
      <c r="H1309" s="34"/>
      <c r="I1309" s="34"/>
    </row>
    <row r="1310" spans="1:9" s="23" customFormat="1" ht="33" outlineLevel="4">
      <c r="A1310" s="63" t="s">
        <v>250</v>
      </c>
      <c r="B1310" s="43" t="s">
        <v>428</v>
      </c>
      <c r="C1310" s="2" t="s">
        <v>1</v>
      </c>
      <c r="D1310" s="30">
        <v>0</v>
      </c>
      <c r="E1310" s="7"/>
      <c r="F1310" s="64">
        <f t="shared" si="142"/>
        <v>0</v>
      </c>
      <c r="H1310" s="34"/>
      <c r="I1310" s="34"/>
    </row>
    <row r="1311" spans="1:9" s="23" customFormat="1" ht="33" outlineLevel="4">
      <c r="A1311" s="63" t="s">
        <v>251</v>
      </c>
      <c r="B1311" s="43" t="s">
        <v>252</v>
      </c>
      <c r="C1311" s="2" t="s">
        <v>1</v>
      </c>
      <c r="D1311" s="30">
        <v>4</v>
      </c>
      <c r="E1311" s="7"/>
      <c r="F1311" s="64">
        <f t="shared" si="142"/>
        <v>0</v>
      </c>
      <c r="H1311" s="34"/>
      <c r="I1311" s="34"/>
    </row>
    <row r="1312" spans="1:9" s="23" customFormat="1" ht="33" outlineLevel="4">
      <c r="A1312" s="63" t="s">
        <v>364</v>
      </c>
      <c r="B1312" s="43" t="s">
        <v>253</v>
      </c>
      <c r="C1312" s="2" t="s">
        <v>1</v>
      </c>
      <c r="D1312" s="30">
        <v>2</v>
      </c>
      <c r="E1312" s="7"/>
      <c r="F1312" s="64">
        <f t="shared" si="142"/>
        <v>0</v>
      </c>
      <c r="H1312" s="34"/>
      <c r="I1312" s="34"/>
    </row>
    <row r="1313" spans="1:9" s="23" customFormat="1" ht="33" outlineLevel="4">
      <c r="A1313" s="63" t="s">
        <v>365</v>
      </c>
      <c r="B1313" s="43" t="s">
        <v>254</v>
      </c>
      <c r="C1313" s="2" t="s">
        <v>1</v>
      </c>
      <c r="D1313" s="30">
        <v>0</v>
      </c>
      <c r="E1313" s="7"/>
      <c r="F1313" s="64">
        <f t="shared" si="142"/>
        <v>0</v>
      </c>
      <c r="H1313" s="34"/>
      <c r="I1313" s="34"/>
    </row>
    <row r="1314" spans="1:9" s="23" customFormat="1" ht="16.5" outlineLevel="3">
      <c r="A1314" s="61" t="s">
        <v>255</v>
      </c>
      <c r="B1314" s="8" t="s">
        <v>256</v>
      </c>
      <c r="C1314" s="28"/>
      <c r="D1314" s="28"/>
      <c r="E1314" s="29"/>
      <c r="F1314" s="62">
        <f>SUM(F1315:F1321)</f>
        <v>0</v>
      </c>
      <c r="H1314" s="34"/>
      <c r="I1314" s="34"/>
    </row>
    <row r="1315" spans="1:9" s="23" customFormat="1" ht="33" outlineLevel="4">
      <c r="A1315" s="63" t="s">
        <v>257</v>
      </c>
      <c r="B1315" s="43" t="s">
        <v>429</v>
      </c>
      <c r="C1315" s="2" t="s">
        <v>48</v>
      </c>
      <c r="D1315" s="30">
        <v>0</v>
      </c>
      <c r="E1315" s="7"/>
      <c r="F1315" s="64">
        <f t="shared" ref="F1315:F1321" si="143">ROUND(D1315*E1315,0)</f>
        <v>0</v>
      </c>
      <c r="H1315" s="34"/>
      <c r="I1315" s="34"/>
    </row>
    <row r="1316" spans="1:9" s="23" customFormat="1" ht="33" outlineLevel="4">
      <c r="A1316" s="63" t="s">
        <v>258</v>
      </c>
      <c r="B1316" s="43" t="s">
        <v>430</v>
      </c>
      <c r="C1316" s="2" t="s">
        <v>48</v>
      </c>
      <c r="D1316" s="30">
        <v>3</v>
      </c>
      <c r="E1316" s="7"/>
      <c r="F1316" s="64">
        <f t="shared" si="143"/>
        <v>0</v>
      </c>
      <c r="H1316" s="34"/>
      <c r="I1316" s="34"/>
    </row>
    <row r="1317" spans="1:9" s="23" customFormat="1" ht="33" outlineLevel="4">
      <c r="A1317" s="63" t="s">
        <v>259</v>
      </c>
      <c r="B1317" s="43" t="s">
        <v>431</v>
      </c>
      <c r="C1317" s="2" t="s">
        <v>48</v>
      </c>
      <c r="D1317" s="30">
        <v>4</v>
      </c>
      <c r="E1317" s="7"/>
      <c r="F1317" s="64">
        <f t="shared" si="143"/>
        <v>0</v>
      </c>
      <c r="H1317" s="34"/>
      <c r="I1317" s="34"/>
    </row>
    <row r="1318" spans="1:9" s="23" customFormat="1" ht="33" outlineLevel="4">
      <c r="A1318" s="63" t="s">
        <v>366</v>
      </c>
      <c r="B1318" s="43" t="s">
        <v>432</v>
      </c>
      <c r="C1318" s="2" t="s">
        <v>48</v>
      </c>
      <c r="D1318" s="30">
        <v>0</v>
      </c>
      <c r="E1318" s="7"/>
      <c r="F1318" s="64">
        <f t="shared" si="143"/>
        <v>0</v>
      </c>
      <c r="H1318" s="34"/>
      <c r="I1318" s="34"/>
    </row>
    <row r="1319" spans="1:9" s="23" customFormat="1" ht="33" outlineLevel="4">
      <c r="A1319" s="63" t="s">
        <v>367</v>
      </c>
      <c r="B1319" s="43" t="s">
        <v>433</v>
      </c>
      <c r="C1319" s="2" t="s">
        <v>48</v>
      </c>
      <c r="D1319" s="30">
        <v>0</v>
      </c>
      <c r="E1319" s="7"/>
      <c r="F1319" s="64">
        <f t="shared" si="143"/>
        <v>0</v>
      </c>
      <c r="H1319" s="34"/>
      <c r="I1319" s="34"/>
    </row>
    <row r="1320" spans="1:9" s="23" customFormat="1" ht="33" outlineLevel="4">
      <c r="A1320" s="63" t="s">
        <v>368</v>
      </c>
      <c r="B1320" s="43" t="s">
        <v>434</v>
      </c>
      <c r="C1320" s="2" t="s">
        <v>48</v>
      </c>
      <c r="D1320" s="30">
        <v>0</v>
      </c>
      <c r="E1320" s="7"/>
      <c r="F1320" s="64">
        <f t="shared" si="143"/>
        <v>0</v>
      </c>
      <c r="H1320" s="34"/>
      <c r="I1320" s="34"/>
    </row>
    <row r="1321" spans="1:9" s="23" customFormat="1" ht="33" outlineLevel="4">
      <c r="A1321" s="63" t="s">
        <v>435</v>
      </c>
      <c r="B1321" s="43" t="s">
        <v>434</v>
      </c>
      <c r="C1321" s="2" t="s">
        <v>48</v>
      </c>
      <c r="D1321" s="30">
        <v>0</v>
      </c>
      <c r="E1321" s="7"/>
      <c r="F1321" s="64">
        <f t="shared" si="143"/>
        <v>0</v>
      </c>
      <c r="H1321" s="34"/>
      <c r="I1321" s="34"/>
    </row>
    <row r="1322" spans="1:9" s="23" customFormat="1" ht="16.5" outlineLevel="3">
      <c r="A1322" s="61" t="s">
        <v>260</v>
      </c>
      <c r="B1322" s="8" t="s">
        <v>261</v>
      </c>
      <c r="C1322" s="28"/>
      <c r="D1322" s="28"/>
      <c r="E1322" s="29"/>
      <c r="F1322" s="62">
        <f>F1323+F1326+F1329</f>
        <v>0</v>
      </c>
      <c r="H1322" s="34"/>
      <c r="I1322" s="34"/>
    </row>
    <row r="1323" spans="1:9" s="23" customFormat="1" ht="16.5" outlineLevel="4">
      <c r="A1323" s="61" t="s">
        <v>262</v>
      </c>
      <c r="B1323" s="8" t="s">
        <v>263</v>
      </c>
      <c r="C1323" s="28"/>
      <c r="D1323" s="28"/>
      <c r="E1323" s="29"/>
      <c r="F1323" s="62">
        <f>SUM(F1324:F1325)</f>
        <v>0</v>
      </c>
      <c r="H1323" s="34"/>
      <c r="I1323" s="34"/>
    </row>
    <row r="1324" spans="1:9" s="23" customFormat="1" ht="49.5" outlineLevel="5">
      <c r="A1324" s="63" t="s">
        <v>264</v>
      </c>
      <c r="B1324" s="43" t="s">
        <v>265</v>
      </c>
      <c r="C1324" s="2" t="s">
        <v>1</v>
      </c>
      <c r="D1324" s="30">
        <v>10</v>
      </c>
      <c r="E1324" s="7"/>
      <c r="F1324" s="64">
        <f t="shared" ref="F1324:F1325" si="144">ROUND(D1324*E1324,0)</f>
        <v>0</v>
      </c>
      <c r="H1324" s="34"/>
      <c r="I1324" s="34"/>
    </row>
    <row r="1325" spans="1:9" s="23" customFormat="1" ht="33" outlineLevel="5">
      <c r="A1325" s="63" t="s">
        <v>266</v>
      </c>
      <c r="B1325" s="43" t="s">
        <v>436</v>
      </c>
      <c r="C1325" s="2" t="s">
        <v>1</v>
      </c>
      <c r="D1325" s="30">
        <v>10</v>
      </c>
      <c r="E1325" s="7"/>
      <c r="F1325" s="64">
        <f t="shared" si="144"/>
        <v>0</v>
      </c>
      <c r="H1325" s="34"/>
      <c r="I1325" s="34"/>
    </row>
    <row r="1326" spans="1:9" s="23" customFormat="1" ht="16.5" outlineLevel="4">
      <c r="A1326" s="61" t="s">
        <v>267</v>
      </c>
      <c r="B1326" s="8" t="s">
        <v>268</v>
      </c>
      <c r="C1326" s="28"/>
      <c r="D1326" s="28"/>
      <c r="E1326" s="29"/>
      <c r="F1326" s="62">
        <f>SUM(F1327:F1328)</f>
        <v>0</v>
      </c>
      <c r="H1326" s="34"/>
      <c r="I1326" s="34"/>
    </row>
    <row r="1327" spans="1:9" s="23" customFormat="1" ht="66" outlineLevel="5">
      <c r="A1327" s="63" t="s">
        <v>269</v>
      </c>
      <c r="B1327" s="43" t="s">
        <v>270</v>
      </c>
      <c r="C1327" s="2" t="s">
        <v>1</v>
      </c>
      <c r="D1327" s="30">
        <v>1</v>
      </c>
      <c r="E1327" s="7"/>
      <c r="F1327" s="64">
        <f t="shared" ref="F1327:F1328" si="145">ROUND(D1327*E1327,0)</f>
        <v>0</v>
      </c>
      <c r="H1327" s="34"/>
      <c r="I1327" s="34"/>
    </row>
    <row r="1328" spans="1:9" s="23" customFormat="1" ht="33" outlineLevel="5">
      <c r="A1328" s="63" t="s">
        <v>271</v>
      </c>
      <c r="B1328" s="43" t="s">
        <v>437</v>
      </c>
      <c r="C1328" s="2" t="s">
        <v>1</v>
      </c>
      <c r="D1328" s="30">
        <v>1</v>
      </c>
      <c r="E1328" s="7"/>
      <c r="F1328" s="64">
        <f t="shared" si="145"/>
        <v>0</v>
      </c>
      <c r="H1328" s="34"/>
      <c r="I1328" s="34"/>
    </row>
    <row r="1329" spans="1:9" s="23" customFormat="1" ht="16.5" outlineLevel="4">
      <c r="A1329" s="61" t="s">
        <v>272</v>
      </c>
      <c r="B1329" s="8" t="s">
        <v>273</v>
      </c>
      <c r="C1329" s="28"/>
      <c r="D1329" s="28"/>
      <c r="E1329" s="29"/>
      <c r="F1329" s="62">
        <f>SUM(F1330:F1333)</f>
        <v>0</v>
      </c>
      <c r="H1329" s="34"/>
      <c r="I1329" s="34"/>
    </row>
    <row r="1330" spans="1:9" s="23" customFormat="1" ht="33" outlineLevel="5">
      <c r="A1330" s="63" t="s">
        <v>274</v>
      </c>
      <c r="B1330" s="43" t="s">
        <v>438</v>
      </c>
      <c r="C1330" s="2" t="s">
        <v>1</v>
      </c>
      <c r="D1330" s="30">
        <v>12</v>
      </c>
      <c r="E1330" s="7"/>
      <c r="F1330" s="64">
        <f t="shared" ref="F1330:F1333" si="146">ROUND(D1330*E1330,0)</f>
        <v>0</v>
      </c>
      <c r="H1330" s="34"/>
      <c r="I1330" s="34"/>
    </row>
    <row r="1331" spans="1:9" s="23" customFormat="1" ht="33" outlineLevel="5">
      <c r="A1331" s="63" t="s">
        <v>275</v>
      </c>
      <c r="B1331" s="43" t="s">
        <v>439</v>
      </c>
      <c r="C1331" s="2" t="s">
        <v>1</v>
      </c>
      <c r="D1331" s="30">
        <v>1</v>
      </c>
      <c r="E1331" s="7"/>
      <c r="F1331" s="64">
        <f t="shared" si="146"/>
        <v>0</v>
      </c>
      <c r="H1331" s="34"/>
      <c r="I1331" s="34"/>
    </row>
    <row r="1332" spans="1:9" s="23" customFormat="1" ht="16.5" outlineLevel="5">
      <c r="A1332" s="63" t="s">
        <v>276</v>
      </c>
      <c r="B1332" s="43" t="s">
        <v>278</v>
      </c>
      <c r="C1332" s="2" t="s">
        <v>1</v>
      </c>
      <c r="D1332" s="30">
        <v>0</v>
      </c>
      <c r="E1332" s="7"/>
      <c r="F1332" s="64">
        <f t="shared" si="146"/>
        <v>0</v>
      </c>
      <c r="H1332" s="34"/>
      <c r="I1332" s="34"/>
    </row>
    <row r="1333" spans="1:9" s="23" customFormat="1" ht="33" outlineLevel="5">
      <c r="A1333" s="63" t="s">
        <v>277</v>
      </c>
      <c r="B1333" s="43" t="s">
        <v>279</v>
      </c>
      <c r="C1333" s="2" t="s">
        <v>1</v>
      </c>
      <c r="D1333" s="30">
        <v>6</v>
      </c>
      <c r="E1333" s="7"/>
      <c r="F1333" s="64">
        <f t="shared" si="146"/>
        <v>0</v>
      </c>
      <c r="H1333" s="34"/>
      <c r="I1333" s="34"/>
    </row>
    <row r="1334" spans="1:9" s="23" customFormat="1" ht="16.5" outlineLevel="3">
      <c r="A1334" s="61" t="s">
        <v>280</v>
      </c>
      <c r="B1334" s="8" t="s">
        <v>281</v>
      </c>
      <c r="C1334" s="28"/>
      <c r="D1334" s="28"/>
      <c r="E1334" s="29"/>
      <c r="F1334" s="62">
        <f>SUM(F1335:F1348)</f>
        <v>0</v>
      </c>
      <c r="H1334" s="34"/>
      <c r="I1334" s="34"/>
    </row>
    <row r="1335" spans="1:9" s="23" customFormat="1" ht="33" outlineLevel="4">
      <c r="A1335" s="63" t="s">
        <v>282</v>
      </c>
      <c r="B1335" s="43" t="s">
        <v>283</v>
      </c>
      <c r="C1335" s="2" t="s">
        <v>1</v>
      </c>
      <c r="D1335" s="30">
        <v>4</v>
      </c>
      <c r="E1335" s="7"/>
      <c r="F1335" s="64">
        <f t="shared" ref="F1335:F1348" si="147">ROUND(D1335*E1335,0)</f>
        <v>0</v>
      </c>
      <c r="H1335" s="34"/>
      <c r="I1335" s="34"/>
    </row>
    <row r="1336" spans="1:9" s="23" customFormat="1" ht="33" outlineLevel="4">
      <c r="A1336" s="63" t="s">
        <v>284</v>
      </c>
      <c r="B1336" s="43" t="s">
        <v>440</v>
      </c>
      <c r="C1336" s="2" t="s">
        <v>1</v>
      </c>
      <c r="D1336" s="30">
        <v>9</v>
      </c>
      <c r="E1336" s="7"/>
      <c r="F1336" s="64">
        <f t="shared" si="147"/>
        <v>0</v>
      </c>
      <c r="H1336" s="34"/>
      <c r="I1336" s="34"/>
    </row>
    <row r="1337" spans="1:9" s="23" customFormat="1" ht="33" outlineLevel="4">
      <c r="A1337" s="63" t="s">
        <v>285</v>
      </c>
      <c r="B1337" s="43" t="s">
        <v>441</v>
      </c>
      <c r="C1337" s="2" t="s">
        <v>1</v>
      </c>
      <c r="D1337" s="30">
        <v>22</v>
      </c>
      <c r="E1337" s="7"/>
      <c r="F1337" s="64">
        <f t="shared" si="147"/>
        <v>0</v>
      </c>
      <c r="H1337" s="34"/>
      <c r="I1337" s="34"/>
    </row>
    <row r="1338" spans="1:9" s="23" customFormat="1" ht="33" outlineLevel="4">
      <c r="A1338" s="63" t="s">
        <v>286</v>
      </c>
      <c r="B1338" s="43" t="s">
        <v>442</v>
      </c>
      <c r="C1338" s="2" t="s">
        <v>1</v>
      </c>
      <c r="D1338" s="30">
        <v>22</v>
      </c>
      <c r="E1338" s="7"/>
      <c r="F1338" s="64">
        <f t="shared" si="147"/>
        <v>0</v>
      </c>
      <c r="H1338" s="34"/>
      <c r="I1338" s="34"/>
    </row>
    <row r="1339" spans="1:9" s="23" customFormat="1" ht="33" outlineLevel="4">
      <c r="A1339" s="63" t="s">
        <v>287</v>
      </c>
      <c r="B1339" s="43" t="s">
        <v>291</v>
      </c>
      <c r="C1339" s="2" t="s">
        <v>1</v>
      </c>
      <c r="D1339" s="30">
        <v>9</v>
      </c>
      <c r="E1339" s="7"/>
      <c r="F1339" s="64">
        <f t="shared" si="147"/>
        <v>0</v>
      </c>
      <c r="H1339" s="34"/>
      <c r="I1339" s="34"/>
    </row>
    <row r="1340" spans="1:9" s="23" customFormat="1" ht="33" outlineLevel="4">
      <c r="A1340" s="63" t="s">
        <v>288</v>
      </c>
      <c r="B1340" s="43" t="s">
        <v>293</v>
      </c>
      <c r="C1340" s="2" t="s">
        <v>1</v>
      </c>
      <c r="D1340" s="30">
        <v>6</v>
      </c>
      <c r="E1340" s="7"/>
      <c r="F1340" s="64">
        <f t="shared" si="147"/>
        <v>0</v>
      </c>
      <c r="H1340" s="34"/>
      <c r="I1340" s="34"/>
    </row>
    <row r="1341" spans="1:9" s="23" customFormat="1" ht="33" outlineLevel="4">
      <c r="A1341" s="63" t="s">
        <v>289</v>
      </c>
      <c r="B1341" s="43" t="s">
        <v>443</v>
      </c>
      <c r="C1341" s="2" t="s">
        <v>1</v>
      </c>
      <c r="D1341" s="30">
        <v>4</v>
      </c>
      <c r="E1341" s="7"/>
      <c r="F1341" s="64">
        <f t="shared" si="147"/>
        <v>0</v>
      </c>
      <c r="H1341" s="34"/>
      <c r="I1341" s="34"/>
    </row>
    <row r="1342" spans="1:9" s="23" customFormat="1" ht="66" outlineLevel="4">
      <c r="A1342" s="63" t="s">
        <v>290</v>
      </c>
      <c r="B1342" s="43" t="s">
        <v>296</v>
      </c>
      <c r="C1342" s="2" t="s">
        <v>1</v>
      </c>
      <c r="D1342" s="30">
        <v>4</v>
      </c>
      <c r="E1342" s="7"/>
      <c r="F1342" s="64">
        <f t="shared" si="147"/>
        <v>0</v>
      </c>
      <c r="H1342" s="34"/>
      <c r="I1342" s="34"/>
    </row>
    <row r="1343" spans="1:9" s="23" customFormat="1" ht="33" outlineLevel="4">
      <c r="A1343" s="63" t="s">
        <v>292</v>
      </c>
      <c r="B1343" s="43" t="s">
        <v>444</v>
      </c>
      <c r="C1343" s="2" t="s">
        <v>1</v>
      </c>
      <c r="D1343" s="30">
        <v>4</v>
      </c>
      <c r="E1343" s="7"/>
      <c r="F1343" s="64">
        <f t="shared" si="147"/>
        <v>0</v>
      </c>
      <c r="H1343" s="34"/>
      <c r="I1343" s="34"/>
    </row>
    <row r="1344" spans="1:9" s="23" customFormat="1" ht="33" outlineLevel="4">
      <c r="A1344" s="63" t="s">
        <v>294</v>
      </c>
      <c r="B1344" s="43" t="s">
        <v>299</v>
      </c>
      <c r="C1344" s="2" t="s">
        <v>1</v>
      </c>
      <c r="D1344" s="30">
        <v>4</v>
      </c>
      <c r="E1344" s="7"/>
      <c r="F1344" s="64">
        <f t="shared" si="147"/>
        <v>0</v>
      </c>
      <c r="H1344" s="34"/>
      <c r="I1344" s="34"/>
    </row>
    <row r="1345" spans="1:9" s="23" customFormat="1" ht="49.5" outlineLevel="4">
      <c r="A1345" s="63" t="s">
        <v>295</v>
      </c>
      <c r="B1345" s="43" t="s">
        <v>445</v>
      </c>
      <c r="C1345" s="2" t="s">
        <v>1</v>
      </c>
      <c r="D1345" s="30">
        <v>4</v>
      </c>
      <c r="E1345" s="7"/>
      <c r="F1345" s="64">
        <f t="shared" si="147"/>
        <v>0</v>
      </c>
      <c r="H1345" s="34"/>
      <c r="I1345" s="34"/>
    </row>
    <row r="1346" spans="1:9" s="23" customFormat="1" ht="49.5" outlineLevel="4">
      <c r="A1346" s="63" t="s">
        <v>297</v>
      </c>
      <c r="B1346" s="43" t="s">
        <v>301</v>
      </c>
      <c r="C1346" s="2" t="s">
        <v>1</v>
      </c>
      <c r="D1346" s="30">
        <v>4</v>
      </c>
      <c r="E1346" s="7"/>
      <c r="F1346" s="64">
        <f t="shared" si="147"/>
        <v>0</v>
      </c>
      <c r="H1346" s="34"/>
      <c r="I1346" s="34"/>
    </row>
    <row r="1347" spans="1:9" s="23" customFormat="1" ht="33" outlineLevel="4">
      <c r="A1347" s="63" t="s">
        <v>298</v>
      </c>
      <c r="B1347" s="43" t="s">
        <v>302</v>
      </c>
      <c r="C1347" s="2" t="s">
        <v>1</v>
      </c>
      <c r="D1347" s="30">
        <v>5</v>
      </c>
      <c r="E1347" s="7"/>
      <c r="F1347" s="64">
        <f t="shared" si="147"/>
        <v>0</v>
      </c>
      <c r="H1347" s="34"/>
      <c r="I1347" s="34"/>
    </row>
    <row r="1348" spans="1:9" s="23" customFormat="1" ht="16.5" outlineLevel="4">
      <c r="A1348" s="63" t="s">
        <v>300</v>
      </c>
      <c r="B1348" s="43" t="s">
        <v>303</v>
      </c>
      <c r="C1348" s="2" t="s">
        <v>1</v>
      </c>
      <c r="D1348" s="30">
        <v>0</v>
      </c>
      <c r="E1348" s="7"/>
      <c r="F1348" s="64">
        <f t="shared" si="147"/>
        <v>0</v>
      </c>
      <c r="H1348" s="34"/>
      <c r="I1348" s="34"/>
    </row>
    <row r="1349" spans="1:9" s="23" customFormat="1" ht="16.5" outlineLevel="3">
      <c r="A1349" s="61" t="s">
        <v>304</v>
      </c>
      <c r="B1349" s="8" t="s">
        <v>305</v>
      </c>
      <c r="C1349" s="28"/>
      <c r="D1349" s="28"/>
      <c r="E1349" s="29"/>
      <c r="F1349" s="62">
        <f>SUM(F1350:F1351)</f>
        <v>0</v>
      </c>
      <c r="H1349" s="34"/>
      <c r="I1349" s="34"/>
    </row>
    <row r="1350" spans="1:9" s="23" customFormat="1" ht="33" outlineLevel="4">
      <c r="A1350" s="63" t="s">
        <v>306</v>
      </c>
      <c r="B1350" s="43" t="s">
        <v>307</v>
      </c>
      <c r="C1350" s="2" t="s">
        <v>1</v>
      </c>
      <c r="D1350" s="30">
        <v>1</v>
      </c>
      <c r="E1350" s="7"/>
      <c r="F1350" s="64">
        <f t="shared" ref="F1350:F1351" si="148">ROUND(D1350*E1350,0)</f>
        <v>0</v>
      </c>
      <c r="H1350" s="34"/>
      <c r="I1350" s="34"/>
    </row>
    <row r="1351" spans="1:9" s="23" customFormat="1" ht="16.5" outlineLevel="4">
      <c r="A1351" s="63" t="s">
        <v>308</v>
      </c>
      <c r="B1351" s="43" t="s">
        <v>309</v>
      </c>
      <c r="C1351" s="2" t="s">
        <v>1</v>
      </c>
      <c r="D1351" s="30">
        <v>3</v>
      </c>
      <c r="E1351" s="7"/>
      <c r="F1351" s="64">
        <f t="shared" si="148"/>
        <v>0</v>
      </c>
      <c r="H1351" s="34"/>
      <c r="I1351" s="34"/>
    </row>
    <row r="1352" spans="1:9" s="23" customFormat="1" ht="16.5" outlineLevel="2">
      <c r="A1352" s="61">
        <v>6</v>
      </c>
      <c r="B1352" s="8" t="s">
        <v>310</v>
      </c>
      <c r="C1352" s="28"/>
      <c r="D1352" s="28"/>
      <c r="E1352" s="29"/>
      <c r="F1352" s="62">
        <f>SUM(F1353:F1363)</f>
        <v>0</v>
      </c>
      <c r="H1352" s="34"/>
      <c r="I1352" s="34"/>
    </row>
    <row r="1353" spans="1:9" s="23" customFormat="1" ht="16.5" outlineLevel="3">
      <c r="A1353" s="63" t="s">
        <v>311</v>
      </c>
      <c r="B1353" s="43" t="s">
        <v>312</v>
      </c>
      <c r="C1353" s="2" t="s">
        <v>48</v>
      </c>
      <c r="D1353" s="30">
        <v>22.1</v>
      </c>
      <c r="E1353" s="7"/>
      <c r="F1353" s="64">
        <f t="shared" ref="F1353:F1363" si="149">ROUND(D1353*E1353,0)</f>
        <v>0</v>
      </c>
      <c r="H1353" s="34"/>
      <c r="I1353" s="34"/>
    </row>
    <row r="1354" spans="1:9" s="23" customFormat="1" ht="16.5" outlineLevel="3">
      <c r="A1354" s="63" t="s">
        <v>313</v>
      </c>
      <c r="B1354" s="43" t="s">
        <v>314</v>
      </c>
      <c r="C1354" s="2" t="s">
        <v>48</v>
      </c>
      <c r="D1354" s="30">
        <v>6.8</v>
      </c>
      <c r="E1354" s="7"/>
      <c r="F1354" s="64">
        <f t="shared" si="149"/>
        <v>0</v>
      </c>
      <c r="H1354" s="34"/>
      <c r="I1354" s="34"/>
    </row>
    <row r="1355" spans="1:9" s="23" customFormat="1" ht="16.5" outlineLevel="3">
      <c r="A1355" s="63" t="s">
        <v>315</v>
      </c>
      <c r="B1355" s="43" t="s">
        <v>316</v>
      </c>
      <c r="C1355" s="2" t="s">
        <v>1</v>
      </c>
      <c r="D1355" s="30">
        <v>4</v>
      </c>
      <c r="E1355" s="7"/>
      <c r="F1355" s="64">
        <f t="shared" si="149"/>
        <v>0</v>
      </c>
      <c r="H1355" s="34"/>
      <c r="I1355" s="34"/>
    </row>
    <row r="1356" spans="1:9" s="23" customFormat="1" ht="16.5" outlineLevel="3">
      <c r="A1356" s="63" t="s">
        <v>317</v>
      </c>
      <c r="B1356" s="43" t="s">
        <v>318</v>
      </c>
      <c r="C1356" s="2" t="s">
        <v>1</v>
      </c>
      <c r="D1356" s="30">
        <v>4</v>
      </c>
      <c r="E1356" s="7"/>
      <c r="F1356" s="64">
        <f t="shared" si="149"/>
        <v>0</v>
      </c>
      <c r="H1356" s="34"/>
      <c r="I1356" s="34"/>
    </row>
    <row r="1357" spans="1:9" s="23" customFormat="1" ht="16.5" outlineLevel="3">
      <c r="A1357" s="63" t="s">
        <v>319</v>
      </c>
      <c r="B1357" s="43" t="s">
        <v>320</v>
      </c>
      <c r="C1357" s="2" t="s">
        <v>1</v>
      </c>
      <c r="D1357" s="30">
        <v>2</v>
      </c>
      <c r="E1357" s="7"/>
      <c r="F1357" s="64">
        <f t="shared" si="149"/>
        <v>0</v>
      </c>
      <c r="H1357" s="34"/>
      <c r="I1357" s="34"/>
    </row>
    <row r="1358" spans="1:9" s="23" customFormat="1" ht="16.5" outlineLevel="3">
      <c r="A1358" s="63" t="s">
        <v>321</v>
      </c>
      <c r="B1358" s="43" t="s">
        <v>322</v>
      </c>
      <c r="C1358" s="2" t="s">
        <v>1</v>
      </c>
      <c r="D1358" s="30">
        <v>8</v>
      </c>
      <c r="E1358" s="7"/>
      <c r="F1358" s="64">
        <f t="shared" si="149"/>
        <v>0</v>
      </c>
      <c r="H1358" s="34"/>
      <c r="I1358" s="34"/>
    </row>
    <row r="1359" spans="1:9" s="23" customFormat="1" ht="16.5" outlineLevel="3">
      <c r="A1359" s="63" t="s">
        <v>323</v>
      </c>
      <c r="B1359" s="43" t="s">
        <v>324</v>
      </c>
      <c r="C1359" s="2" t="s">
        <v>48</v>
      </c>
      <c r="D1359" s="30">
        <v>6.8</v>
      </c>
      <c r="E1359" s="7"/>
      <c r="F1359" s="64">
        <f t="shared" si="149"/>
        <v>0</v>
      </c>
      <c r="H1359" s="34"/>
      <c r="I1359" s="34"/>
    </row>
    <row r="1360" spans="1:9" s="23" customFormat="1" ht="16.5" outlineLevel="3">
      <c r="A1360" s="63" t="s">
        <v>325</v>
      </c>
      <c r="B1360" s="43" t="s">
        <v>326</v>
      </c>
      <c r="C1360" s="2" t="s">
        <v>1</v>
      </c>
      <c r="D1360" s="30">
        <v>15</v>
      </c>
      <c r="E1360" s="7"/>
      <c r="F1360" s="64">
        <f t="shared" si="149"/>
        <v>0</v>
      </c>
      <c r="H1360" s="34"/>
      <c r="I1360" s="34"/>
    </row>
    <row r="1361" spans="1:16" s="23" customFormat="1" ht="16.5" outlineLevel="3">
      <c r="A1361" s="63" t="s">
        <v>327</v>
      </c>
      <c r="B1361" s="43" t="s">
        <v>328</v>
      </c>
      <c r="C1361" s="2" t="s">
        <v>1</v>
      </c>
      <c r="D1361" s="30">
        <v>15</v>
      </c>
      <c r="E1361" s="7"/>
      <c r="F1361" s="64">
        <f t="shared" si="149"/>
        <v>0</v>
      </c>
      <c r="H1361" s="34"/>
      <c r="I1361" s="34"/>
    </row>
    <row r="1362" spans="1:16" s="23" customFormat="1" ht="16.5" outlineLevel="3">
      <c r="A1362" s="63" t="s">
        <v>329</v>
      </c>
      <c r="B1362" s="43" t="s">
        <v>330</v>
      </c>
      <c r="C1362" s="2" t="s">
        <v>1</v>
      </c>
      <c r="D1362" s="30">
        <v>2</v>
      </c>
      <c r="E1362" s="7"/>
      <c r="F1362" s="64">
        <f t="shared" si="149"/>
        <v>0</v>
      </c>
      <c r="H1362" s="34"/>
      <c r="I1362" s="34"/>
    </row>
    <row r="1363" spans="1:16" s="23" customFormat="1" ht="16.5" outlineLevel="3">
      <c r="A1363" s="63" t="s">
        <v>331</v>
      </c>
      <c r="B1363" s="43" t="s">
        <v>332</v>
      </c>
      <c r="C1363" s="2" t="s">
        <v>14</v>
      </c>
      <c r="D1363" s="30">
        <v>0.03</v>
      </c>
      <c r="E1363" s="7"/>
      <c r="F1363" s="64">
        <f t="shared" si="149"/>
        <v>0</v>
      </c>
      <c r="H1363" s="34"/>
      <c r="I1363" s="34"/>
    </row>
    <row r="1364" spans="1:16" ht="16.5" outlineLevel="1">
      <c r="A1364" s="121" t="s">
        <v>452</v>
      </c>
      <c r="B1364" s="122"/>
      <c r="C1364" s="122"/>
      <c r="D1364" s="122"/>
      <c r="E1364" s="123"/>
      <c r="F1364" s="60">
        <f>ROUND(F1365+F1369+F1386+F1446+F1514+F1578,0)</f>
        <v>0</v>
      </c>
      <c r="G1364" s="24"/>
      <c r="H1364" s="34"/>
      <c r="I1364" s="23"/>
      <c r="J1364" s="23"/>
      <c r="K1364" s="23"/>
      <c r="L1364" s="23"/>
      <c r="M1364" s="23"/>
      <c r="N1364" s="23"/>
      <c r="O1364" s="23"/>
      <c r="P1364" s="23"/>
    </row>
    <row r="1365" spans="1:16" s="23" customFormat="1" ht="16.5" outlineLevel="2">
      <c r="A1365" s="61">
        <v>1</v>
      </c>
      <c r="B1365" s="8" t="s">
        <v>161</v>
      </c>
      <c r="C1365" s="28"/>
      <c r="D1365" s="28"/>
      <c r="E1365" s="29"/>
      <c r="F1365" s="62">
        <f>SUM(F1366:F1368)</f>
        <v>0</v>
      </c>
      <c r="H1365" s="34"/>
    </row>
    <row r="1366" spans="1:16" s="23" customFormat="1" ht="16.5" outlineLevel="3">
      <c r="A1366" s="63" t="s">
        <v>8</v>
      </c>
      <c r="B1366" s="43" t="s">
        <v>11</v>
      </c>
      <c r="C1366" s="2" t="s">
        <v>1</v>
      </c>
      <c r="D1366" s="30">
        <v>0</v>
      </c>
      <c r="E1366" s="7"/>
      <c r="F1366" s="64">
        <f t="shared" ref="F1366:F1368" si="150">ROUND(D1366*E1366,0)</f>
        <v>0</v>
      </c>
      <c r="H1366" s="34"/>
      <c r="I1366" s="34"/>
    </row>
    <row r="1367" spans="1:16" s="23" customFormat="1" ht="16.5" outlineLevel="3">
      <c r="A1367" s="63" t="s">
        <v>9</v>
      </c>
      <c r="B1367" s="43" t="s">
        <v>12</v>
      </c>
      <c r="C1367" s="2" t="s">
        <v>1</v>
      </c>
      <c r="D1367" s="30">
        <v>0</v>
      </c>
      <c r="E1367" s="7"/>
      <c r="F1367" s="64">
        <f t="shared" si="150"/>
        <v>0</v>
      </c>
      <c r="H1367" s="34"/>
      <c r="I1367" s="34"/>
    </row>
    <row r="1368" spans="1:16" s="23" customFormat="1" ht="16.5" outlineLevel="3">
      <c r="A1368" s="63" t="s">
        <v>10</v>
      </c>
      <c r="B1368" s="43" t="s">
        <v>13</v>
      </c>
      <c r="C1368" s="2" t="s">
        <v>14</v>
      </c>
      <c r="D1368" s="30">
        <v>0</v>
      </c>
      <c r="E1368" s="7"/>
      <c r="F1368" s="64">
        <f t="shared" si="150"/>
        <v>0</v>
      </c>
      <c r="H1368" s="34"/>
      <c r="I1368" s="34"/>
    </row>
    <row r="1369" spans="1:16" s="23" customFormat="1" ht="16.5" outlineLevel="2">
      <c r="A1369" s="61">
        <v>2</v>
      </c>
      <c r="B1369" s="8" t="s">
        <v>163</v>
      </c>
      <c r="C1369" s="28"/>
      <c r="D1369" s="28"/>
      <c r="E1369" s="29"/>
      <c r="F1369" s="62">
        <f>SUM(F1370:F1385)</f>
        <v>0</v>
      </c>
      <c r="H1369" s="34"/>
    </row>
    <row r="1370" spans="1:16" s="23" customFormat="1" ht="33" outlineLevel="3">
      <c r="A1370" s="63" t="s">
        <v>16</v>
      </c>
      <c r="B1370" s="43" t="s">
        <v>23</v>
      </c>
      <c r="C1370" s="2" t="s">
        <v>48</v>
      </c>
      <c r="D1370" s="30">
        <v>287.02999999999997</v>
      </c>
      <c r="E1370" s="7"/>
      <c r="F1370" s="64">
        <f t="shared" ref="F1370:F1385" si="151">ROUND(D1370*E1370,0)</f>
        <v>0</v>
      </c>
      <c r="H1370" s="34"/>
      <c r="I1370" s="34"/>
    </row>
    <row r="1371" spans="1:16" s="23" customFormat="1" ht="33" outlineLevel="3">
      <c r="A1371" s="63" t="s">
        <v>17</v>
      </c>
      <c r="B1371" s="43" t="s">
        <v>24</v>
      </c>
      <c r="C1371" s="2" t="s">
        <v>48</v>
      </c>
      <c r="D1371" s="30">
        <v>0</v>
      </c>
      <c r="E1371" s="7"/>
      <c r="F1371" s="64">
        <f t="shared" si="151"/>
        <v>0</v>
      </c>
      <c r="H1371" s="34"/>
      <c r="I1371" s="34"/>
    </row>
    <row r="1372" spans="1:16" s="23" customFormat="1" ht="16.5" outlineLevel="3">
      <c r="A1372" s="63" t="s">
        <v>18</v>
      </c>
      <c r="B1372" s="43" t="s">
        <v>25</v>
      </c>
      <c r="C1372" s="2" t="s">
        <v>15</v>
      </c>
      <c r="D1372" s="30">
        <v>0</v>
      </c>
      <c r="E1372" s="7"/>
      <c r="F1372" s="64">
        <f t="shared" si="151"/>
        <v>0</v>
      </c>
      <c r="H1372" s="34"/>
      <c r="I1372" s="34"/>
    </row>
    <row r="1373" spans="1:16" s="23" customFormat="1" ht="16.5" outlineLevel="3">
      <c r="A1373" s="63" t="s">
        <v>19</v>
      </c>
      <c r="B1373" s="43" t="s">
        <v>26</v>
      </c>
      <c r="C1373" s="2" t="s">
        <v>15</v>
      </c>
      <c r="D1373" s="30">
        <v>378.08</v>
      </c>
      <c r="E1373" s="7"/>
      <c r="F1373" s="64">
        <f t="shared" si="151"/>
        <v>0</v>
      </c>
      <c r="H1373" s="34"/>
      <c r="I1373" s="34"/>
    </row>
    <row r="1374" spans="1:16" s="23" customFormat="1" ht="16.5" outlineLevel="3">
      <c r="A1374" s="63" t="s">
        <v>20</v>
      </c>
      <c r="B1374" s="43" t="s">
        <v>27</v>
      </c>
      <c r="C1374" s="2" t="s">
        <v>15</v>
      </c>
      <c r="D1374" s="30">
        <v>92.84</v>
      </c>
      <c r="E1374" s="7"/>
      <c r="F1374" s="64">
        <f t="shared" si="151"/>
        <v>0</v>
      </c>
      <c r="H1374" s="34"/>
      <c r="I1374" s="34"/>
    </row>
    <row r="1375" spans="1:16" s="23" customFormat="1" ht="16.5" outlineLevel="3">
      <c r="A1375" s="63" t="s">
        <v>21</v>
      </c>
      <c r="B1375" s="43" t="s">
        <v>28</v>
      </c>
      <c r="C1375" s="2" t="s">
        <v>15</v>
      </c>
      <c r="D1375" s="30">
        <v>6.83</v>
      </c>
      <c r="E1375" s="7"/>
      <c r="F1375" s="64">
        <f t="shared" si="151"/>
        <v>0</v>
      </c>
      <c r="H1375" s="34"/>
      <c r="I1375" s="34"/>
    </row>
    <row r="1376" spans="1:16" s="23" customFormat="1" ht="16.5" outlineLevel="3">
      <c r="A1376" s="63" t="s">
        <v>22</v>
      </c>
      <c r="B1376" s="43" t="s">
        <v>29</v>
      </c>
      <c r="C1376" s="2" t="s">
        <v>15</v>
      </c>
      <c r="D1376" s="31">
        <v>13.35</v>
      </c>
      <c r="E1376" s="7"/>
      <c r="F1376" s="64">
        <f t="shared" si="151"/>
        <v>0</v>
      </c>
      <c r="H1376" s="34"/>
      <c r="I1376" s="34"/>
    </row>
    <row r="1377" spans="1:9" s="23" customFormat="1" ht="16.5" outlineLevel="3">
      <c r="A1377" s="63" t="s">
        <v>164</v>
      </c>
      <c r="B1377" s="43" t="s">
        <v>30</v>
      </c>
      <c r="C1377" s="2" t="s">
        <v>15</v>
      </c>
      <c r="D1377" s="30">
        <v>287.02999999999997</v>
      </c>
      <c r="E1377" s="7"/>
      <c r="F1377" s="64">
        <f t="shared" si="151"/>
        <v>0</v>
      </c>
      <c r="H1377" s="34"/>
      <c r="I1377" s="34"/>
    </row>
    <row r="1378" spans="1:9" s="23" customFormat="1" ht="16.5" outlineLevel="3">
      <c r="A1378" s="63" t="s">
        <v>165</v>
      </c>
      <c r="B1378" s="43" t="s">
        <v>31</v>
      </c>
      <c r="C1378" s="2" t="s">
        <v>1</v>
      </c>
      <c r="D1378" s="30">
        <v>0</v>
      </c>
      <c r="E1378" s="7"/>
      <c r="F1378" s="64">
        <f t="shared" si="151"/>
        <v>0</v>
      </c>
      <c r="H1378" s="34"/>
      <c r="I1378" s="34"/>
    </row>
    <row r="1379" spans="1:9" s="23" customFormat="1" ht="16.5" outlineLevel="3">
      <c r="A1379" s="63" t="s">
        <v>166</v>
      </c>
      <c r="B1379" s="43" t="s">
        <v>32</v>
      </c>
      <c r="C1379" s="2" t="s">
        <v>15</v>
      </c>
      <c r="D1379" s="30">
        <v>182.43</v>
      </c>
      <c r="E1379" s="7"/>
      <c r="F1379" s="64">
        <f t="shared" si="151"/>
        <v>0</v>
      </c>
      <c r="H1379" s="34"/>
      <c r="I1379" s="34"/>
    </row>
    <row r="1380" spans="1:9" s="23" customFormat="1" ht="16.5" outlineLevel="3">
      <c r="A1380" s="63" t="s">
        <v>339</v>
      </c>
      <c r="B1380" s="43" t="s">
        <v>33</v>
      </c>
      <c r="C1380" s="2" t="s">
        <v>15</v>
      </c>
      <c r="D1380" s="30">
        <v>0</v>
      </c>
      <c r="E1380" s="7"/>
      <c r="F1380" s="64">
        <f t="shared" si="151"/>
        <v>0</v>
      </c>
      <c r="H1380" s="34"/>
      <c r="I1380" s="34"/>
    </row>
    <row r="1381" spans="1:9" s="23" customFormat="1" ht="16.5" outlineLevel="3">
      <c r="A1381" s="63" t="s">
        <v>340</v>
      </c>
      <c r="B1381" s="43" t="s">
        <v>374</v>
      </c>
      <c r="C1381" s="2" t="s">
        <v>15</v>
      </c>
      <c r="D1381" s="30">
        <v>0</v>
      </c>
      <c r="E1381" s="7"/>
      <c r="F1381" s="64">
        <f t="shared" si="151"/>
        <v>0</v>
      </c>
      <c r="H1381" s="34"/>
      <c r="I1381" s="34"/>
    </row>
    <row r="1382" spans="1:9" s="23" customFormat="1" ht="16.5" outlineLevel="3">
      <c r="A1382" s="63" t="s">
        <v>341</v>
      </c>
      <c r="B1382" s="43" t="s">
        <v>34</v>
      </c>
      <c r="C1382" s="2" t="s">
        <v>167</v>
      </c>
      <c r="D1382" s="30">
        <v>6.67</v>
      </c>
      <c r="E1382" s="7"/>
      <c r="F1382" s="64">
        <f t="shared" si="151"/>
        <v>0</v>
      </c>
      <c r="H1382" s="34"/>
      <c r="I1382" s="34"/>
    </row>
    <row r="1383" spans="1:9" s="23" customFormat="1" ht="16.5" outlineLevel="3">
      <c r="A1383" s="63" t="s">
        <v>343</v>
      </c>
      <c r="B1383" s="43" t="s">
        <v>35</v>
      </c>
      <c r="C1383" s="2" t="s">
        <v>15</v>
      </c>
      <c r="D1383" s="30">
        <v>0.81</v>
      </c>
      <c r="E1383" s="7"/>
      <c r="F1383" s="64">
        <f t="shared" si="151"/>
        <v>0</v>
      </c>
      <c r="H1383" s="34"/>
      <c r="I1383" s="34"/>
    </row>
    <row r="1384" spans="1:9" s="23" customFormat="1" ht="16.5" outlineLevel="3">
      <c r="A1384" s="63" t="s">
        <v>375</v>
      </c>
      <c r="B1384" s="43" t="s">
        <v>376</v>
      </c>
      <c r="C1384" s="2" t="s">
        <v>15</v>
      </c>
      <c r="D1384" s="30">
        <v>0.81</v>
      </c>
      <c r="E1384" s="7"/>
      <c r="F1384" s="64">
        <f t="shared" si="151"/>
        <v>0</v>
      </c>
      <c r="H1384" s="34"/>
      <c r="I1384" s="34"/>
    </row>
    <row r="1385" spans="1:9" s="23" customFormat="1" ht="16.5" outlineLevel="3">
      <c r="A1385" s="63" t="s">
        <v>377</v>
      </c>
      <c r="B1385" s="43" t="s">
        <v>378</v>
      </c>
      <c r="C1385" s="2" t="s">
        <v>15</v>
      </c>
      <c r="D1385" s="30">
        <v>0</v>
      </c>
      <c r="E1385" s="7"/>
      <c r="F1385" s="64">
        <f t="shared" si="151"/>
        <v>0</v>
      </c>
      <c r="H1385" s="34"/>
      <c r="I1385" s="34"/>
    </row>
    <row r="1386" spans="1:9" s="23" customFormat="1" ht="16.5" outlineLevel="2">
      <c r="A1386" s="61">
        <v>3</v>
      </c>
      <c r="B1386" s="8" t="s">
        <v>168</v>
      </c>
      <c r="C1386" s="28"/>
      <c r="D1386" s="28"/>
      <c r="E1386" s="29"/>
      <c r="F1386" s="62">
        <f>F1387+F1398+F1404+F1414+F1419+F1429</f>
        <v>0</v>
      </c>
      <c r="H1386" s="34"/>
    </row>
    <row r="1387" spans="1:9" s="23" customFormat="1" ht="16.5" outlineLevel="3">
      <c r="A1387" s="61" t="s">
        <v>169</v>
      </c>
      <c r="B1387" s="8" t="s">
        <v>170</v>
      </c>
      <c r="C1387" s="28"/>
      <c r="D1387" s="28"/>
      <c r="E1387" s="29"/>
      <c r="F1387" s="62">
        <f>SUM(F1388:F1397)</f>
        <v>0</v>
      </c>
      <c r="H1387" s="34"/>
    </row>
    <row r="1388" spans="1:9" s="23" customFormat="1" ht="16.5" outlineLevel="4">
      <c r="A1388" s="63" t="s">
        <v>41</v>
      </c>
      <c r="B1388" s="43" t="s">
        <v>36</v>
      </c>
      <c r="C1388" s="2" t="s">
        <v>15</v>
      </c>
      <c r="D1388" s="30">
        <v>446.52</v>
      </c>
      <c r="E1388" s="7"/>
      <c r="F1388" s="64">
        <f t="shared" ref="F1388:F1397" si="152">ROUND(D1388*E1388,0)</f>
        <v>0</v>
      </c>
      <c r="H1388" s="34"/>
      <c r="I1388" s="34"/>
    </row>
    <row r="1389" spans="1:9" s="23" customFormat="1" ht="16.5" outlineLevel="4">
      <c r="A1389" s="63" t="s">
        <v>42</v>
      </c>
      <c r="B1389" s="43" t="s">
        <v>37</v>
      </c>
      <c r="C1389" s="2" t="s">
        <v>15</v>
      </c>
      <c r="D1389" s="30">
        <v>0</v>
      </c>
      <c r="E1389" s="7"/>
      <c r="F1389" s="64">
        <f t="shared" si="152"/>
        <v>0</v>
      </c>
      <c r="H1389" s="34"/>
      <c r="I1389" s="34"/>
    </row>
    <row r="1390" spans="1:9" s="23" customFormat="1" ht="16.5" outlineLevel="4">
      <c r="A1390" s="63" t="s">
        <v>43</v>
      </c>
      <c r="B1390" s="43" t="s">
        <v>38</v>
      </c>
      <c r="C1390" s="2" t="s">
        <v>15</v>
      </c>
      <c r="D1390" s="30">
        <v>24.4</v>
      </c>
      <c r="E1390" s="7"/>
      <c r="F1390" s="64">
        <f t="shared" si="152"/>
        <v>0</v>
      </c>
      <c r="H1390" s="34"/>
      <c r="I1390" s="34"/>
    </row>
    <row r="1391" spans="1:9" s="23" customFormat="1" ht="16.5" outlineLevel="4">
      <c r="A1391" s="63" t="s">
        <v>347</v>
      </c>
      <c r="B1391" s="43" t="s">
        <v>39</v>
      </c>
      <c r="C1391" s="2" t="s">
        <v>48</v>
      </c>
      <c r="D1391" s="30">
        <v>150.38999999999999</v>
      </c>
      <c r="E1391" s="7"/>
      <c r="F1391" s="64">
        <f t="shared" si="152"/>
        <v>0</v>
      </c>
      <c r="H1391" s="34"/>
      <c r="I1391" s="34"/>
    </row>
    <row r="1392" spans="1:9" s="23" customFormat="1" ht="16.5" outlineLevel="4">
      <c r="A1392" s="63" t="s">
        <v>348</v>
      </c>
      <c r="B1392" s="43" t="s">
        <v>379</v>
      </c>
      <c r="C1392" s="2" t="s">
        <v>48</v>
      </c>
      <c r="D1392" s="30">
        <v>0</v>
      </c>
      <c r="E1392" s="7"/>
      <c r="F1392" s="64">
        <f t="shared" si="152"/>
        <v>0</v>
      </c>
      <c r="H1392" s="34"/>
      <c r="I1392" s="34"/>
    </row>
    <row r="1393" spans="1:9" s="23" customFormat="1" ht="16.5" outlineLevel="4">
      <c r="A1393" s="63" t="s">
        <v>349</v>
      </c>
      <c r="B1393" s="43" t="s">
        <v>63</v>
      </c>
      <c r="C1393" s="2" t="s">
        <v>48</v>
      </c>
      <c r="D1393" s="30">
        <v>0</v>
      </c>
      <c r="E1393" s="7"/>
      <c r="F1393" s="64">
        <f t="shared" si="152"/>
        <v>0</v>
      </c>
      <c r="H1393" s="34"/>
      <c r="I1393" s="34"/>
    </row>
    <row r="1394" spans="1:9" s="23" customFormat="1" ht="16.5" outlineLevel="4">
      <c r="A1394" s="63" t="s">
        <v>350</v>
      </c>
      <c r="B1394" s="43" t="s">
        <v>40</v>
      </c>
      <c r="C1394" s="2" t="s">
        <v>15</v>
      </c>
      <c r="D1394" s="30">
        <v>50.44</v>
      </c>
      <c r="E1394" s="7"/>
      <c r="F1394" s="64">
        <f t="shared" si="152"/>
        <v>0</v>
      </c>
      <c r="H1394" s="34"/>
      <c r="I1394" s="34"/>
    </row>
    <row r="1395" spans="1:9" s="23" customFormat="1" ht="16.5" outlineLevel="4">
      <c r="A1395" s="63" t="s">
        <v>351</v>
      </c>
      <c r="B1395" s="43" t="s">
        <v>380</v>
      </c>
      <c r="C1395" s="2" t="s">
        <v>48</v>
      </c>
      <c r="D1395" s="30">
        <v>0</v>
      </c>
      <c r="E1395" s="7"/>
      <c r="F1395" s="64">
        <f t="shared" si="152"/>
        <v>0</v>
      </c>
      <c r="H1395" s="34"/>
      <c r="I1395" s="34"/>
    </row>
    <row r="1396" spans="1:9" s="23" customFormat="1" ht="16.5" outlineLevel="4">
      <c r="A1396" s="63" t="s">
        <v>381</v>
      </c>
      <c r="B1396" s="43" t="s">
        <v>382</v>
      </c>
      <c r="C1396" s="2" t="s">
        <v>48</v>
      </c>
      <c r="D1396" s="30">
        <v>0</v>
      </c>
      <c r="E1396" s="7"/>
      <c r="F1396" s="64">
        <f t="shared" si="152"/>
        <v>0</v>
      </c>
      <c r="H1396" s="34"/>
      <c r="I1396" s="34"/>
    </row>
    <row r="1397" spans="1:9" s="23" customFormat="1" ht="16.5" outlineLevel="4">
      <c r="A1397" s="63" t="s">
        <v>383</v>
      </c>
      <c r="B1397" s="43" t="s">
        <v>384</v>
      </c>
      <c r="C1397" s="2" t="s">
        <v>15</v>
      </c>
      <c r="D1397" s="30">
        <v>0</v>
      </c>
      <c r="E1397" s="7"/>
      <c r="F1397" s="64">
        <f t="shared" si="152"/>
        <v>0</v>
      </c>
      <c r="H1397" s="34"/>
      <c r="I1397" s="34"/>
    </row>
    <row r="1398" spans="1:9" s="23" customFormat="1" ht="16.5" outlineLevel="3">
      <c r="A1398" s="61" t="s">
        <v>171</v>
      </c>
      <c r="B1398" s="8" t="s">
        <v>172</v>
      </c>
      <c r="C1398" s="28"/>
      <c r="D1398" s="28"/>
      <c r="E1398" s="29"/>
      <c r="F1398" s="62">
        <f>SUM(F1399:F1403)</f>
        <v>0</v>
      </c>
      <c r="H1398" s="34"/>
    </row>
    <row r="1399" spans="1:9" s="23" customFormat="1" ht="16.5" outlineLevel="4">
      <c r="A1399" s="63" t="s">
        <v>49</v>
      </c>
      <c r="B1399" s="43" t="s">
        <v>44</v>
      </c>
      <c r="C1399" s="2" t="s">
        <v>14</v>
      </c>
      <c r="D1399" s="30">
        <v>0</v>
      </c>
      <c r="E1399" s="7"/>
      <c r="F1399" s="64">
        <f t="shared" ref="F1399:F1403" si="153">ROUND(D1399*E1399,0)</f>
        <v>0</v>
      </c>
      <c r="H1399" s="34"/>
      <c r="I1399" s="34"/>
    </row>
    <row r="1400" spans="1:9" s="23" customFormat="1" ht="16.5" outlineLevel="4">
      <c r="A1400" s="63" t="s">
        <v>51</v>
      </c>
      <c r="B1400" s="43" t="s">
        <v>45</v>
      </c>
      <c r="C1400" s="2" t="s">
        <v>15</v>
      </c>
      <c r="D1400" s="31">
        <v>86.789999999999992</v>
      </c>
      <c r="E1400" s="7"/>
      <c r="F1400" s="64">
        <f t="shared" si="153"/>
        <v>0</v>
      </c>
      <c r="H1400" s="34"/>
      <c r="I1400" s="34"/>
    </row>
    <row r="1401" spans="1:9" s="23" customFormat="1" ht="16.5" outlineLevel="4">
      <c r="A1401" s="63" t="s">
        <v>52</v>
      </c>
      <c r="B1401" s="43" t="s">
        <v>46</v>
      </c>
      <c r="C1401" s="2" t="s">
        <v>15</v>
      </c>
      <c r="D1401" s="31">
        <v>376.24</v>
      </c>
      <c r="E1401" s="7"/>
      <c r="F1401" s="64">
        <f t="shared" si="153"/>
        <v>0</v>
      </c>
      <c r="H1401" s="34"/>
      <c r="I1401" s="34"/>
    </row>
    <row r="1402" spans="1:9" s="23" customFormat="1" ht="16.5" outlineLevel="4">
      <c r="A1402" s="63" t="s">
        <v>53</v>
      </c>
      <c r="B1402" s="43" t="s">
        <v>47</v>
      </c>
      <c r="C1402" s="2" t="s">
        <v>48</v>
      </c>
      <c r="D1402" s="30">
        <v>0</v>
      </c>
      <c r="E1402" s="7"/>
      <c r="F1402" s="64">
        <f t="shared" si="153"/>
        <v>0</v>
      </c>
      <c r="H1402" s="34"/>
      <c r="I1402" s="34"/>
    </row>
    <row r="1403" spans="1:9" s="23" customFormat="1" ht="16.5" outlineLevel="4">
      <c r="A1403" s="63" t="s">
        <v>352</v>
      </c>
      <c r="B1403" s="44" t="s">
        <v>385</v>
      </c>
      <c r="C1403" s="2" t="s">
        <v>15</v>
      </c>
      <c r="D1403" s="30">
        <v>7.69</v>
      </c>
      <c r="E1403" s="7"/>
      <c r="F1403" s="64">
        <f t="shared" si="153"/>
        <v>0</v>
      </c>
      <c r="H1403" s="34"/>
      <c r="I1403" s="34"/>
    </row>
    <row r="1404" spans="1:9" s="23" customFormat="1" ht="16.5" outlineLevel="3">
      <c r="A1404" s="61" t="s">
        <v>173</v>
      </c>
      <c r="B1404" s="8" t="s">
        <v>174</v>
      </c>
      <c r="C1404" s="28"/>
      <c r="D1404" s="28"/>
      <c r="E1404" s="29"/>
      <c r="F1404" s="62">
        <f>SUM(F1405:F1413)</f>
        <v>0</v>
      </c>
      <c r="H1404" s="34"/>
    </row>
    <row r="1405" spans="1:9" s="23" customFormat="1" ht="33" outlineLevel="4">
      <c r="A1405" s="63" t="s">
        <v>65</v>
      </c>
      <c r="B1405" s="43" t="s">
        <v>54</v>
      </c>
      <c r="C1405" s="2" t="s">
        <v>15</v>
      </c>
      <c r="D1405" s="30">
        <v>9.0299999999999994</v>
      </c>
      <c r="E1405" s="7"/>
      <c r="F1405" s="64">
        <f t="shared" ref="F1405:F1413" si="154">ROUND(D1405*E1405,0)</f>
        <v>0</v>
      </c>
      <c r="H1405" s="34"/>
      <c r="I1405" s="34"/>
    </row>
    <row r="1406" spans="1:9" s="23" customFormat="1" ht="16.5" outlineLevel="4">
      <c r="A1406" s="63" t="s">
        <v>67</v>
      </c>
      <c r="B1406" s="43" t="s">
        <v>55</v>
      </c>
      <c r="C1406" s="2" t="s">
        <v>1</v>
      </c>
      <c r="D1406" s="30">
        <v>0</v>
      </c>
      <c r="E1406" s="7"/>
      <c r="F1406" s="64">
        <f t="shared" si="154"/>
        <v>0</v>
      </c>
      <c r="H1406" s="34"/>
      <c r="I1406" s="34"/>
    </row>
    <row r="1407" spans="1:9" s="23" customFormat="1" ht="16.5" outlineLevel="4">
      <c r="A1407" s="63" t="s">
        <v>68</v>
      </c>
      <c r="B1407" s="43" t="s">
        <v>56</v>
      </c>
      <c r="C1407" s="2" t="s">
        <v>15</v>
      </c>
      <c r="D1407" s="30">
        <v>0.85000000000000009</v>
      </c>
      <c r="E1407" s="7"/>
      <c r="F1407" s="64">
        <f t="shared" si="154"/>
        <v>0</v>
      </c>
      <c r="H1407" s="34"/>
      <c r="I1407" s="34"/>
    </row>
    <row r="1408" spans="1:9" s="23" customFormat="1" ht="33" outlineLevel="4">
      <c r="A1408" s="63" t="s">
        <v>69</v>
      </c>
      <c r="B1408" s="43" t="s">
        <v>57</v>
      </c>
      <c r="C1408" s="2" t="s">
        <v>15</v>
      </c>
      <c r="D1408" s="30">
        <v>3.91</v>
      </c>
      <c r="E1408" s="7"/>
      <c r="F1408" s="64">
        <f t="shared" si="154"/>
        <v>0</v>
      </c>
      <c r="H1408" s="34"/>
      <c r="I1408" s="34"/>
    </row>
    <row r="1409" spans="1:9" s="23" customFormat="1" ht="16.5" outlineLevel="4">
      <c r="A1409" s="63" t="s">
        <v>70</v>
      </c>
      <c r="B1409" s="43" t="s">
        <v>58</v>
      </c>
      <c r="C1409" s="2" t="s">
        <v>15</v>
      </c>
      <c r="D1409" s="30">
        <v>0</v>
      </c>
      <c r="E1409" s="7"/>
      <c r="F1409" s="64">
        <f t="shared" si="154"/>
        <v>0</v>
      </c>
      <c r="H1409" s="34"/>
      <c r="I1409" s="34"/>
    </row>
    <row r="1410" spans="1:9" s="23" customFormat="1" ht="16.5" outlineLevel="4">
      <c r="A1410" s="63" t="s">
        <v>66</v>
      </c>
      <c r="B1410" s="43" t="s">
        <v>59</v>
      </c>
      <c r="C1410" s="2" t="s">
        <v>15</v>
      </c>
      <c r="D1410" s="30">
        <v>13.35</v>
      </c>
      <c r="E1410" s="7"/>
      <c r="F1410" s="64">
        <f t="shared" si="154"/>
        <v>0</v>
      </c>
      <c r="H1410" s="34"/>
      <c r="I1410" s="34"/>
    </row>
    <row r="1411" spans="1:9" s="23" customFormat="1" ht="16.5" outlineLevel="4">
      <c r="A1411" s="63" t="s">
        <v>175</v>
      </c>
      <c r="B1411" s="43" t="s">
        <v>60</v>
      </c>
      <c r="C1411" s="2" t="s">
        <v>15</v>
      </c>
      <c r="D1411" s="30">
        <v>0</v>
      </c>
      <c r="E1411" s="7"/>
      <c r="F1411" s="64">
        <f t="shared" si="154"/>
        <v>0</v>
      </c>
      <c r="H1411" s="34"/>
      <c r="I1411" s="34"/>
    </row>
    <row r="1412" spans="1:9" s="23" customFormat="1" ht="16.5" outlineLevel="4">
      <c r="A1412" s="63" t="s">
        <v>150</v>
      </c>
      <c r="B1412" s="43" t="s">
        <v>61</v>
      </c>
      <c r="C1412" s="2" t="s">
        <v>48</v>
      </c>
      <c r="D1412" s="30">
        <v>0</v>
      </c>
      <c r="E1412" s="7"/>
      <c r="F1412" s="64">
        <f t="shared" si="154"/>
        <v>0</v>
      </c>
      <c r="H1412" s="34"/>
      <c r="I1412" s="34"/>
    </row>
    <row r="1413" spans="1:9" s="23" customFormat="1" ht="16.5" outlineLevel="4">
      <c r="A1413" s="63" t="s">
        <v>353</v>
      </c>
      <c r="B1413" s="43" t="s">
        <v>62</v>
      </c>
      <c r="C1413" s="2" t="s">
        <v>64</v>
      </c>
      <c r="D1413" s="30">
        <v>0</v>
      </c>
      <c r="E1413" s="7"/>
      <c r="F1413" s="64">
        <f t="shared" si="154"/>
        <v>0</v>
      </c>
      <c r="H1413" s="34"/>
      <c r="I1413" s="34"/>
    </row>
    <row r="1414" spans="1:9" s="23" customFormat="1" ht="16.5" outlineLevel="3">
      <c r="A1414" s="61" t="s">
        <v>176</v>
      </c>
      <c r="B1414" s="8" t="s">
        <v>177</v>
      </c>
      <c r="C1414" s="28"/>
      <c r="D1414" s="28"/>
      <c r="E1414" s="29"/>
      <c r="F1414" s="62">
        <f>SUM(F1415:F1418)</f>
        <v>0</v>
      </c>
      <c r="H1414" s="34"/>
    </row>
    <row r="1415" spans="1:9" s="23" customFormat="1" ht="33" outlineLevel="4">
      <c r="A1415" s="63" t="s">
        <v>74</v>
      </c>
      <c r="B1415" s="43" t="s">
        <v>71</v>
      </c>
      <c r="C1415" s="2" t="s">
        <v>15</v>
      </c>
      <c r="D1415" s="30">
        <v>452.54</v>
      </c>
      <c r="E1415" s="7"/>
      <c r="F1415" s="64">
        <f t="shared" ref="F1415:F1418" si="155">ROUND(D1415*E1415,0)</f>
        <v>0</v>
      </c>
      <c r="H1415" s="34"/>
      <c r="I1415" s="34"/>
    </row>
    <row r="1416" spans="1:9" s="23" customFormat="1" ht="16.5" outlineLevel="4">
      <c r="A1416" s="63" t="s">
        <v>75</v>
      </c>
      <c r="B1416" s="43" t="s">
        <v>72</v>
      </c>
      <c r="C1416" s="2" t="s">
        <v>48</v>
      </c>
      <c r="D1416" s="30">
        <v>312.14</v>
      </c>
      <c r="E1416" s="7"/>
      <c r="F1416" s="64">
        <f t="shared" si="155"/>
        <v>0</v>
      </c>
      <c r="H1416" s="34"/>
      <c r="I1416" s="34"/>
    </row>
    <row r="1417" spans="1:9" s="23" customFormat="1" ht="16.5" outlineLevel="4">
      <c r="A1417" s="63" t="s">
        <v>76</v>
      </c>
      <c r="B1417" s="43" t="s">
        <v>73</v>
      </c>
      <c r="C1417" s="2" t="s">
        <v>15</v>
      </c>
      <c r="D1417" s="30">
        <v>9.6300000000000008</v>
      </c>
      <c r="E1417" s="7"/>
      <c r="F1417" s="64">
        <f t="shared" si="155"/>
        <v>0</v>
      </c>
      <c r="H1417" s="34"/>
      <c r="I1417" s="34"/>
    </row>
    <row r="1418" spans="1:9" s="23" customFormat="1" ht="16.5" outlineLevel="4">
      <c r="A1418" s="63" t="s">
        <v>178</v>
      </c>
      <c r="B1418" s="43" t="s">
        <v>179</v>
      </c>
      <c r="C1418" s="2" t="s">
        <v>15</v>
      </c>
      <c r="D1418" s="30">
        <v>1.94</v>
      </c>
      <c r="E1418" s="7"/>
      <c r="F1418" s="64">
        <f t="shared" si="155"/>
        <v>0</v>
      </c>
      <c r="H1418" s="34"/>
      <c r="I1418" s="34"/>
    </row>
    <row r="1419" spans="1:9" s="23" customFormat="1" ht="16.5" outlineLevel="3">
      <c r="A1419" s="61" t="s">
        <v>180</v>
      </c>
      <c r="B1419" s="8" t="s">
        <v>181</v>
      </c>
      <c r="C1419" s="28"/>
      <c r="D1419" s="28"/>
      <c r="E1419" s="29"/>
      <c r="F1419" s="62">
        <f>SUM(F1420:F1428)</f>
        <v>0</v>
      </c>
      <c r="H1419" s="34"/>
    </row>
    <row r="1420" spans="1:9" s="23" customFormat="1" ht="33" outlineLevel="4">
      <c r="A1420" s="63" t="s">
        <v>83</v>
      </c>
      <c r="B1420" s="43" t="s">
        <v>77</v>
      </c>
      <c r="C1420" s="2" t="s">
        <v>48</v>
      </c>
      <c r="D1420" s="30">
        <v>896.76</v>
      </c>
      <c r="E1420" s="7"/>
      <c r="F1420" s="64">
        <f t="shared" ref="F1420:F1428" si="156">ROUND(D1420*E1420,0)</f>
        <v>0</v>
      </c>
      <c r="H1420" s="34"/>
      <c r="I1420" s="34"/>
    </row>
    <row r="1421" spans="1:9" s="23" customFormat="1" ht="16.5" outlineLevel="4">
      <c r="A1421" s="63" t="s">
        <v>84</v>
      </c>
      <c r="B1421" s="43" t="s">
        <v>78</v>
      </c>
      <c r="C1421" s="2" t="s">
        <v>48</v>
      </c>
      <c r="D1421" s="30">
        <v>211.3</v>
      </c>
      <c r="E1421" s="7"/>
      <c r="F1421" s="64">
        <f t="shared" si="156"/>
        <v>0</v>
      </c>
      <c r="H1421" s="34"/>
      <c r="I1421" s="34"/>
    </row>
    <row r="1422" spans="1:9" s="23" customFormat="1" ht="16.5" outlineLevel="4">
      <c r="A1422" s="63" t="s">
        <v>85</v>
      </c>
      <c r="B1422" s="43" t="s">
        <v>79</v>
      </c>
      <c r="C1422" s="2" t="s">
        <v>15</v>
      </c>
      <c r="D1422" s="30">
        <v>2003.98</v>
      </c>
      <c r="E1422" s="7"/>
      <c r="F1422" s="64">
        <f t="shared" si="156"/>
        <v>0</v>
      </c>
      <c r="H1422" s="34"/>
      <c r="I1422" s="34"/>
    </row>
    <row r="1423" spans="1:9" s="23" customFormat="1" ht="16.5" outlineLevel="4">
      <c r="A1423" s="63" t="s">
        <v>86</v>
      </c>
      <c r="B1423" s="43" t="s">
        <v>80</v>
      </c>
      <c r="C1423" s="2" t="s">
        <v>15</v>
      </c>
      <c r="D1423" s="30">
        <v>0</v>
      </c>
      <c r="E1423" s="7"/>
      <c r="F1423" s="64">
        <f t="shared" si="156"/>
        <v>0</v>
      </c>
      <c r="H1423" s="34"/>
      <c r="I1423" s="34"/>
    </row>
    <row r="1424" spans="1:9" s="23" customFormat="1" ht="16.5" outlineLevel="4">
      <c r="A1424" s="63" t="s">
        <v>182</v>
      </c>
      <c r="B1424" s="43" t="s">
        <v>81</v>
      </c>
      <c r="C1424" s="2" t="s">
        <v>15</v>
      </c>
      <c r="D1424" s="30">
        <v>1889.58</v>
      </c>
      <c r="E1424" s="7"/>
      <c r="F1424" s="64">
        <f t="shared" si="156"/>
        <v>0</v>
      </c>
      <c r="H1424" s="34"/>
      <c r="I1424" s="34"/>
    </row>
    <row r="1425" spans="1:9" s="23" customFormat="1" ht="16.5" outlineLevel="4">
      <c r="A1425" s="63" t="s">
        <v>183</v>
      </c>
      <c r="B1425" s="43" t="s">
        <v>82</v>
      </c>
      <c r="C1425" s="2" t="s">
        <v>15</v>
      </c>
      <c r="D1425" s="31">
        <v>654.09999999999991</v>
      </c>
      <c r="E1425" s="7"/>
      <c r="F1425" s="64">
        <f t="shared" si="156"/>
        <v>0</v>
      </c>
      <c r="H1425" s="34"/>
      <c r="I1425" s="34"/>
    </row>
    <row r="1426" spans="1:9" s="23" customFormat="1" ht="16.5" outlineLevel="4">
      <c r="A1426" s="63" t="s">
        <v>184</v>
      </c>
      <c r="B1426" s="43" t="s">
        <v>185</v>
      </c>
      <c r="C1426" s="2" t="s">
        <v>15</v>
      </c>
      <c r="D1426" s="30">
        <v>0</v>
      </c>
      <c r="E1426" s="7"/>
      <c r="F1426" s="64">
        <f t="shared" si="156"/>
        <v>0</v>
      </c>
      <c r="H1426" s="34"/>
      <c r="I1426" s="34"/>
    </row>
    <row r="1427" spans="1:9" s="23" customFormat="1" ht="33" outlineLevel="4">
      <c r="A1427" s="63" t="s">
        <v>354</v>
      </c>
      <c r="B1427" s="43" t="s">
        <v>186</v>
      </c>
      <c r="C1427" s="2" t="s">
        <v>48</v>
      </c>
      <c r="D1427" s="30">
        <v>0</v>
      </c>
      <c r="E1427" s="7"/>
      <c r="F1427" s="64">
        <f t="shared" si="156"/>
        <v>0</v>
      </c>
      <c r="H1427" s="34"/>
      <c r="I1427" s="34"/>
    </row>
    <row r="1428" spans="1:9" s="23" customFormat="1" ht="16.5" outlineLevel="4">
      <c r="A1428" s="63" t="s">
        <v>386</v>
      </c>
      <c r="B1428" s="44" t="s">
        <v>447</v>
      </c>
      <c r="C1428" s="2" t="s">
        <v>387</v>
      </c>
      <c r="D1428" s="30">
        <v>0</v>
      </c>
      <c r="E1428" s="7"/>
      <c r="F1428" s="64">
        <f t="shared" si="156"/>
        <v>0</v>
      </c>
      <c r="H1428" s="34"/>
      <c r="I1428" s="34"/>
    </row>
    <row r="1429" spans="1:9" s="23" customFormat="1" ht="16.5" outlineLevel="3">
      <c r="A1429" s="61" t="s">
        <v>187</v>
      </c>
      <c r="B1429" s="8" t="s">
        <v>188</v>
      </c>
      <c r="C1429" s="28"/>
      <c r="D1429" s="28"/>
      <c r="E1429" s="29"/>
      <c r="F1429" s="62">
        <f>SUM(F1430:F1445)</f>
        <v>0</v>
      </c>
      <c r="H1429" s="34"/>
      <c r="I1429" s="34"/>
    </row>
    <row r="1430" spans="1:9" s="23" customFormat="1" ht="16.5" outlineLevel="4">
      <c r="A1430" s="63" t="s">
        <v>98</v>
      </c>
      <c r="B1430" s="43" t="s">
        <v>87</v>
      </c>
      <c r="C1430" s="2" t="s">
        <v>1</v>
      </c>
      <c r="D1430" s="30">
        <v>0</v>
      </c>
      <c r="E1430" s="7"/>
      <c r="F1430" s="64">
        <f t="shared" ref="F1430:F1445" si="157">ROUND(D1430*E1430,0)</f>
        <v>0</v>
      </c>
      <c r="H1430" s="34"/>
      <c r="I1430" s="34"/>
    </row>
    <row r="1431" spans="1:9" s="23" customFormat="1" ht="16.5" outlineLevel="4">
      <c r="A1431" s="63" t="s">
        <v>99</v>
      </c>
      <c r="B1431" s="43" t="s">
        <v>88</v>
      </c>
      <c r="C1431" s="2" t="s">
        <v>1</v>
      </c>
      <c r="D1431" s="30">
        <v>0</v>
      </c>
      <c r="E1431" s="7"/>
      <c r="F1431" s="64">
        <f t="shared" si="157"/>
        <v>0</v>
      </c>
      <c r="H1431" s="34"/>
      <c r="I1431" s="34"/>
    </row>
    <row r="1432" spans="1:9" s="23" customFormat="1" ht="16.5" outlineLevel="4">
      <c r="A1432" s="63" t="s">
        <v>102</v>
      </c>
      <c r="B1432" s="43" t="s">
        <v>89</v>
      </c>
      <c r="C1432" s="2" t="s">
        <v>1</v>
      </c>
      <c r="D1432" s="30">
        <v>0</v>
      </c>
      <c r="E1432" s="7"/>
      <c r="F1432" s="64">
        <f t="shared" si="157"/>
        <v>0</v>
      </c>
      <c r="H1432" s="34"/>
      <c r="I1432" s="34"/>
    </row>
    <row r="1433" spans="1:9" s="23" customFormat="1" ht="16.5" outlineLevel="4">
      <c r="A1433" s="63" t="s">
        <v>101</v>
      </c>
      <c r="B1433" s="43" t="s">
        <v>90</v>
      </c>
      <c r="C1433" s="2" t="s">
        <v>48</v>
      </c>
      <c r="D1433" s="30">
        <v>0</v>
      </c>
      <c r="E1433" s="7"/>
      <c r="F1433" s="64">
        <f t="shared" si="157"/>
        <v>0</v>
      </c>
      <c r="H1433" s="34"/>
      <c r="I1433" s="34"/>
    </row>
    <row r="1434" spans="1:9" s="23" customFormat="1" ht="16.5" outlineLevel="4">
      <c r="A1434" s="63" t="s">
        <v>103</v>
      </c>
      <c r="B1434" s="43" t="s">
        <v>91</v>
      </c>
      <c r="C1434" s="2" t="s">
        <v>48</v>
      </c>
      <c r="D1434" s="30">
        <v>0</v>
      </c>
      <c r="E1434" s="7"/>
      <c r="F1434" s="64">
        <f t="shared" si="157"/>
        <v>0</v>
      </c>
      <c r="H1434" s="34"/>
      <c r="I1434" s="34"/>
    </row>
    <row r="1435" spans="1:9" s="23" customFormat="1" ht="16.5" outlineLevel="4">
      <c r="A1435" s="63" t="s">
        <v>104</v>
      </c>
      <c r="B1435" s="43" t="s">
        <v>92</v>
      </c>
      <c r="C1435" s="2" t="s">
        <v>1</v>
      </c>
      <c r="D1435" s="30">
        <v>0</v>
      </c>
      <c r="E1435" s="7"/>
      <c r="F1435" s="64">
        <f t="shared" si="157"/>
        <v>0</v>
      </c>
      <c r="H1435" s="34"/>
      <c r="I1435" s="34"/>
    </row>
    <row r="1436" spans="1:9" s="23" customFormat="1" ht="16.5" outlineLevel="4">
      <c r="A1436" s="63" t="s">
        <v>105</v>
      </c>
      <c r="B1436" s="43" t="s">
        <v>93</v>
      </c>
      <c r="C1436" s="2" t="s">
        <v>1</v>
      </c>
      <c r="D1436" s="30">
        <v>0</v>
      </c>
      <c r="E1436" s="7"/>
      <c r="F1436" s="64">
        <f t="shared" si="157"/>
        <v>0</v>
      </c>
      <c r="H1436" s="34"/>
      <c r="I1436" s="34"/>
    </row>
    <row r="1437" spans="1:9" s="23" customFormat="1" ht="16.5" outlineLevel="4">
      <c r="A1437" s="63" t="s">
        <v>100</v>
      </c>
      <c r="B1437" s="43" t="s">
        <v>94</v>
      </c>
      <c r="C1437" s="2" t="s">
        <v>1</v>
      </c>
      <c r="D1437" s="30">
        <v>0</v>
      </c>
      <c r="E1437" s="7"/>
      <c r="F1437" s="64">
        <f t="shared" si="157"/>
        <v>0</v>
      </c>
      <c r="H1437" s="34"/>
      <c r="I1437" s="34"/>
    </row>
    <row r="1438" spans="1:9" s="23" customFormat="1" ht="16.5" outlineLevel="4">
      <c r="A1438" s="63" t="s">
        <v>189</v>
      </c>
      <c r="B1438" s="43" t="s">
        <v>388</v>
      </c>
      <c r="C1438" s="2" t="s">
        <v>1</v>
      </c>
      <c r="D1438" s="30">
        <v>0</v>
      </c>
      <c r="E1438" s="7"/>
      <c r="F1438" s="64">
        <f t="shared" si="157"/>
        <v>0</v>
      </c>
      <c r="H1438" s="34"/>
      <c r="I1438" s="34"/>
    </row>
    <row r="1439" spans="1:9" s="23" customFormat="1" ht="16.5" outlineLevel="4">
      <c r="A1439" s="63" t="s">
        <v>344</v>
      </c>
      <c r="B1439" s="43" t="s">
        <v>95</v>
      </c>
      <c r="C1439" s="2" t="s">
        <v>1</v>
      </c>
      <c r="D1439" s="30">
        <v>0</v>
      </c>
      <c r="E1439" s="7"/>
      <c r="F1439" s="64">
        <f t="shared" si="157"/>
        <v>0</v>
      </c>
      <c r="H1439" s="34"/>
      <c r="I1439" s="34"/>
    </row>
    <row r="1440" spans="1:9" s="23" customFormat="1" ht="16.5" outlineLevel="4">
      <c r="A1440" s="63" t="s">
        <v>345</v>
      </c>
      <c r="B1440" s="43" t="s">
        <v>96</v>
      </c>
      <c r="C1440" s="2" t="s">
        <v>1</v>
      </c>
      <c r="D1440" s="30">
        <v>0</v>
      </c>
      <c r="E1440" s="7"/>
      <c r="F1440" s="64">
        <f t="shared" si="157"/>
        <v>0</v>
      </c>
      <c r="H1440" s="34"/>
      <c r="I1440" s="34"/>
    </row>
    <row r="1441" spans="1:9" s="23" customFormat="1" ht="16.5" outlineLevel="4">
      <c r="A1441" s="63" t="s">
        <v>355</v>
      </c>
      <c r="B1441" s="43" t="s">
        <v>97</v>
      </c>
      <c r="C1441" s="2" t="s">
        <v>1</v>
      </c>
      <c r="D1441" s="30">
        <v>0</v>
      </c>
      <c r="E1441" s="7"/>
      <c r="F1441" s="64">
        <f t="shared" si="157"/>
        <v>0</v>
      </c>
      <c r="H1441" s="34"/>
      <c r="I1441" s="34"/>
    </row>
    <row r="1442" spans="1:9" s="23" customFormat="1" ht="16.5" outlineLevel="4">
      <c r="A1442" s="63" t="s">
        <v>356</v>
      </c>
      <c r="B1442" s="43" t="s">
        <v>389</v>
      </c>
      <c r="C1442" s="2" t="s">
        <v>1</v>
      </c>
      <c r="D1442" s="30">
        <v>0</v>
      </c>
      <c r="E1442" s="7"/>
      <c r="F1442" s="64">
        <f t="shared" si="157"/>
        <v>0</v>
      </c>
      <c r="H1442" s="34"/>
      <c r="I1442" s="34"/>
    </row>
    <row r="1443" spans="1:9" s="23" customFormat="1" ht="16.5" outlineLevel="4">
      <c r="A1443" s="63" t="s">
        <v>357</v>
      </c>
      <c r="B1443" s="43" t="s">
        <v>390</v>
      </c>
      <c r="C1443" s="2" t="s">
        <v>1</v>
      </c>
      <c r="D1443" s="30">
        <v>0</v>
      </c>
      <c r="E1443" s="7"/>
      <c r="F1443" s="64">
        <f t="shared" si="157"/>
        <v>0</v>
      </c>
      <c r="H1443" s="34"/>
      <c r="I1443" s="34"/>
    </row>
    <row r="1444" spans="1:9" s="23" customFormat="1" ht="16.5" outlineLevel="4">
      <c r="A1444" s="63" t="s">
        <v>358</v>
      </c>
      <c r="B1444" s="43" t="s">
        <v>391</v>
      </c>
      <c r="C1444" s="2" t="s">
        <v>1</v>
      </c>
      <c r="D1444" s="30">
        <v>0</v>
      </c>
      <c r="E1444" s="7"/>
      <c r="F1444" s="64">
        <f t="shared" si="157"/>
        <v>0</v>
      </c>
      <c r="H1444" s="34"/>
      <c r="I1444" s="34"/>
    </row>
    <row r="1445" spans="1:9" s="23" customFormat="1" ht="16.5" outlineLevel="4">
      <c r="A1445" s="63" t="s">
        <v>346</v>
      </c>
      <c r="B1445" s="43" t="s">
        <v>392</v>
      </c>
      <c r="C1445" s="2" t="s">
        <v>1</v>
      </c>
      <c r="D1445" s="30">
        <v>0</v>
      </c>
      <c r="E1445" s="7"/>
      <c r="F1445" s="64">
        <f t="shared" si="157"/>
        <v>0</v>
      </c>
      <c r="H1445" s="34"/>
      <c r="I1445" s="34"/>
    </row>
    <row r="1446" spans="1:9" s="23" customFormat="1" ht="16.5" outlineLevel="2">
      <c r="A1446" s="61">
        <v>4</v>
      </c>
      <c r="B1446" s="8" t="s">
        <v>190</v>
      </c>
      <c r="C1446" s="28"/>
      <c r="D1446" s="28"/>
      <c r="E1446" s="29"/>
      <c r="F1446" s="62">
        <f>F1447+F1457+F1468+F1474+F1480+F1490+F1500+F1505</f>
        <v>0</v>
      </c>
      <c r="H1446" s="34"/>
      <c r="I1446" s="34"/>
    </row>
    <row r="1447" spans="1:9" s="23" customFormat="1" ht="16.5" outlineLevel="3">
      <c r="A1447" s="61" t="s">
        <v>191</v>
      </c>
      <c r="B1447" s="8" t="s">
        <v>195</v>
      </c>
      <c r="C1447" s="28"/>
      <c r="D1447" s="28"/>
      <c r="E1447" s="29"/>
      <c r="F1447" s="62">
        <f>SUM(F1448:F1456)</f>
        <v>0</v>
      </c>
      <c r="H1447" s="34"/>
      <c r="I1447" s="34"/>
    </row>
    <row r="1448" spans="1:9" s="23" customFormat="1" ht="16.5" outlineLevel="4">
      <c r="A1448" s="63" t="s">
        <v>116</v>
      </c>
      <c r="B1448" s="43" t="s">
        <v>106</v>
      </c>
      <c r="C1448" s="2" t="s">
        <v>14</v>
      </c>
      <c r="D1448" s="30">
        <v>57.41</v>
      </c>
      <c r="E1448" s="7"/>
      <c r="F1448" s="64">
        <f t="shared" ref="F1448:F1456" si="158">ROUND(D1448*E1448,0)</f>
        <v>0</v>
      </c>
      <c r="H1448" s="34"/>
      <c r="I1448" s="34"/>
    </row>
    <row r="1449" spans="1:9" s="23" customFormat="1" ht="16.5" outlineLevel="4">
      <c r="A1449" s="63" t="s">
        <v>117</v>
      </c>
      <c r="B1449" s="43" t="s">
        <v>107</v>
      </c>
      <c r="C1449" s="2" t="s">
        <v>14</v>
      </c>
      <c r="D1449" s="30">
        <v>22.96</v>
      </c>
      <c r="E1449" s="7"/>
      <c r="F1449" s="64">
        <f t="shared" si="158"/>
        <v>0</v>
      </c>
      <c r="H1449" s="34"/>
      <c r="I1449" s="34"/>
    </row>
    <row r="1450" spans="1:9" s="23" customFormat="1" ht="16.5" outlineLevel="4">
      <c r="A1450" s="63" t="s">
        <v>393</v>
      </c>
      <c r="B1450" s="43" t="s">
        <v>108</v>
      </c>
      <c r="C1450" s="2" t="s">
        <v>14</v>
      </c>
      <c r="D1450" s="30">
        <v>21.53</v>
      </c>
      <c r="E1450" s="7"/>
      <c r="F1450" s="64">
        <f t="shared" si="158"/>
        <v>0</v>
      </c>
      <c r="H1450" s="34"/>
      <c r="I1450" s="34"/>
    </row>
    <row r="1451" spans="1:9" s="23" customFormat="1" ht="16.5" outlineLevel="4">
      <c r="A1451" s="63" t="s">
        <v>394</v>
      </c>
      <c r="B1451" s="43" t="s">
        <v>109</v>
      </c>
      <c r="C1451" s="2" t="s">
        <v>14</v>
      </c>
      <c r="D1451" s="30">
        <v>8.48</v>
      </c>
      <c r="E1451" s="7"/>
      <c r="F1451" s="64">
        <f t="shared" si="158"/>
        <v>0</v>
      </c>
      <c r="H1451" s="34"/>
      <c r="I1451" s="34"/>
    </row>
    <row r="1452" spans="1:9" s="23" customFormat="1" ht="16.5" outlineLevel="4">
      <c r="A1452" s="63" t="s">
        <v>395</v>
      </c>
      <c r="B1452" s="43" t="s">
        <v>110</v>
      </c>
      <c r="C1452" s="2" t="s">
        <v>15</v>
      </c>
      <c r="D1452" s="30">
        <v>201.65</v>
      </c>
      <c r="E1452" s="7"/>
      <c r="F1452" s="64">
        <f t="shared" si="158"/>
        <v>0</v>
      </c>
      <c r="H1452" s="34"/>
      <c r="I1452" s="34"/>
    </row>
    <row r="1453" spans="1:9" s="23" customFormat="1" ht="16.5" outlineLevel="4">
      <c r="A1453" s="63" t="s">
        <v>396</v>
      </c>
      <c r="B1453" s="43" t="s">
        <v>111</v>
      </c>
      <c r="C1453" s="2" t="s">
        <v>48</v>
      </c>
      <c r="D1453" s="30">
        <v>243.98</v>
      </c>
      <c r="E1453" s="7"/>
      <c r="F1453" s="64">
        <f t="shared" si="158"/>
        <v>0</v>
      </c>
      <c r="H1453" s="34"/>
      <c r="I1453" s="34"/>
    </row>
    <row r="1454" spans="1:9" s="23" customFormat="1" ht="16.5" outlineLevel="4">
      <c r="A1454" s="63" t="s">
        <v>397</v>
      </c>
      <c r="B1454" s="43" t="s">
        <v>112</v>
      </c>
      <c r="C1454" s="2" t="s">
        <v>48</v>
      </c>
      <c r="D1454" s="30">
        <v>851.52</v>
      </c>
      <c r="E1454" s="7"/>
      <c r="F1454" s="64">
        <f t="shared" si="158"/>
        <v>0</v>
      </c>
      <c r="H1454" s="34"/>
      <c r="I1454" s="34"/>
    </row>
    <row r="1455" spans="1:9" s="23" customFormat="1" ht="16.5" outlineLevel="4">
      <c r="A1455" s="63" t="s">
        <v>398</v>
      </c>
      <c r="B1455" s="43" t="s">
        <v>113</v>
      </c>
      <c r="C1455" s="2" t="s">
        <v>15</v>
      </c>
      <c r="D1455" s="30">
        <v>430.07</v>
      </c>
      <c r="E1455" s="7"/>
      <c r="F1455" s="64">
        <f t="shared" si="158"/>
        <v>0</v>
      </c>
      <c r="H1455" s="34"/>
      <c r="I1455" s="34"/>
    </row>
    <row r="1456" spans="1:9" s="23" customFormat="1" ht="16.5" outlineLevel="4">
      <c r="A1456" s="63" t="s">
        <v>399</v>
      </c>
      <c r="B1456" s="43" t="s">
        <v>114</v>
      </c>
      <c r="C1456" s="2" t="s">
        <v>115</v>
      </c>
      <c r="D1456" s="30">
        <v>2016.93</v>
      </c>
      <c r="E1456" s="7"/>
      <c r="F1456" s="64">
        <f t="shared" si="158"/>
        <v>0</v>
      </c>
      <c r="H1456" s="34"/>
      <c r="I1456" s="34"/>
    </row>
    <row r="1457" spans="1:9" s="23" customFormat="1" ht="16.5" outlineLevel="3">
      <c r="A1457" s="61" t="s">
        <v>194</v>
      </c>
      <c r="B1457" s="8" t="s">
        <v>197</v>
      </c>
      <c r="C1457" s="28"/>
      <c r="D1457" s="28"/>
      <c r="E1457" s="29"/>
      <c r="F1457" s="62">
        <f>SUM(F1458:F1467)</f>
        <v>0</v>
      </c>
      <c r="H1457" s="34"/>
      <c r="I1457" s="34"/>
    </row>
    <row r="1458" spans="1:9" s="23" customFormat="1" ht="16.5" outlineLevel="4">
      <c r="A1458" s="63" t="s">
        <v>124</v>
      </c>
      <c r="B1458" s="43" t="s">
        <v>106</v>
      </c>
      <c r="C1458" s="2" t="s">
        <v>14</v>
      </c>
      <c r="D1458" s="30">
        <v>0</v>
      </c>
      <c r="E1458" s="7"/>
      <c r="F1458" s="64">
        <f t="shared" ref="F1458:F1467" si="159">ROUND(D1458*E1458,0)</f>
        <v>0</v>
      </c>
      <c r="H1458" s="34"/>
      <c r="I1458" s="34"/>
    </row>
    <row r="1459" spans="1:9" s="23" customFormat="1" ht="16.5" outlineLevel="4">
      <c r="A1459" s="63" t="s">
        <v>127</v>
      </c>
      <c r="B1459" s="43" t="s">
        <v>107</v>
      </c>
      <c r="C1459" s="2" t="s">
        <v>14</v>
      </c>
      <c r="D1459" s="30">
        <v>0</v>
      </c>
      <c r="E1459" s="7"/>
      <c r="F1459" s="64">
        <f t="shared" si="159"/>
        <v>0</v>
      </c>
      <c r="H1459" s="34"/>
      <c r="I1459" s="34"/>
    </row>
    <row r="1460" spans="1:9" s="23" customFormat="1" ht="16.5" outlineLevel="4">
      <c r="A1460" s="63" t="s">
        <v>129</v>
      </c>
      <c r="B1460" s="43" t="s">
        <v>118</v>
      </c>
      <c r="C1460" s="2" t="s">
        <v>14</v>
      </c>
      <c r="D1460" s="30">
        <v>0</v>
      </c>
      <c r="E1460" s="7"/>
      <c r="F1460" s="64">
        <f t="shared" si="159"/>
        <v>0</v>
      </c>
      <c r="H1460" s="34"/>
      <c r="I1460" s="34"/>
    </row>
    <row r="1461" spans="1:9" s="23" customFormat="1" ht="16.5" outlineLevel="4">
      <c r="A1461" s="63" t="s">
        <v>126</v>
      </c>
      <c r="B1461" s="43" t="s">
        <v>111</v>
      </c>
      <c r="C1461" s="2" t="s">
        <v>14</v>
      </c>
      <c r="D1461" s="30">
        <v>0</v>
      </c>
      <c r="E1461" s="7"/>
      <c r="F1461" s="64">
        <f t="shared" si="159"/>
        <v>0</v>
      </c>
      <c r="H1461" s="34"/>
      <c r="I1461" s="34"/>
    </row>
    <row r="1462" spans="1:9" s="23" customFormat="1" ht="16.5" outlineLevel="4">
      <c r="A1462" s="63" t="s">
        <v>125</v>
      </c>
      <c r="B1462" s="43" t="s">
        <v>119</v>
      </c>
      <c r="C1462" s="2" t="s">
        <v>15</v>
      </c>
      <c r="D1462" s="30">
        <v>0</v>
      </c>
      <c r="E1462" s="7"/>
      <c r="F1462" s="64">
        <f t="shared" si="159"/>
        <v>0</v>
      </c>
      <c r="H1462" s="34"/>
      <c r="I1462" s="34"/>
    </row>
    <row r="1463" spans="1:9" s="23" customFormat="1" ht="16.5" outlineLevel="4">
      <c r="A1463" s="63" t="s">
        <v>130</v>
      </c>
      <c r="B1463" s="43" t="s">
        <v>120</v>
      </c>
      <c r="C1463" s="2" t="s">
        <v>48</v>
      </c>
      <c r="D1463" s="30">
        <v>0</v>
      </c>
      <c r="E1463" s="7"/>
      <c r="F1463" s="64">
        <f t="shared" si="159"/>
        <v>0</v>
      </c>
      <c r="H1463" s="34"/>
      <c r="I1463" s="34"/>
    </row>
    <row r="1464" spans="1:9" s="23" customFormat="1" ht="16.5" outlineLevel="4">
      <c r="A1464" s="63" t="s">
        <v>128</v>
      </c>
      <c r="B1464" s="43" t="s">
        <v>121</v>
      </c>
      <c r="C1464" s="2" t="s">
        <v>48</v>
      </c>
      <c r="D1464" s="30">
        <v>0</v>
      </c>
      <c r="E1464" s="7"/>
      <c r="F1464" s="64">
        <f t="shared" si="159"/>
        <v>0</v>
      </c>
      <c r="H1464" s="34"/>
      <c r="I1464" s="34"/>
    </row>
    <row r="1465" spans="1:9" s="23" customFormat="1" ht="16.5" outlineLevel="4">
      <c r="A1465" s="63" t="s">
        <v>131</v>
      </c>
      <c r="B1465" s="43" t="s">
        <v>114</v>
      </c>
      <c r="C1465" s="2" t="s">
        <v>115</v>
      </c>
      <c r="D1465" s="30">
        <v>0</v>
      </c>
      <c r="E1465" s="7"/>
      <c r="F1465" s="64">
        <f t="shared" si="159"/>
        <v>0</v>
      </c>
      <c r="H1465" s="34"/>
      <c r="I1465" s="34"/>
    </row>
    <row r="1466" spans="1:9" s="23" customFormat="1" ht="16.5" outlineLevel="4">
      <c r="A1466" s="63" t="s">
        <v>132</v>
      </c>
      <c r="B1466" s="43" t="s">
        <v>122</v>
      </c>
      <c r="C1466" s="2" t="s">
        <v>115</v>
      </c>
      <c r="D1466" s="30">
        <v>0</v>
      </c>
      <c r="E1466" s="7"/>
      <c r="F1466" s="64">
        <f t="shared" si="159"/>
        <v>0</v>
      </c>
      <c r="H1466" s="34"/>
      <c r="I1466" s="34"/>
    </row>
    <row r="1467" spans="1:9" s="23" customFormat="1" ht="16.5" outlineLevel="4">
      <c r="A1467" s="63" t="s">
        <v>400</v>
      </c>
      <c r="B1467" s="43" t="s">
        <v>123</v>
      </c>
      <c r="C1467" s="2" t="s">
        <v>1</v>
      </c>
      <c r="D1467" s="30">
        <v>0</v>
      </c>
      <c r="E1467" s="7"/>
      <c r="F1467" s="64">
        <f t="shared" si="159"/>
        <v>0</v>
      </c>
      <c r="H1467" s="34"/>
      <c r="I1467" s="34"/>
    </row>
    <row r="1468" spans="1:9" s="23" customFormat="1" ht="16.5" outlineLevel="3">
      <c r="A1468" s="61" t="s">
        <v>196</v>
      </c>
      <c r="B1468" s="8" t="s">
        <v>199</v>
      </c>
      <c r="C1468" s="28"/>
      <c r="D1468" s="28"/>
      <c r="E1468" s="29"/>
      <c r="F1468" s="62">
        <f>SUM(F1469:F1473)</f>
        <v>0</v>
      </c>
      <c r="H1468" s="34"/>
      <c r="I1468" s="34"/>
    </row>
    <row r="1469" spans="1:9" s="23" customFormat="1" ht="16.5" outlineLevel="4">
      <c r="A1469" s="63" t="s">
        <v>136</v>
      </c>
      <c r="B1469" s="43" t="s">
        <v>106</v>
      </c>
      <c r="C1469" s="2" t="s">
        <v>14</v>
      </c>
      <c r="D1469" s="30">
        <v>18.62</v>
      </c>
      <c r="E1469" s="7"/>
      <c r="F1469" s="64">
        <f t="shared" ref="F1469:F1473" si="160">ROUND(D1469*E1469,0)</f>
        <v>0</v>
      </c>
      <c r="H1469" s="34"/>
      <c r="I1469" s="34"/>
    </row>
    <row r="1470" spans="1:9" s="23" customFormat="1" ht="16.5" outlineLevel="4">
      <c r="A1470" s="63" t="s">
        <v>137</v>
      </c>
      <c r="B1470" s="43" t="s">
        <v>107</v>
      </c>
      <c r="C1470" s="2" t="s">
        <v>14</v>
      </c>
      <c r="D1470" s="30">
        <v>18.62</v>
      </c>
      <c r="E1470" s="7"/>
      <c r="F1470" s="64">
        <f t="shared" si="160"/>
        <v>0</v>
      </c>
      <c r="H1470" s="34"/>
      <c r="I1470" s="34"/>
    </row>
    <row r="1471" spans="1:9" s="23" customFormat="1" ht="16.5" outlineLevel="4">
      <c r="A1471" s="63" t="s">
        <v>138</v>
      </c>
      <c r="B1471" s="43" t="s">
        <v>200</v>
      </c>
      <c r="C1471" s="2" t="s">
        <v>14</v>
      </c>
      <c r="D1471" s="30">
        <v>5.95</v>
      </c>
      <c r="E1471" s="7"/>
      <c r="F1471" s="64">
        <f t="shared" si="160"/>
        <v>0</v>
      </c>
      <c r="H1471" s="34"/>
      <c r="I1471" s="34"/>
    </row>
    <row r="1472" spans="1:9" s="23" customFormat="1" ht="16.5" outlineLevel="4">
      <c r="A1472" s="63" t="s">
        <v>139</v>
      </c>
      <c r="B1472" s="43" t="s">
        <v>201</v>
      </c>
      <c r="C1472" s="2" t="s">
        <v>115</v>
      </c>
      <c r="D1472" s="30">
        <v>95.64</v>
      </c>
      <c r="E1472" s="7"/>
      <c r="F1472" s="64">
        <f t="shared" si="160"/>
        <v>0</v>
      </c>
      <c r="H1472" s="34"/>
      <c r="I1472" s="34"/>
    </row>
    <row r="1473" spans="1:9" s="23" customFormat="1" ht="16.5" outlineLevel="4">
      <c r="A1473" s="63" t="s">
        <v>140</v>
      </c>
      <c r="B1473" s="43" t="s">
        <v>202</v>
      </c>
      <c r="C1473" s="2" t="s">
        <v>48</v>
      </c>
      <c r="D1473" s="30">
        <v>29.92</v>
      </c>
      <c r="E1473" s="7"/>
      <c r="F1473" s="64">
        <f t="shared" si="160"/>
        <v>0</v>
      </c>
      <c r="H1473" s="34"/>
      <c r="I1473" s="34"/>
    </row>
    <row r="1474" spans="1:9" s="23" customFormat="1" ht="16.5" outlineLevel="3">
      <c r="A1474" s="61" t="s">
        <v>198</v>
      </c>
      <c r="B1474" s="8" t="s">
        <v>401</v>
      </c>
      <c r="C1474" s="28"/>
      <c r="D1474" s="28"/>
      <c r="E1474" s="29"/>
      <c r="F1474" s="62">
        <f>SUM(F1475:F1479)</f>
        <v>0</v>
      </c>
      <c r="H1474" s="34"/>
      <c r="I1474" s="34"/>
    </row>
    <row r="1475" spans="1:9" s="23" customFormat="1" ht="16.5" outlineLevel="4">
      <c r="A1475" s="63" t="s">
        <v>148</v>
      </c>
      <c r="B1475" s="43" t="s">
        <v>106</v>
      </c>
      <c r="C1475" s="2" t="s">
        <v>14</v>
      </c>
      <c r="D1475" s="30">
        <v>0</v>
      </c>
      <c r="E1475" s="7"/>
      <c r="F1475" s="64">
        <f t="shared" ref="F1475:F1479" si="161">ROUND(D1475*E1475,0)</f>
        <v>0</v>
      </c>
      <c r="H1475" s="34"/>
      <c r="I1475" s="34"/>
    </row>
    <row r="1476" spans="1:9" s="23" customFormat="1" ht="16.5" outlineLevel="4">
      <c r="A1476" s="63" t="s">
        <v>151</v>
      </c>
      <c r="B1476" s="43" t="s">
        <v>107</v>
      </c>
      <c r="C1476" s="2" t="s">
        <v>14</v>
      </c>
      <c r="D1476" s="30">
        <v>0</v>
      </c>
      <c r="E1476" s="7"/>
      <c r="F1476" s="64">
        <f t="shared" si="161"/>
        <v>0</v>
      </c>
      <c r="H1476" s="34"/>
      <c r="I1476" s="34"/>
    </row>
    <row r="1477" spans="1:9" s="23" customFormat="1" ht="16.5" outlineLevel="4">
      <c r="A1477" s="63" t="s">
        <v>149</v>
      </c>
      <c r="B1477" s="43" t="s">
        <v>133</v>
      </c>
      <c r="C1477" s="2" t="s">
        <v>14</v>
      </c>
      <c r="D1477" s="30">
        <v>0</v>
      </c>
      <c r="E1477" s="7"/>
      <c r="F1477" s="64">
        <f t="shared" si="161"/>
        <v>0</v>
      </c>
      <c r="H1477" s="34"/>
      <c r="I1477" s="34"/>
    </row>
    <row r="1478" spans="1:9" s="23" customFormat="1" ht="16.5" outlineLevel="4">
      <c r="A1478" s="63" t="s">
        <v>152</v>
      </c>
      <c r="B1478" s="43" t="s">
        <v>134</v>
      </c>
      <c r="C1478" s="2" t="s">
        <v>15</v>
      </c>
      <c r="D1478" s="30">
        <v>0</v>
      </c>
      <c r="E1478" s="7"/>
      <c r="F1478" s="64">
        <f t="shared" si="161"/>
        <v>0</v>
      </c>
      <c r="H1478" s="34"/>
      <c r="I1478" s="34"/>
    </row>
    <row r="1479" spans="1:9" s="23" customFormat="1" ht="16.5" outlineLevel="4">
      <c r="A1479" s="63" t="s">
        <v>153</v>
      </c>
      <c r="B1479" s="43" t="s">
        <v>135</v>
      </c>
      <c r="C1479" s="2" t="s">
        <v>14</v>
      </c>
      <c r="D1479" s="30">
        <v>0</v>
      </c>
      <c r="E1479" s="7"/>
      <c r="F1479" s="64">
        <f t="shared" si="161"/>
        <v>0</v>
      </c>
      <c r="H1479" s="34"/>
      <c r="I1479" s="34"/>
    </row>
    <row r="1480" spans="1:9" s="23" customFormat="1" ht="16.5" outlineLevel="3">
      <c r="A1480" s="61" t="s">
        <v>203</v>
      </c>
      <c r="B1480" s="8" t="s">
        <v>205</v>
      </c>
      <c r="C1480" s="28"/>
      <c r="D1480" s="28"/>
      <c r="E1480" s="29"/>
      <c r="F1480" s="62">
        <f>SUM(F1481:F1489)</f>
        <v>0</v>
      </c>
      <c r="H1480" s="34"/>
      <c r="I1480" s="34"/>
    </row>
    <row r="1481" spans="1:9" s="23" customFormat="1" ht="16.5" outlineLevel="4">
      <c r="A1481" s="63" t="s">
        <v>156</v>
      </c>
      <c r="B1481" s="43" t="s">
        <v>141</v>
      </c>
      <c r="C1481" s="2" t="s">
        <v>48</v>
      </c>
      <c r="D1481" s="30">
        <v>0</v>
      </c>
      <c r="E1481" s="7"/>
      <c r="F1481" s="64">
        <f t="shared" ref="F1481:F1489" si="162">ROUND(D1481*E1481,0)</f>
        <v>0</v>
      </c>
      <c r="H1481" s="34"/>
      <c r="I1481" s="34"/>
    </row>
    <row r="1482" spans="1:9" s="23" customFormat="1" ht="16.5" outlineLevel="4">
      <c r="A1482" s="63" t="s">
        <v>157</v>
      </c>
      <c r="B1482" s="43" t="s">
        <v>142</v>
      </c>
      <c r="C1482" s="2" t="s">
        <v>115</v>
      </c>
      <c r="D1482" s="30">
        <v>0</v>
      </c>
      <c r="E1482" s="7"/>
      <c r="F1482" s="64">
        <f t="shared" si="162"/>
        <v>0</v>
      </c>
      <c r="H1482" s="34"/>
      <c r="I1482" s="34"/>
    </row>
    <row r="1483" spans="1:9" s="23" customFormat="1" ht="16.5" outlineLevel="4">
      <c r="A1483" s="63" t="s">
        <v>158</v>
      </c>
      <c r="B1483" s="43" t="s">
        <v>143</v>
      </c>
      <c r="C1483" s="2" t="s">
        <v>48</v>
      </c>
      <c r="D1483" s="30">
        <v>0</v>
      </c>
      <c r="E1483" s="7"/>
      <c r="F1483" s="64">
        <f t="shared" si="162"/>
        <v>0</v>
      </c>
      <c r="H1483" s="34"/>
      <c r="I1483" s="34"/>
    </row>
    <row r="1484" spans="1:9" s="23" customFormat="1" ht="16.5" outlineLevel="4">
      <c r="A1484" s="63" t="s">
        <v>159</v>
      </c>
      <c r="B1484" s="43" t="s">
        <v>144</v>
      </c>
      <c r="C1484" s="2" t="s">
        <v>115</v>
      </c>
      <c r="D1484" s="30">
        <v>0</v>
      </c>
      <c r="E1484" s="7"/>
      <c r="F1484" s="64">
        <f t="shared" si="162"/>
        <v>0</v>
      </c>
      <c r="H1484" s="34"/>
      <c r="I1484" s="34"/>
    </row>
    <row r="1485" spans="1:9" s="23" customFormat="1" ht="16.5" outlineLevel="4">
      <c r="A1485" s="63" t="s">
        <v>160</v>
      </c>
      <c r="B1485" s="43" t="s">
        <v>145</v>
      </c>
      <c r="C1485" s="2" t="s">
        <v>14</v>
      </c>
      <c r="D1485" s="30">
        <v>0</v>
      </c>
      <c r="E1485" s="7"/>
      <c r="F1485" s="64">
        <f t="shared" si="162"/>
        <v>0</v>
      </c>
      <c r="H1485" s="34"/>
      <c r="I1485" s="34"/>
    </row>
    <row r="1486" spans="1:9" s="23" customFormat="1" ht="16.5" outlineLevel="4">
      <c r="A1486" s="63" t="s">
        <v>402</v>
      </c>
      <c r="B1486" s="43" t="s">
        <v>146</v>
      </c>
      <c r="C1486" s="2" t="s">
        <v>14</v>
      </c>
      <c r="D1486" s="30">
        <v>0</v>
      </c>
      <c r="E1486" s="7"/>
      <c r="F1486" s="64">
        <f t="shared" si="162"/>
        <v>0</v>
      </c>
      <c r="H1486" s="34"/>
      <c r="I1486" s="34"/>
    </row>
    <row r="1487" spans="1:9" s="23" customFormat="1" ht="16.5" outlineLevel="4">
      <c r="A1487" s="63" t="s">
        <v>403</v>
      </c>
      <c r="B1487" s="43" t="s">
        <v>147</v>
      </c>
      <c r="C1487" s="2" t="s">
        <v>14</v>
      </c>
      <c r="D1487" s="30">
        <v>0</v>
      </c>
      <c r="E1487" s="7"/>
      <c r="F1487" s="64">
        <f t="shared" si="162"/>
        <v>0</v>
      </c>
      <c r="H1487" s="34"/>
      <c r="I1487" s="34"/>
    </row>
    <row r="1488" spans="1:9" s="23" customFormat="1" ht="16.5" outlineLevel="4">
      <c r="A1488" s="63" t="s">
        <v>404</v>
      </c>
      <c r="B1488" s="43" t="s">
        <v>114</v>
      </c>
      <c r="C1488" s="2" t="s">
        <v>115</v>
      </c>
      <c r="D1488" s="30">
        <v>0</v>
      </c>
      <c r="E1488" s="7"/>
      <c r="F1488" s="64">
        <f t="shared" si="162"/>
        <v>0</v>
      </c>
      <c r="H1488" s="34"/>
      <c r="I1488" s="34"/>
    </row>
    <row r="1489" spans="1:9" s="23" customFormat="1" ht="16.5" outlineLevel="4">
      <c r="A1489" s="63" t="s">
        <v>405</v>
      </c>
      <c r="B1489" s="43" t="s">
        <v>106</v>
      </c>
      <c r="C1489" s="2" t="s">
        <v>14</v>
      </c>
      <c r="D1489" s="30">
        <v>0</v>
      </c>
      <c r="E1489" s="7"/>
      <c r="F1489" s="64">
        <f t="shared" si="162"/>
        <v>0</v>
      </c>
      <c r="H1489" s="34"/>
      <c r="I1489" s="34"/>
    </row>
    <row r="1490" spans="1:9" s="23" customFormat="1" ht="16.5" outlineLevel="3">
      <c r="A1490" s="61" t="s">
        <v>204</v>
      </c>
      <c r="B1490" s="8" t="s">
        <v>154</v>
      </c>
      <c r="C1490" s="28"/>
      <c r="D1490" s="28"/>
      <c r="E1490" s="29"/>
      <c r="F1490" s="62">
        <f>SUM(F1491:F1499)</f>
        <v>0</v>
      </c>
      <c r="H1490" s="34"/>
      <c r="I1490" s="34"/>
    </row>
    <row r="1491" spans="1:9" s="23" customFormat="1" ht="16.5" outlineLevel="4">
      <c r="A1491" s="63" t="s">
        <v>206</v>
      </c>
      <c r="B1491" s="43" t="s">
        <v>141</v>
      </c>
      <c r="C1491" s="2" t="s">
        <v>48</v>
      </c>
      <c r="D1491" s="30">
        <v>0</v>
      </c>
      <c r="E1491" s="7"/>
      <c r="F1491" s="64">
        <f t="shared" ref="F1491:F1499" si="163">ROUND(D1491*E1491,0)</f>
        <v>0</v>
      </c>
      <c r="H1491" s="34"/>
      <c r="I1491" s="34"/>
    </row>
    <row r="1492" spans="1:9" s="23" customFormat="1" ht="16.5" outlineLevel="4">
      <c r="A1492" s="63" t="s">
        <v>207</v>
      </c>
      <c r="B1492" s="43" t="s">
        <v>142</v>
      </c>
      <c r="C1492" s="2" t="s">
        <v>115</v>
      </c>
      <c r="D1492" s="30">
        <v>0</v>
      </c>
      <c r="E1492" s="7"/>
      <c r="F1492" s="64">
        <f t="shared" si="163"/>
        <v>0</v>
      </c>
      <c r="H1492" s="34"/>
      <c r="I1492" s="34"/>
    </row>
    <row r="1493" spans="1:9" s="23" customFormat="1" ht="16.5" outlineLevel="4">
      <c r="A1493" s="63" t="s">
        <v>208</v>
      </c>
      <c r="B1493" s="43" t="s">
        <v>155</v>
      </c>
      <c r="C1493" s="2" t="s">
        <v>48</v>
      </c>
      <c r="D1493" s="30">
        <v>0</v>
      </c>
      <c r="E1493" s="7"/>
      <c r="F1493" s="64">
        <f t="shared" si="163"/>
        <v>0</v>
      </c>
      <c r="H1493" s="34"/>
      <c r="I1493" s="34"/>
    </row>
    <row r="1494" spans="1:9" s="23" customFormat="1" ht="16.5" outlineLevel="4">
      <c r="A1494" s="63" t="s">
        <v>209</v>
      </c>
      <c r="B1494" s="43" t="s">
        <v>144</v>
      </c>
      <c r="C1494" s="2" t="s">
        <v>115</v>
      </c>
      <c r="D1494" s="30">
        <v>0</v>
      </c>
      <c r="E1494" s="7"/>
      <c r="F1494" s="64">
        <f t="shared" si="163"/>
        <v>0</v>
      </c>
      <c r="H1494" s="34"/>
      <c r="I1494" s="34"/>
    </row>
    <row r="1495" spans="1:9" s="23" customFormat="1" ht="16.5" outlineLevel="4">
      <c r="A1495" s="63" t="s">
        <v>210</v>
      </c>
      <c r="B1495" s="43" t="s">
        <v>145</v>
      </c>
      <c r="C1495" s="2" t="s">
        <v>14</v>
      </c>
      <c r="D1495" s="30">
        <v>0</v>
      </c>
      <c r="E1495" s="7"/>
      <c r="F1495" s="64">
        <f t="shared" si="163"/>
        <v>0</v>
      </c>
      <c r="H1495" s="34"/>
      <c r="I1495" s="34"/>
    </row>
    <row r="1496" spans="1:9" s="23" customFormat="1" ht="16.5" outlineLevel="4">
      <c r="A1496" s="63" t="s">
        <v>211</v>
      </c>
      <c r="B1496" s="43" t="s">
        <v>146</v>
      </c>
      <c r="C1496" s="2" t="s">
        <v>14</v>
      </c>
      <c r="D1496" s="30">
        <v>0</v>
      </c>
      <c r="E1496" s="7"/>
      <c r="F1496" s="64">
        <f t="shared" si="163"/>
        <v>0</v>
      </c>
      <c r="H1496" s="34"/>
      <c r="I1496" s="34"/>
    </row>
    <row r="1497" spans="1:9" s="23" customFormat="1" ht="16.5" outlineLevel="4">
      <c r="A1497" s="63" t="s">
        <v>212</v>
      </c>
      <c r="B1497" s="43" t="s">
        <v>147</v>
      </c>
      <c r="C1497" s="2" t="s">
        <v>14</v>
      </c>
      <c r="D1497" s="30">
        <v>0</v>
      </c>
      <c r="E1497" s="7"/>
      <c r="F1497" s="64">
        <f t="shared" si="163"/>
        <v>0</v>
      </c>
      <c r="H1497" s="34"/>
      <c r="I1497" s="34"/>
    </row>
    <row r="1498" spans="1:9" s="23" customFormat="1" ht="16.5" outlineLevel="4">
      <c r="A1498" s="63" t="s">
        <v>213</v>
      </c>
      <c r="B1498" s="43" t="s">
        <v>114</v>
      </c>
      <c r="C1498" s="2" t="s">
        <v>115</v>
      </c>
      <c r="D1498" s="30">
        <v>0</v>
      </c>
      <c r="E1498" s="7"/>
      <c r="F1498" s="64">
        <f t="shared" si="163"/>
        <v>0</v>
      </c>
      <c r="H1498" s="34"/>
      <c r="I1498" s="34"/>
    </row>
    <row r="1499" spans="1:9" s="23" customFormat="1" ht="16.5" outlineLevel="4">
      <c r="A1499" s="63" t="s">
        <v>214</v>
      </c>
      <c r="B1499" s="43" t="s">
        <v>106</v>
      </c>
      <c r="C1499" s="2" t="s">
        <v>14</v>
      </c>
      <c r="D1499" s="30">
        <v>0</v>
      </c>
      <c r="E1499" s="7"/>
      <c r="F1499" s="64">
        <f t="shared" si="163"/>
        <v>0</v>
      </c>
      <c r="H1499" s="34"/>
      <c r="I1499" s="34"/>
    </row>
    <row r="1500" spans="1:9" s="23" customFormat="1" ht="16.5" outlineLevel="3">
      <c r="A1500" s="61" t="s">
        <v>215</v>
      </c>
      <c r="B1500" s="8" t="s">
        <v>219</v>
      </c>
      <c r="C1500" s="28"/>
      <c r="D1500" s="28"/>
      <c r="E1500" s="29"/>
      <c r="F1500" s="62">
        <f>SUM(F1501:F1504)</f>
        <v>0</v>
      </c>
      <c r="H1500" s="34"/>
      <c r="I1500" s="34"/>
    </row>
    <row r="1501" spans="1:9" s="23" customFormat="1" ht="16.5" outlineLevel="4">
      <c r="A1501" s="63" t="s">
        <v>50</v>
      </c>
      <c r="B1501" s="43" t="s">
        <v>141</v>
      </c>
      <c r="C1501" s="2" t="s">
        <v>48</v>
      </c>
      <c r="D1501" s="30">
        <v>0</v>
      </c>
      <c r="E1501" s="7"/>
      <c r="F1501" s="64">
        <f t="shared" ref="F1501:F1504" si="164">ROUND(D1501*E1501,0)</f>
        <v>0</v>
      </c>
      <c r="H1501" s="34"/>
      <c r="I1501" s="34"/>
    </row>
    <row r="1502" spans="1:9" s="23" customFormat="1" ht="16.5" outlineLevel="4">
      <c r="A1502" s="63" t="s">
        <v>216</v>
      </c>
      <c r="B1502" s="43" t="s">
        <v>142</v>
      </c>
      <c r="C1502" s="2" t="s">
        <v>115</v>
      </c>
      <c r="D1502" s="30">
        <v>0</v>
      </c>
      <c r="E1502" s="7"/>
      <c r="F1502" s="64">
        <f t="shared" si="164"/>
        <v>0</v>
      </c>
      <c r="H1502" s="34"/>
      <c r="I1502" s="34"/>
    </row>
    <row r="1503" spans="1:9" s="23" customFormat="1" ht="16.5" outlineLevel="4">
      <c r="A1503" s="63" t="s">
        <v>217</v>
      </c>
      <c r="B1503" s="43" t="s">
        <v>143</v>
      </c>
      <c r="C1503" s="2" t="s">
        <v>48</v>
      </c>
      <c r="D1503" s="30">
        <v>0</v>
      </c>
      <c r="E1503" s="7"/>
      <c r="F1503" s="64">
        <f t="shared" si="164"/>
        <v>0</v>
      </c>
      <c r="H1503" s="34"/>
      <c r="I1503" s="34"/>
    </row>
    <row r="1504" spans="1:9" s="23" customFormat="1" ht="16.5" outlineLevel="4">
      <c r="A1504" s="63" t="s">
        <v>218</v>
      </c>
      <c r="B1504" s="43" t="s">
        <v>144</v>
      </c>
      <c r="C1504" s="2" t="s">
        <v>115</v>
      </c>
      <c r="D1504" s="30">
        <v>0</v>
      </c>
      <c r="E1504" s="7"/>
      <c r="F1504" s="64">
        <f t="shared" si="164"/>
        <v>0</v>
      </c>
      <c r="H1504" s="34"/>
      <c r="I1504" s="34"/>
    </row>
    <row r="1505" spans="1:9" s="23" customFormat="1" ht="16.5" outlineLevel="3">
      <c r="A1505" s="61" t="s">
        <v>342</v>
      </c>
      <c r="B1505" s="8" t="s">
        <v>223</v>
      </c>
      <c r="C1505" s="28"/>
      <c r="D1505" s="28"/>
      <c r="E1505" s="29"/>
      <c r="F1505" s="62">
        <f>SUM(F1506:F1513)</f>
        <v>0</v>
      </c>
      <c r="H1505" s="34"/>
      <c r="I1505" s="34"/>
    </row>
    <row r="1506" spans="1:9" s="23" customFormat="1" ht="16.5" outlineLevel="4">
      <c r="A1506" s="63" t="s">
        <v>359</v>
      </c>
      <c r="B1506" s="43" t="s">
        <v>192</v>
      </c>
      <c r="C1506" s="2" t="s">
        <v>14</v>
      </c>
      <c r="D1506" s="30">
        <v>0</v>
      </c>
      <c r="E1506" s="7"/>
      <c r="F1506" s="64">
        <f t="shared" ref="F1506:F1513" si="165">ROUND(D1506*E1506,0)</f>
        <v>0</v>
      </c>
      <c r="H1506" s="34"/>
      <c r="I1506" s="34"/>
    </row>
    <row r="1507" spans="1:9" s="23" customFormat="1" ht="16.5" outlineLevel="4">
      <c r="A1507" s="63" t="s">
        <v>360</v>
      </c>
      <c r="B1507" s="43" t="s">
        <v>193</v>
      </c>
      <c r="C1507" s="2" t="s">
        <v>14</v>
      </c>
      <c r="D1507" s="30">
        <v>0</v>
      </c>
      <c r="E1507" s="7"/>
      <c r="F1507" s="64">
        <f t="shared" si="165"/>
        <v>0</v>
      </c>
      <c r="H1507" s="34"/>
      <c r="I1507" s="34"/>
    </row>
    <row r="1508" spans="1:9" s="23" customFormat="1" ht="16.5" outlineLevel="4">
      <c r="A1508" s="63" t="s">
        <v>361</v>
      </c>
      <c r="B1508" s="43" t="s">
        <v>220</v>
      </c>
      <c r="C1508" s="2" t="s">
        <v>14</v>
      </c>
      <c r="D1508" s="30">
        <v>0.4</v>
      </c>
      <c r="E1508" s="7"/>
      <c r="F1508" s="64">
        <f t="shared" si="165"/>
        <v>0</v>
      </c>
      <c r="H1508" s="34"/>
      <c r="I1508" s="34"/>
    </row>
    <row r="1509" spans="1:9" s="23" customFormat="1" ht="16.5" outlineLevel="4">
      <c r="A1509" s="63" t="s">
        <v>362</v>
      </c>
      <c r="B1509" s="43" t="s">
        <v>221</v>
      </c>
      <c r="C1509" s="2" t="s">
        <v>15</v>
      </c>
      <c r="D1509" s="30">
        <v>2.8</v>
      </c>
      <c r="E1509" s="7"/>
      <c r="F1509" s="64">
        <f t="shared" si="165"/>
        <v>0</v>
      </c>
      <c r="H1509" s="34"/>
      <c r="I1509" s="34"/>
    </row>
    <row r="1510" spans="1:9" s="23" customFormat="1" ht="16.5" outlineLevel="4">
      <c r="A1510" s="63" t="s">
        <v>406</v>
      </c>
      <c r="B1510" s="43" t="s">
        <v>222</v>
      </c>
      <c r="C1510" s="2" t="s">
        <v>15</v>
      </c>
      <c r="D1510" s="30">
        <v>0</v>
      </c>
      <c r="E1510" s="7"/>
      <c r="F1510" s="64">
        <f t="shared" si="165"/>
        <v>0</v>
      </c>
      <c r="H1510" s="34"/>
      <c r="I1510" s="34"/>
    </row>
    <row r="1511" spans="1:9" s="23" customFormat="1" ht="16.5" outlineLevel="4">
      <c r="A1511" s="63" t="s">
        <v>407</v>
      </c>
      <c r="B1511" s="43" t="s">
        <v>114</v>
      </c>
      <c r="C1511" s="2" t="s">
        <v>115</v>
      </c>
      <c r="D1511" s="30">
        <v>45.07</v>
      </c>
      <c r="E1511" s="7"/>
      <c r="F1511" s="64">
        <f t="shared" si="165"/>
        <v>0</v>
      </c>
      <c r="H1511" s="34"/>
      <c r="I1511" s="34"/>
    </row>
    <row r="1512" spans="1:9" s="23" customFormat="1" ht="16.5" outlineLevel="4">
      <c r="A1512" s="63" t="s">
        <v>408</v>
      </c>
      <c r="B1512" s="43" t="s">
        <v>224</v>
      </c>
      <c r="C1512" s="2" t="s">
        <v>15</v>
      </c>
      <c r="D1512" s="30">
        <v>13.29</v>
      </c>
      <c r="E1512" s="7"/>
      <c r="F1512" s="64">
        <f t="shared" si="165"/>
        <v>0</v>
      </c>
      <c r="H1512" s="34"/>
      <c r="I1512" s="34"/>
    </row>
    <row r="1513" spans="1:9" s="23" customFormat="1" ht="16.5" outlineLevel="4">
      <c r="A1513" s="63" t="s">
        <v>409</v>
      </c>
      <c r="B1513" s="43" t="s">
        <v>410</v>
      </c>
      <c r="C1513" s="2" t="s">
        <v>15</v>
      </c>
      <c r="D1513" s="30">
        <v>475.11</v>
      </c>
      <c r="E1513" s="7"/>
      <c r="F1513" s="64">
        <f t="shared" si="165"/>
        <v>0</v>
      </c>
      <c r="H1513" s="34"/>
      <c r="I1513" s="34"/>
    </row>
    <row r="1514" spans="1:9" s="23" customFormat="1" ht="16.5" outlineLevel="2">
      <c r="A1514" s="61">
        <v>5</v>
      </c>
      <c r="B1514" s="8" t="s">
        <v>225</v>
      </c>
      <c r="C1514" s="28"/>
      <c r="D1514" s="28"/>
      <c r="E1514" s="29"/>
      <c r="F1514" s="62">
        <f>F1515+F1529+F1540+F1548+F1560+F1575</f>
        <v>0</v>
      </c>
      <c r="H1514" s="34"/>
      <c r="I1514" s="34"/>
    </row>
    <row r="1515" spans="1:9" s="23" customFormat="1" ht="16.5" outlineLevel="3">
      <c r="A1515" s="61" t="s">
        <v>226</v>
      </c>
      <c r="B1515" s="8" t="s">
        <v>227</v>
      </c>
      <c r="C1515" s="28"/>
      <c r="D1515" s="28"/>
      <c r="E1515" s="29"/>
      <c r="F1515" s="62">
        <f>SUM(F1516:F1528)</f>
        <v>0</v>
      </c>
      <c r="H1515" s="34"/>
      <c r="I1515" s="34"/>
    </row>
    <row r="1516" spans="1:9" s="23" customFormat="1" ht="16.5" outlineLevel="4">
      <c r="A1516" s="63" t="s">
        <v>228</v>
      </c>
      <c r="B1516" s="43" t="s">
        <v>411</v>
      </c>
      <c r="C1516" s="2" t="s">
        <v>1</v>
      </c>
      <c r="D1516" s="30">
        <v>0</v>
      </c>
      <c r="E1516" s="7"/>
      <c r="F1516" s="64">
        <f t="shared" ref="F1516:F1528" si="166">ROUND(D1516*E1516,0)</f>
        <v>0</v>
      </c>
      <c r="H1516" s="34"/>
      <c r="I1516" s="34"/>
    </row>
    <row r="1517" spans="1:9" s="23" customFormat="1" ht="33" outlineLevel="4">
      <c r="A1517" s="63" t="s">
        <v>229</v>
      </c>
      <c r="B1517" s="43" t="s">
        <v>412</v>
      </c>
      <c r="C1517" s="2" t="s">
        <v>1</v>
      </c>
      <c r="D1517" s="30">
        <v>1</v>
      </c>
      <c r="E1517" s="7"/>
      <c r="F1517" s="64">
        <f t="shared" si="166"/>
        <v>0</v>
      </c>
      <c r="H1517" s="34"/>
      <c r="I1517" s="34"/>
    </row>
    <row r="1518" spans="1:9" s="23" customFormat="1" ht="16.5" outlineLevel="4">
      <c r="A1518" s="63" t="s">
        <v>230</v>
      </c>
      <c r="B1518" s="43" t="s">
        <v>413</v>
      </c>
      <c r="C1518" s="2" t="s">
        <v>1</v>
      </c>
      <c r="D1518" s="30">
        <v>0</v>
      </c>
      <c r="E1518" s="7"/>
      <c r="F1518" s="64">
        <f t="shared" si="166"/>
        <v>0</v>
      </c>
      <c r="H1518" s="34"/>
      <c r="I1518" s="34"/>
    </row>
    <row r="1519" spans="1:9" s="23" customFormat="1" ht="33" outlineLevel="4">
      <c r="A1519" s="63" t="s">
        <v>231</v>
      </c>
      <c r="B1519" s="43" t="s">
        <v>232</v>
      </c>
      <c r="C1519" s="2" t="s">
        <v>1</v>
      </c>
      <c r="D1519" s="30">
        <v>1</v>
      </c>
      <c r="E1519" s="7"/>
      <c r="F1519" s="64">
        <f t="shared" si="166"/>
        <v>0</v>
      </c>
      <c r="H1519" s="34"/>
      <c r="I1519" s="34"/>
    </row>
    <row r="1520" spans="1:9" s="23" customFormat="1" ht="16.5" outlineLevel="4">
      <c r="A1520" s="63" t="s">
        <v>233</v>
      </c>
      <c r="B1520" s="43" t="s">
        <v>414</v>
      </c>
      <c r="C1520" s="2" t="s">
        <v>1</v>
      </c>
      <c r="D1520" s="30">
        <v>0</v>
      </c>
      <c r="E1520" s="7"/>
      <c r="F1520" s="64">
        <f t="shared" si="166"/>
        <v>0</v>
      </c>
      <c r="H1520" s="34"/>
      <c r="I1520" s="34"/>
    </row>
    <row r="1521" spans="1:9" s="23" customFormat="1" ht="16.5" outlineLevel="4">
      <c r="A1521" s="63" t="s">
        <v>234</v>
      </c>
      <c r="B1521" s="43" t="s">
        <v>415</v>
      </c>
      <c r="C1521" s="2" t="s">
        <v>48</v>
      </c>
      <c r="D1521" s="30">
        <v>0</v>
      </c>
      <c r="E1521" s="7"/>
      <c r="F1521" s="64">
        <f t="shared" si="166"/>
        <v>0</v>
      </c>
      <c r="H1521" s="34"/>
      <c r="I1521" s="34"/>
    </row>
    <row r="1522" spans="1:9" s="23" customFormat="1" ht="16.5" outlineLevel="4">
      <c r="A1522" s="63" t="s">
        <v>235</v>
      </c>
      <c r="B1522" s="43" t="s">
        <v>416</v>
      </c>
      <c r="C1522" s="2" t="s">
        <v>48</v>
      </c>
      <c r="D1522" s="30">
        <v>1</v>
      </c>
      <c r="E1522" s="7"/>
      <c r="F1522" s="64">
        <f t="shared" si="166"/>
        <v>0</v>
      </c>
      <c r="H1522" s="34"/>
      <c r="I1522" s="34"/>
    </row>
    <row r="1523" spans="1:9" s="23" customFormat="1" ht="16.5" outlineLevel="4">
      <c r="A1523" s="63" t="s">
        <v>236</v>
      </c>
      <c r="B1523" s="43" t="s">
        <v>417</v>
      </c>
      <c r="C1523" s="2" t="s">
        <v>48</v>
      </c>
      <c r="D1523" s="30">
        <v>3</v>
      </c>
      <c r="E1523" s="7"/>
      <c r="F1523" s="64">
        <f t="shared" si="166"/>
        <v>0</v>
      </c>
      <c r="H1523" s="34"/>
      <c r="I1523" s="34"/>
    </row>
    <row r="1524" spans="1:9" s="23" customFormat="1" ht="16.5" outlineLevel="4">
      <c r="A1524" s="63" t="s">
        <v>237</v>
      </c>
      <c r="B1524" s="43" t="s">
        <v>418</v>
      </c>
      <c r="C1524" s="2" t="s">
        <v>48</v>
      </c>
      <c r="D1524" s="30">
        <v>45</v>
      </c>
      <c r="E1524" s="7"/>
      <c r="F1524" s="64">
        <f t="shared" si="166"/>
        <v>0</v>
      </c>
      <c r="H1524" s="34"/>
      <c r="I1524" s="34"/>
    </row>
    <row r="1525" spans="1:9" s="23" customFormat="1" ht="33" outlineLevel="4">
      <c r="A1525" s="63" t="s">
        <v>363</v>
      </c>
      <c r="B1525" s="43" t="s">
        <v>419</v>
      </c>
      <c r="C1525" s="2" t="s">
        <v>1</v>
      </c>
      <c r="D1525" s="30">
        <v>6</v>
      </c>
      <c r="E1525" s="7"/>
      <c r="F1525" s="64">
        <f t="shared" si="166"/>
        <v>0</v>
      </c>
      <c r="H1525" s="34"/>
      <c r="I1525" s="34"/>
    </row>
    <row r="1526" spans="1:9" s="23" customFormat="1" ht="16.5" outlineLevel="4">
      <c r="A1526" s="63" t="s">
        <v>420</v>
      </c>
      <c r="B1526" s="43" t="s">
        <v>238</v>
      </c>
      <c r="C1526" s="2" t="s">
        <v>1</v>
      </c>
      <c r="D1526" s="30">
        <v>0</v>
      </c>
      <c r="E1526" s="7"/>
      <c r="F1526" s="64">
        <f t="shared" si="166"/>
        <v>0</v>
      </c>
      <c r="H1526" s="34"/>
      <c r="I1526" s="34"/>
    </row>
    <row r="1527" spans="1:9" s="23" customFormat="1" ht="16.5" outlineLevel="4">
      <c r="A1527" s="63" t="s">
        <v>421</v>
      </c>
      <c r="B1527" s="43" t="s">
        <v>422</v>
      </c>
      <c r="C1527" s="2" t="s">
        <v>1</v>
      </c>
      <c r="D1527" s="30">
        <v>0</v>
      </c>
      <c r="E1527" s="7"/>
      <c r="F1527" s="64">
        <f t="shared" si="166"/>
        <v>0</v>
      </c>
      <c r="H1527" s="34"/>
      <c r="I1527" s="34"/>
    </row>
    <row r="1528" spans="1:9" s="23" customFormat="1" ht="16.5" outlineLevel="4">
      <c r="A1528" s="63" t="s">
        <v>423</v>
      </c>
      <c r="B1528" s="43" t="s">
        <v>424</v>
      </c>
      <c r="C1528" s="2" t="s">
        <v>1</v>
      </c>
      <c r="D1528" s="30">
        <v>0</v>
      </c>
      <c r="E1528" s="7"/>
      <c r="F1528" s="64">
        <f t="shared" si="166"/>
        <v>0</v>
      </c>
      <c r="H1528" s="34"/>
      <c r="I1528" s="34"/>
    </row>
    <row r="1529" spans="1:9" s="23" customFormat="1" ht="16.5" outlineLevel="3">
      <c r="A1529" s="61" t="s">
        <v>239</v>
      </c>
      <c r="B1529" s="8" t="s">
        <v>240</v>
      </c>
      <c r="C1529" s="28"/>
      <c r="D1529" s="28"/>
      <c r="E1529" s="29"/>
      <c r="F1529" s="62">
        <f>SUM(F1530:F1539)</f>
        <v>0</v>
      </c>
      <c r="H1529" s="34"/>
      <c r="I1529" s="34"/>
    </row>
    <row r="1530" spans="1:9" s="23" customFormat="1" ht="33" outlineLevel="4">
      <c r="A1530" s="63" t="s">
        <v>241</v>
      </c>
      <c r="B1530" s="43" t="s">
        <v>242</v>
      </c>
      <c r="C1530" s="2" t="s">
        <v>1</v>
      </c>
      <c r="D1530" s="30">
        <v>2</v>
      </c>
      <c r="E1530" s="7"/>
      <c r="F1530" s="64">
        <f t="shared" ref="F1530:F1539" si="167">ROUND(D1530*E1530,0)</f>
        <v>0</v>
      </c>
      <c r="H1530" s="34"/>
      <c r="I1530" s="34"/>
    </row>
    <row r="1531" spans="1:9" s="23" customFormat="1" ht="33" outlineLevel="4">
      <c r="A1531" s="63" t="s">
        <v>243</v>
      </c>
      <c r="B1531" s="43" t="s">
        <v>244</v>
      </c>
      <c r="C1531" s="2" t="s">
        <v>1</v>
      </c>
      <c r="D1531" s="30">
        <v>2</v>
      </c>
      <c r="E1531" s="7"/>
      <c r="F1531" s="64">
        <f t="shared" si="167"/>
        <v>0</v>
      </c>
      <c r="H1531" s="34"/>
      <c r="I1531" s="34"/>
    </row>
    <row r="1532" spans="1:9" s="23" customFormat="1" ht="33" outlineLevel="4">
      <c r="A1532" s="63" t="s">
        <v>245</v>
      </c>
      <c r="B1532" s="43" t="s">
        <v>425</v>
      </c>
      <c r="C1532" s="2" t="s">
        <v>1</v>
      </c>
      <c r="D1532" s="30">
        <v>0</v>
      </c>
      <c r="E1532" s="7"/>
      <c r="F1532" s="64">
        <f t="shared" si="167"/>
        <v>0</v>
      </c>
      <c r="H1532" s="34"/>
      <c r="I1532" s="34"/>
    </row>
    <row r="1533" spans="1:9" s="23" customFormat="1" ht="33" outlineLevel="4">
      <c r="A1533" s="63" t="s">
        <v>246</v>
      </c>
      <c r="B1533" s="43" t="s">
        <v>426</v>
      </c>
      <c r="C1533" s="2" t="s">
        <v>1</v>
      </c>
      <c r="D1533" s="30">
        <v>2</v>
      </c>
      <c r="E1533" s="7"/>
      <c r="F1533" s="64">
        <f t="shared" si="167"/>
        <v>0</v>
      </c>
      <c r="H1533" s="34"/>
      <c r="I1533" s="34"/>
    </row>
    <row r="1534" spans="1:9" s="23" customFormat="1" ht="33" outlineLevel="4">
      <c r="A1534" s="63" t="s">
        <v>247</v>
      </c>
      <c r="B1534" s="43" t="s">
        <v>427</v>
      </c>
      <c r="C1534" s="2" t="s">
        <v>1</v>
      </c>
      <c r="D1534" s="30">
        <v>0</v>
      </c>
      <c r="E1534" s="7"/>
      <c r="F1534" s="64">
        <f t="shared" si="167"/>
        <v>0</v>
      </c>
      <c r="H1534" s="34"/>
      <c r="I1534" s="34"/>
    </row>
    <row r="1535" spans="1:9" s="23" customFormat="1" ht="33" outlineLevel="4">
      <c r="A1535" s="63" t="s">
        <v>248</v>
      </c>
      <c r="B1535" s="43" t="s">
        <v>249</v>
      </c>
      <c r="C1535" s="2" t="s">
        <v>1</v>
      </c>
      <c r="D1535" s="30">
        <v>14</v>
      </c>
      <c r="E1535" s="7"/>
      <c r="F1535" s="64">
        <f t="shared" si="167"/>
        <v>0</v>
      </c>
      <c r="H1535" s="34"/>
      <c r="I1535" s="34"/>
    </row>
    <row r="1536" spans="1:9" s="23" customFormat="1" ht="33" outlineLevel="4">
      <c r="A1536" s="63" t="s">
        <v>250</v>
      </c>
      <c r="B1536" s="43" t="s">
        <v>428</v>
      </c>
      <c r="C1536" s="2" t="s">
        <v>1</v>
      </c>
      <c r="D1536" s="30">
        <v>0</v>
      </c>
      <c r="E1536" s="7"/>
      <c r="F1536" s="64">
        <f t="shared" si="167"/>
        <v>0</v>
      </c>
      <c r="H1536" s="34"/>
      <c r="I1536" s="34"/>
    </row>
    <row r="1537" spans="1:9" s="23" customFormat="1" ht="33" outlineLevel="4">
      <c r="A1537" s="63" t="s">
        <v>251</v>
      </c>
      <c r="B1537" s="43" t="s">
        <v>252</v>
      </c>
      <c r="C1537" s="2" t="s">
        <v>1</v>
      </c>
      <c r="D1537" s="30">
        <v>21</v>
      </c>
      <c r="E1537" s="7"/>
      <c r="F1537" s="64">
        <f t="shared" si="167"/>
        <v>0</v>
      </c>
      <c r="H1537" s="34"/>
      <c r="I1537" s="34"/>
    </row>
    <row r="1538" spans="1:9" s="23" customFormat="1" ht="33" outlineLevel="4">
      <c r="A1538" s="63" t="s">
        <v>364</v>
      </c>
      <c r="B1538" s="43" t="s">
        <v>253</v>
      </c>
      <c r="C1538" s="2" t="s">
        <v>1</v>
      </c>
      <c r="D1538" s="30">
        <v>4</v>
      </c>
      <c r="E1538" s="7"/>
      <c r="F1538" s="64">
        <f t="shared" si="167"/>
        <v>0</v>
      </c>
      <c r="H1538" s="34"/>
      <c r="I1538" s="34"/>
    </row>
    <row r="1539" spans="1:9" s="23" customFormat="1" ht="33" outlineLevel="4">
      <c r="A1539" s="63" t="s">
        <v>365</v>
      </c>
      <c r="B1539" s="43" t="s">
        <v>254</v>
      </c>
      <c r="C1539" s="2" t="s">
        <v>1</v>
      </c>
      <c r="D1539" s="30">
        <v>2</v>
      </c>
      <c r="E1539" s="7"/>
      <c r="F1539" s="64">
        <f t="shared" si="167"/>
        <v>0</v>
      </c>
      <c r="H1539" s="34"/>
      <c r="I1539" s="34"/>
    </row>
    <row r="1540" spans="1:9" s="23" customFormat="1" ht="16.5" outlineLevel="3">
      <c r="A1540" s="61" t="s">
        <v>255</v>
      </c>
      <c r="B1540" s="8" t="s">
        <v>256</v>
      </c>
      <c r="C1540" s="28"/>
      <c r="D1540" s="28"/>
      <c r="E1540" s="29"/>
      <c r="F1540" s="62">
        <f>SUM(F1541:F1547)</f>
        <v>0</v>
      </c>
      <c r="H1540" s="34"/>
      <c r="I1540" s="34"/>
    </row>
    <row r="1541" spans="1:9" s="23" customFormat="1" ht="33" outlineLevel="4">
      <c r="A1541" s="63" t="s">
        <v>257</v>
      </c>
      <c r="B1541" s="43" t="s">
        <v>429</v>
      </c>
      <c r="C1541" s="2" t="s">
        <v>48</v>
      </c>
      <c r="D1541" s="30">
        <v>0</v>
      </c>
      <c r="E1541" s="7"/>
      <c r="F1541" s="64">
        <f t="shared" ref="F1541:F1547" si="168">ROUND(D1541*E1541,0)</f>
        <v>0</v>
      </c>
      <c r="H1541" s="34"/>
      <c r="I1541" s="34"/>
    </row>
    <row r="1542" spans="1:9" s="23" customFormat="1" ht="33" outlineLevel="4">
      <c r="A1542" s="63" t="s">
        <v>258</v>
      </c>
      <c r="B1542" s="43" t="s">
        <v>430</v>
      </c>
      <c r="C1542" s="2" t="s">
        <v>48</v>
      </c>
      <c r="D1542" s="30">
        <v>0</v>
      </c>
      <c r="E1542" s="7"/>
      <c r="F1542" s="64">
        <f t="shared" si="168"/>
        <v>0</v>
      </c>
      <c r="H1542" s="34"/>
      <c r="I1542" s="34"/>
    </row>
    <row r="1543" spans="1:9" s="23" customFormat="1" ht="33" outlineLevel="4">
      <c r="A1543" s="63" t="s">
        <v>259</v>
      </c>
      <c r="B1543" s="43" t="s">
        <v>431</v>
      </c>
      <c r="C1543" s="2" t="s">
        <v>48</v>
      </c>
      <c r="D1543" s="30">
        <v>184</v>
      </c>
      <c r="E1543" s="7"/>
      <c r="F1543" s="64">
        <f t="shared" si="168"/>
        <v>0</v>
      </c>
      <c r="H1543" s="34"/>
      <c r="I1543" s="34"/>
    </row>
    <row r="1544" spans="1:9" s="23" customFormat="1" ht="33" outlineLevel="4">
      <c r="A1544" s="63" t="s">
        <v>366</v>
      </c>
      <c r="B1544" s="43" t="s">
        <v>432</v>
      </c>
      <c r="C1544" s="2" t="s">
        <v>48</v>
      </c>
      <c r="D1544" s="30">
        <v>0</v>
      </c>
      <c r="E1544" s="7"/>
      <c r="F1544" s="64">
        <f t="shared" si="168"/>
        <v>0</v>
      </c>
      <c r="H1544" s="34"/>
      <c r="I1544" s="34"/>
    </row>
    <row r="1545" spans="1:9" s="23" customFormat="1" ht="33" outlineLevel="4">
      <c r="A1545" s="63" t="s">
        <v>367</v>
      </c>
      <c r="B1545" s="43" t="s">
        <v>433</v>
      </c>
      <c r="C1545" s="2" t="s">
        <v>48</v>
      </c>
      <c r="D1545" s="30">
        <v>0</v>
      </c>
      <c r="E1545" s="7"/>
      <c r="F1545" s="64">
        <f t="shared" si="168"/>
        <v>0</v>
      </c>
      <c r="H1545" s="34"/>
      <c r="I1545" s="34"/>
    </row>
    <row r="1546" spans="1:9" s="23" customFormat="1" ht="33" outlineLevel="4">
      <c r="A1546" s="63" t="s">
        <v>368</v>
      </c>
      <c r="B1546" s="43" t="s">
        <v>434</v>
      </c>
      <c r="C1546" s="2" t="s">
        <v>48</v>
      </c>
      <c r="D1546" s="30">
        <v>0</v>
      </c>
      <c r="E1546" s="7"/>
      <c r="F1546" s="64">
        <f t="shared" si="168"/>
        <v>0</v>
      </c>
      <c r="H1546" s="34"/>
      <c r="I1546" s="34"/>
    </row>
    <row r="1547" spans="1:9" s="23" customFormat="1" ht="33" outlineLevel="4">
      <c r="A1547" s="63" t="s">
        <v>435</v>
      </c>
      <c r="B1547" s="43" t="s">
        <v>434</v>
      </c>
      <c r="C1547" s="2" t="s">
        <v>48</v>
      </c>
      <c r="D1547" s="30">
        <v>0</v>
      </c>
      <c r="E1547" s="7"/>
      <c r="F1547" s="64">
        <f t="shared" si="168"/>
        <v>0</v>
      </c>
      <c r="H1547" s="34"/>
      <c r="I1547" s="34"/>
    </row>
    <row r="1548" spans="1:9" s="23" customFormat="1" ht="16.5" outlineLevel="3">
      <c r="A1548" s="61" t="s">
        <v>260</v>
      </c>
      <c r="B1548" s="8" t="s">
        <v>261</v>
      </c>
      <c r="C1548" s="28"/>
      <c r="D1548" s="28"/>
      <c r="E1548" s="29"/>
      <c r="F1548" s="62">
        <f>F1549+F1552+F1555</f>
        <v>0</v>
      </c>
      <c r="H1548" s="34"/>
      <c r="I1548" s="34"/>
    </row>
    <row r="1549" spans="1:9" s="23" customFormat="1" ht="16.5" outlineLevel="4">
      <c r="A1549" s="61" t="s">
        <v>262</v>
      </c>
      <c r="B1549" s="8" t="s">
        <v>263</v>
      </c>
      <c r="C1549" s="28"/>
      <c r="D1549" s="28"/>
      <c r="E1549" s="29"/>
      <c r="F1549" s="62">
        <f>SUM(F1550:F1551)</f>
        <v>0</v>
      </c>
      <c r="H1549" s="34"/>
      <c r="I1549" s="34"/>
    </row>
    <row r="1550" spans="1:9" s="23" customFormat="1" ht="49.5" outlineLevel="5">
      <c r="A1550" s="63" t="s">
        <v>264</v>
      </c>
      <c r="B1550" s="43" t="s">
        <v>265</v>
      </c>
      <c r="C1550" s="2" t="s">
        <v>1</v>
      </c>
      <c r="D1550" s="30">
        <v>48</v>
      </c>
      <c r="E1550" s="7"/>
      <c r="F1550" s="64">
        <f t="shared" ref="F1550:F1551" si="169">ROUND(D1550*E1550,0)</f>
        <v>0</v>
      </c>
      <c r="H1550" s="34"/>
      <c r="I1550" s="34"/>
    </row>
    <row r="1551" spans="1:9" s="23" customFormat="1" ht="33" outlineLevel="5">
      <c r="A1551" s="63" t="s">
        <v>266</v>
      </c>
      <c r="B1551" s="43" t="s">
        <v>436</v>
      </c>
      <c r="C1551" s="2" t="s">
        <v>1</v>
      </c>
      <c r="D1551" s="30">
        <v>48</v>
      </c>
      <c r="E1551" s="7"/>
      <c r="F1551" s="64">
        <f t="shared" si="169"/>
        <v>0</v>
      </c>
      <c r="H1551" s="34"/>
      <c r="I1551" s="34"/>
    </row>
    <row r="1552" spans="1:9" s="23" customFormat="1" ht="16.5" outlineLevel="4">
      <c r="A1552" s="61" t="s">
        <v>267</v>
      </c>
      <c r="B1552" s="8" t="s">
        <v>268</v>
      </c>
      <c r="C1552" s="28"/>
      <c r="D1552" s="28"/>
      <c r="E1552" s="29"/>
      <c r="F1552" s="62">
        <f>SUM(F1553:F1554)</f>
        <v>0</v>
      </c>
      <c r="H1552" s="34"/>
      <c r="I1552" s="34"/>
    </row>
    <row r="1553" spans="1:9" s="23" customFormat="1" ht="66" outlineLevel="5">
      <c r="A1553" s="63" t="s">
        <v>269</v>
      </c>
      <c r="B1553" s="43" t="s">
        <v>270</v>
      </c>
      <c r="C1553" s="2" t="s">
        <v>1</v>
      </c>
      <c r="D1553" s="30">
        <v>1</v>
      </c>
      <c r="E1553" s="7"/>
      <c r="F1553" s="64">
        <f t="shared" ref="F1553:F1554" si="170">ROUND(D1553*E1553,0)</f>
        <v>0</v>
      </c>
      <c r="H1553" s="34"/>
      <c r="I1553" s="34"/>
    </row>
    <row r="1554" spans="1:9" s="23" customFormat="1" ht="33" outlineLevel="5">
      <c r="A1554" s="63" t="s">
        <v>271</v>
      </c>
      <c r="B1554" s="43" t="s">
        <v>437</v>
      </c>
      <c r="C1554" s="2" t="s">
        <v>1</v>
      </c>
      <c r="D1554" s="30">
        <v>1</v>
      </c>
      <c r="E1554" s="7"/>
      <c r="F1554" s="64">
        <f t="shared" si="170"/>
        <v>0</v>
      </c>
      <c r="H1554" s="34"/>
      <c r="I1554" s="34"/>
    </row>
    <row r="1555" spans="1:9" s="23" customFormat="1" ht="16.5" outlineLevel="4">
      <c r="A1555" s="61" t="s">
        <v>272</v>
      </c>
      <c r="B1555" s="8" t="s">
        <v>273</v>
      </c>
      <c r="C1555" s="28"/>
      <c r="D1555" s="28"/>
      <c r="E1555" s="29"/>
      <c r="F1555" s="62">
        <f>SUM(F1556:F1559)</f>
        <v>0</v>
      </c>
      <c r="H1555" s="34"/>
      <c r="I1555" s="34"/>
    </row>
    <row r="1556" spans="1:9" s="23" customFormat="1" ht="33" outlineLevel="5">
      <c r="A1556" s="63" t="s">
        <v>274</v>
      </c>
      <c r="B1556" s="43" t="s">
        <v>438</v>
      </c>
      <c r="C1556" s="2" t="s">
        <v>1</v>
      </c>
      <c r="D1556" s="30">
        <v>40</v>
      </c>
      <c r="E1556" s="7"/>
      <c r="F1556" s="64">
        <f t="shared" ref="F1556:F1559" si="171">ROUND(D1556*E1556,0)</f>
        <v>0</v>
      </c>
      <c r="H1556" s="34"/>
      <c r="I1556" s="34"/>
    </row>
    <row r="1557" spans="1:9" s="23" customFormat="1" ht="33" outlineLevel="5">
      <c r="A1557" s="63" t="s">
        <v>275</v>
      </c>
      <c r="B1557" s="43" t="s">
        <v>439</v>
      </c>
      <c r="C1557" s="2" t="s">
        <v>1</v>
      </c>
      <c r="D1557" s="30">
        <v>4</v>
      </c>
      <c r="E1557" s="7"/>
      <c r="F1557" s="64">
        <f t="shared" si="171"/>
        <v>0</v>
      </c>
      <c r="H1557" s="34"/>
      <c r="I1557" s="34"/>
    </row>
    <row r="1558" spans="1:9" s="23" customFormat="1" ht="16.5" outlineLevel="5">
      <c r="A1558" s="63" t="s">
        <v>276</v>
      </c>
      <c r="B1558" s="43" t="s">
        <v>278</v>
      </c>
      <c r="C1558" s="2" t="s">
        <v>1</v>
      </c>
      <c r="D1558" s="30">
        <v>0</v>
      </c>
      <c r="E1558" s="7"/>
      <c r="F1558" s="64">
        <f t="shared" si="171"/>
        <v>0</v>
      </c>
      <c r="H1558" s="34"/>
      <c r="I1558" s="34"/>
    </row>
    <row r="1559" spans="1:9" s="23" customFormat="1" ht="33" outlineLevel="5">
      <c r="A1559" s="63" t="s">
        <v>277</v>
      </c>
      <c r="B1559" s="43" t="s">
        <v>279</v>
      </c>
      <c r="C1559" s="2" t="s">
        <v>1</v>
      </c>
      <c r="D1559" s="30">
        <v>35</v>
      </c>
      <c r="E1559" s="7"/>
      <c r="F1559" s="64">
        <f t="shared" si="171"/>
        <v>0</v>
      </c>
      <c r="H1559" s="34"/>
      <c r="I1559" s="34"/>
    </row>
    <row r="1560" spans="1:9" s="23" customFormat="1" ht="16.5" outlineLevel="3">
      <c r="A1560" s="61" t="s">
        <v>280</v>
      </c>
      <c r="B1560" s="8" t="s">
        <v>281</v>
      </c>
      <c r="C1560" s="28"/>
      <c r="D1560" s="28"/>
      <c r="E1560" s="29"/>
      <c r="F1560" s="62">
        <f>SUM(F1561:F1574)</f>
        <v>0</v>
      </c>
      <c r="H1560" s="34"/>
      <c r="I1560" s="34"/>
    </row>
    <row r="1561" spans="1:9" s="23" customFormat="1" ht="33" outlineLevel="4">
      <c r="A1561" s="63" t="s">
        <v>282</v>
      </c>
      <c r="B1561" s="43" t="s">
        <v>283</v>
      </c>
      <c r="C1561" s="2" t="s">
        <v>1</v>
      </c>
      <c r="D1561" s="30">
        <v>17</v>
      </c>
      <c r="E1561" s="7"/>
      <c r="F1561" s="64">
        <f t="shared" ref="F1561:F1574" si="172">ROUND(D1561*E1561,0)</f>
        <v>0</v>
      </c>
      <c r="H1561" s="34"/>
      <c r="I1561" s="34"/>
    </row>
    <row r="1562" spans="1:9" s="23" customFormat="1" ht="33" outlineLevel="4">
      <c r="A1562" s="63" t="s">
        <v>284</v>
      </c>
      <c r="B1562" s="43" t="s">
        <v>440</v>
      </c>
      <c r="C1562" s="2" t="s">
        <v>1</v>
      </c>
      <c r="D1562" s="30">
        <v>22</v>
      </c>
      <c r="E1562" s="7"/>
      <c r="F1562" s="64">
        <f t="shared" si="172"/>
        <v>0</v>
      </c>
      <c r="H1562" s="34"/>
      <c r="I1562" s="34"/>
    </row>
    <row r="1563" spans="1:9" s="23" customFormat="1" ht="33" outlineLevel="4">
      <c r="A1563" s="63" t="s">
        <v>285</v>
      </c>
      <c r="B1563" s="43" t="s">
        <v>441</v>
      </c>
      <c r="C1563" s="2" t="s">
        <v>1</v>
      </c>
      <c r="D1563" s="30">
        <v>103</v>
      </c>
      <c r="E1563" s="7"/>
      <c r="F1563" s="64">
        <f t="shared" si="172"/>
        <v>0</v>
      </c>
      <c r="H1563" s="34"/>
      <c r="I1563" s="34"/>
    </row>
    <row r="1564" spans="1:9" s="23" customFormat="1" ht="33" outlineLevel="4">
      <c r="A1564" s="63" t="s">
        <v>286</v>
      </c>
      <c r="B1564" s="43" t="s">
        <v>442</v>
      </c>
      <c r="C1564" s="2" t="s">
        <v>1</v>
      </c>
      <c r="D1564" s="30">
        <v>112</v>
      </c>
      <c r="E1564" s="7"/>
      <c r="F1564" s="64">
        <f t="shared" si="172"/>
        <v>0</v>
      </c>
      <c r="H1564" s="34"/>
      <c r="I1564" s="34"/>
    </row>
    <row r="1565" spans="1:9" s="23" customFormat="1" ht="33" outlineLevel="4">
      <c r="A1565" s="63" t="s">
        <v>287</v>
      </c>
      <c r="B1565" s="43" t="s">
        <v>291</v>
      </c>
      <c r="C1565" s="2" t="s">
        <v>1</v>
      </c>
      <c r="D1565" s="30">
        <v>30</v>
      </c>
      <c r="E1565" s="7"/>
      <c r="F1565" s="64">
        <f t="shared" si="172"/>
        <v>0</v>
      </c>
      <c r="H1565" s="34"/>
      <c r="I1565" s="34"/>
    </row>
    <row r="1566" spans="1:9" s="23" customFormat="1" ht="33" outlineLevel="4">
      <c r="A1566" s="63" t="s">
        <v>288</v>
      </c>
      <c r="B1566" s="43" t="s">
        <v>293</v>
      </c>
      <c r="C1566" s="2" t="s">
        <v>1</v>
      </c>
      <c r="D1566" s="30">
        <v>18</v>
      </c>
      <c r="E1566" s="7"/>
      <c r="F1566" s="64">
        <f t="shared" si="172"/>
        <v>0</v>
      </c>
      <c r="H1566" s="34"/>
      <c r="I1566" s="34"/>
    </row>
    <row r="1567" spans="1:9" s="23" customFormat="1" ht="33" outlineLevel="4">
      <c r="A1567" s="63" t="s">
        <v>289</v>
      </c>
      <c r="B1567" s="43" t="s">
        <v>443</v>
      </c>
      <c r="C1567" s="2" t="s">
        <v>1</v>
      </c>
      <c r="D1567" s="30">
        <v>4</v>
      </c>
      <c r="E1567" s="7"/>
      <c r="F1567" s="64">
        <f t="shared" si="172"/>
        <v>0</v>
      </c>
      <c r="H1567" s="34"/>
      <c r="I1567" s="34"/>
    </row>
    <row r="1568" spans="1:9" s="23" customFormat="1" ht="66" outlineLevel="4">
      <c r="A1568" s="63" t="s">
        <v>290</v>
      </c>
      <c r="B1568" s="43" t="s">
        <v>296</v>
      </c>
      <c r="C1568" s="2" t="s">
        <v>1</v>
      </c>
      <c r="D1568" s="30">
        <v>4</v>
      </c>
      <c r="E1568" s="7"/>
      <c r="F1568" s="64">
        <f t="shared" si="172"/>
        <v>0</v>
      </c>
      <c r="H1568" s="34"/>
      <c r="I1568" s="34"/>
    </row>
    <row r="1569" spans="1:9" s="23" customFormat="1" ht="33" outlineLevel="4">
      <c r="A1569" s="63" t="s">
        <v>292</v>
      </c>
      <c r="B1569" s="43" t="s">
        <v>444</v>
      </c>
      <c r="C1569" s="2" t="s">
        <v>1</v>
      </c>
      <c r="D1569" s="30">
        <v>0</v>
      </c>
      <c r="E1569" s="7"/>
      <c r="F1569" s="64">
        <f t="shared" si="172"/>
        <v>0</v>
      </c>
      <c r="H1569" s="34"/>
      <c r="I1569" s="34"/>
    </row>
    <row r="1570" spans="1:9" s="23" customFormat="1" ht="33" outlineLevel="4">
      <c r="A1570" s="63" t="s">
        <v>294</v>
      </c>
      <c r="B1570" s="43" t="s">
        <v>299</v>
      </c>
      <c r="C1570" s="2" t="s">
        <v>1</v>
      </c>
      <c r="D1570" s="30">
        <v>6</v>
      </c>
      <c r="E1570" s="7"/>
      <c r="F1570" s="64">
        <f t="shared" si="172"/>
        <v>0</v>
      </c>
      <c r="H1570" s="34"/>
      <c r="I1570" s="34"/>
    </row>
    <row r="1571" spans="1:9" s="23" customFormat="1" ht="49.5" outlineLevel="4">
      <c r="A1571" s="63" t="s">
        <v>295</v>
      </c>
      <c r="B1571" s="43" t="s">
        <v>445</v>
      </c>
      <c r="C1571" s="2" t="s">
        <v>1</v>
      </c>
      <c r="D1571" s="30">
        <v>18</v>
      </c>
      <c r="E1571" s="7"/>
      <c r="F1571" s="64">
        <f t="shared" si="172"/>
        <v>0</v>
      </c>
      <c r="H1571" s="34"/>
      <c r="I1571" s="34"/>
    </row>
    <row r="1572" spans="1:9" s="23" customFormat="1" ht="49.5" outlineLevel="4">
      <c r="A1572" s="63" t="s">
        <v>297</v>
      </c>
      <c r="B1572" s="43" t="s">
        <v>301</v>
      </c>
      <c r="C1572" s="2" t="s">
        <v>1</v>
      </c>
      <c r="D1572" s="30">
        <v>18</v>
      </c>
      <c r="E1572" s="7"/>
      <c r="F1572" s="64">
        <f t="shared" si="172"/>
        <v>0</v>
      </c>
      <c r="H1572" s="34"/>
      <c r="I1572" s="34"/>
    </row>
    <row r="1573" spans="1:9" s="23" customFormat="1" ht="33" outlineLevel="4">
      <c r="A1573" s="63" t="s">
        <v>298</v>
      </c>
      <c r="B1573" s="43" t="s">
        <v>302</v>
      </c>
      <c r="C1573" s="2" t="s">
        <v>1</v>
      </c>
      <c r="D1573" s="30">
        <v>5</v>
      </c>
      <c r="E1573" s="7"/>
      <c r="F1573" s="64">
        <f t="shared" si="172"/>
        <v>0</v>
      </c>
      <c r="H1573" s="34"/>
      <c r="I1573" s="34"/>
    </row>
    <row r="1574" spans="1:9" s="23" customFormat="1" ht="16.5" outlineLevel="4">
      <c r="A1574" s="63" t="s">
        <v>300</v>
      </c>
      <c r="B1574" s="43" t="s">
        <v>303</v>
      </c>
      <c r="C1574" s="2" t="s">
        <v>1</v>
      </c>
      <c r="D1574" s="30">
        <v>0</v>
      </c>
      <c r="E1574" s="7"/>
      <c r="F1574" s="64">
        <f t="shared" si="172"/>
        <v>0</v>
      </c>
      <c r="H1574" s="34"/>
      <c r="I1574" s="34"/>
    </row>
    <row r="1575" spans="1:9" s="23" customFormat="1" ht="16.5" outlineLevel="3">
      <c r="A1575" s="61" t="s">
        <v>304</v>
      </c>
      <c r="B1575" s="8" t="s">
        <v>305</v>
      </c>
      <c r="C1575" s="28"/>
      <c r="D1575" s="28"/>
      <c r="E1575" s="29"/>
      <c r="F1575" s="62">
        <f>SUM(F1576:F1577)</f>
        <v>0</v>
      </c>
      <c r="H1575" s="34"/>
      <c r="I1575" s="34"/>
    </row>
    <row r="1576" spans="1:9" s="23" customFormat="1" ht="33" outlineLevel="4">
      <c r="A1576" s="63" t="s">
        <v>306</v>
      </c>
      <c r="B1576" s="43" t="s">
        <v>307</v>
      </c>
      <c r="C1576" s="2" t="s">
        <v>1</v>
      </c>
      <c r="D1576" s="30">
        <v>1</v>
      </c>
      <c r="E1576" s="7"/>
      <c r="F1576" s="64">
        <f t="shared" ref="F1576:F1577" si="173">ROUND(D1576*E1576,0)</f>
        <v>0</v>
      </c>
      <c r="H1576" s="34"/>
      <c r="I1576" s="34"/>
    </row>
    <row r="1577" spans="1:9" s="23" customFormat="1" ht="16.5" outlineLevel="4">
      <c r="A1577" s="63" t="s">
        <v>308</v>
      </c>
      <c r="B1577" s="43" t="s">
        <v>309</v>
      </c>
      <c r="C1577" s="2" t="s">
        <v>1</v>
      </c>
      <c r="D1577" s="30">
        <v>4</v>
      </c>
      <c r="E1577" s="7"/>
      <c r="F1577" s="64">
        <f t="shared" si="173"/>
        <v>0</v>
      </c>
      <c r="H1577" s="34"/>
      <c r="I1577" s="34"/>
    </row>
    <row r="1578" spans="1:9" s="23" customFormat="1" ht="16.5" outlineLevel="2">
      <c r="A1578" s="61">
        <v>6</v>
      </c>
      <c r="B1578" s="8" t="s">
        <v>310</v>
      </c>
      <c r="C1578" s="28"/>
      <c r="D1578" s="28"/>
      <c r="E1578" s="29"/>
      <c r="F1578" s="62">
        <f>SUM(F1579:F1589)</f>
        <v>0</v>
      </c>
      <c r="H1578" s="34"/>
      <c r="I1578" s="34"/>
    </row>
    <row r="1579" spans="1:9" s="23" customFormat="1" ht="16.5" outlineLevel="3">
      <c r="A1579" s="63" t="s">
        <v>311</v>
      </c>
      <c r="B1579" s="43" t="s">
        <v>312</v>
      </c>
      <c r="C1579" s="2" t="s">
        <v>48</v>
      </c>
      <c r="D1579" s="30">
        <v>490.72</v>
      </c>
      <c r="E1579" s="7"/>
      <c r="F1579" s="64">
        <f t="shared" ref="F1579:F1589" si="174">ROUND(D1579*E1579,0)</f>
        <v>0</v>
      </c>
      <c r="H1579" s="34"/>
      <c r="I1579" s="34"/>
    </row>
    <row r="1580" spans="1:9" s="23" customFormat="1" ht="16.5" outlineLevel="3">
      <c r="A1580" s="63" t="s">
        <v>313</v>
      </c>
      <c r="B1580" s="43" t="s">
        <v>314</v>
      </c>
      <c r="C1580" s="2" t="s">
        <v>48</v>
      </c>
      <c r="D1580" s="30">
        <v>73</v>
      </c>
      <c r="E1580" s="7"/>
      <c r="F1580" s="64">
        <f t="shared" si="174"/>
        <v>0</v>
      </c>
      <c r="H1580" s="34"/>
      <c r="I1580" s="34"/>
    </row>
    <row r="1581" spans="1:9" s="23" customFormat="1" ht="16.5" outlineLevel="3">
      <c r="A1581" s="63" t="s">
        <v>315</v>
      </c>
      <c r="B1581" s="43" t="s">
        <v>316</v>
      </c>
      <c r="C1581" s="2" t="s">
        <v>1</v>
      </c>
      <c r="D1581" s="30">
        <v>50</v>
      </c>
      <c r="E1581" s="7"/>
      <c r="F1581" s="64">
        <f t="shared" si="174"/>
        <v>0</v>
      </c>
      <c r="H1581" s="34"/>
      <c r="I1581" s="34"/>
    </row>
    <row r="1582" spans="1:9" s="23" customFormat="1" ht="16.5" outlineLevel="3">
      <c r="A1582" s="63" t="s">
        <v>317</v>
      </c>
      <c r="B1582" s="43" t="s">
        <v>318</v>
      </c>
      <c r="C1582" s="2" t="s">
        <v>1</v>
      </c>
      <c r="D1582" s="30">
        <v>24</v>
      </c>
      <c r="E1582" s="7"/>
      <c r="F1582" s="64">
        <f t="shared" si="174"/>
        <v>0</v>
      </c>
      <c r="H1582" s="34"/>
      <c r="I1582" s="34"/>
    </row>
    <row r="1583" spans="1:9" s="23" customFormat="1" ht="16.5" outlineLevel="3">
      <c r="A1583" s="63" t="s">
        <v>319</v>
      </c>
      <c r="B1583" s="43" t="s">
        <v>320</v>
      </c>
      <c r="C1583" s="2" t="s">
        <v>1</v>
      </c>
      <c r="D1583" s="30">
        <v>12</v>
      </c>
      <c r="E1583" s="7"/>
      <c r="F1583" s="64">
        <f t="shared" si="174"/>
        <v>0</v>
      </c>
      <c r="H1583" s="34"/>
      <c r="I1583" s="34"/>
    </row>
    <row r="1584" spans="1:9" s="23" customFormat="1" ht="16.5" outlineLevel="3">
      <c r="A1584" s="63" t="s">
        <v>321</v>
      </c>
      <c r="B1584" s="43" t="s">
        <v>322</v>
      </c>
      <c r="C1584" s="2" t="s">
        <v>1</v>
      </c>
      <c r="D1584" s="30">
        <v>36</v>
      </c>
      <c r="E1584" s="7"/>
      <c r="F1584" s="64">
        <f t="shared" si="174"/>
        <v>0</v>
      </c>
      <c r="H1584" s="34"/>
      <c r="I1584" s="34"/>
    </row>
    <row r="1585" spans="1:16" s="23" customFormat="1" ht="16.5" outlineLevel="3">
      <c r="A1585" s="63" t="s">
        <v>323</v>
      </c>
      <c r="B1585" s="43" t="s">
        <v>324</v>
      </c>
      <c r="C1585" s="2" t="s">
        <v>48</v>
      </c>
      <c r="D1585" s="30">
        <v>126.2</v>
      </c>
      <c r="E1585" s="7"/>
      <c r="F1585" s="64">
        <f t="shared" si="174"/>
        <v>0</v>
      </c>
      <c r="H1585" s="34"/>
      <c r="I1585" s="34"/>
    </row>
    <row r="1586" spans="1:16" s="23" customFormat="1" ht="16.5" outlineLevel="3">
      <c r="A1586" s="63" t="s">
        <v>325</v>
      </c>
      <c r="B1586" s="43" t="s">
        <v>326</v>
      </c>
      <c r="C1586" s="2" t="s">
        <v>1</v>
      </c>
      <c r="D1586" s="30">
        <v>327</v>
      </c>
      <c r="E1586" s="7"/>
      <c r="F1586" s="64">
        <f t="shared" si="174"/>
        <v>0</v>
      </c>
      <c r="H1586" s="34"/>
      <c r="I1586" s="34"/>
    </row>
    <row r="1587" spans="1:16" s="23" customFormat="1" ht="16.5" outlineLevel="3">
      <c r="A1587" s="63" t="s">
        <v>327</v>
      </c>
      <c r="B1587" s="43" t="s">
        <v>328</v>
      </c>
      <c r="C1587" s="2" t="s">
        <v>1</v>
      </c>
      <c r="D1587" s="30">
        <v>327</v>
      </c>
      <c r="E1587" s="7"/>
      <c r="F1587" s="64">
        <f t="shared" si="174"/>
        <v>0</v>
      </c>
      <c r="H1587" s="34"/>
      <c r="I1587" s="34"/>
    </row>
    <row r="1588" spans="1:16" s="23" customFormat="1" ht="16.5" outlineLevel="3">
      <c r="A1588" s="63" t="s">
        <v>329</v>
      </c>
      <c r="B1588" s="43" t="s">
        <v>330</v>
      </c>
      <c r="C1588" s="2" t="s">
        <v>1</v>
      </c>
      <c r="D1588" s="30">
        <v>38</v>
      </c>
      <c r="E1588" s="7"/>
      <c r="F1588" s="64">
        <f t="shared" si="174"/>
        <v>0</v>
      </c>
      <c r="H1588" s="34"/>
      <c r="I1588" s="34"/>
    </row>
    <row r="1589" spans="1:16" s="23" customFormat="1" ht="16.5" outlineLevel="3">
      <c r="A1589" s="63" t="s">
        <v>331</v>
      </c>
      <c r="B1589" s="43" t="s">
        <v>332</v>
      </c>
      <c r="C1589" s="2" t="s">
        <v>14</v>
      </c>
      <c r="D1589" s="30">
        <v>0.4</v>
      </c>
      <c r="E1589" s="7"/>
      <c r="F1589" s="64">
        <f t="shared" si="174"/>
        <v>0</v>
      </c>
      <c r="H1589" s="34"/>
      <c r="I1589" s="34"/>
    </row>
    <row r="1590" spans="1:16" ht="16.5" outlineLevel="1">
      <c r="A1590" s="121" t="s">
        <v>453</v>
      </c>
      <c r="B1590" s="122"/>
      <c r="C1590" s="122"/>
      <c r="D1590" s="122" t="s">
        <v>162</v>
      </c>
      <c r="E1590" s="123" t="s">
        <v>162</v>
      </c>
      <c r="F1590" s="60">
        <f>ROUND(F1591+F1595+F1612+F1672+F1740+F1804,0)</f>
        <v>0</v>
      </c>
      <c r="G1590" s="24"/>
      <c r="H1590" s="34"/>
      <c r="I1590" s="23"/>
      <c r="J1590" s="23"/>
      <c r="K1590" s="23"/>
      <c r="L1590" s="23"/>
      <c r="M1590" s="23"/>
      <c r="N1590" s="23"/>
      <c r="O1590" s="23"/>
      <c r="P1590" s="23"/>
    </row>
    <row r="1591" spans="1:16" s="23" customFormat="1" ht="16.5" outlineLevel="2">
      <c r="A1591" s="61">
        <v>1</v>
      </c>
      <c r="B1591" s="8" t="s">
        <v>161</v>
      </c>
      <c r="C1591" s="28"/>
      <c r="D1591" s="28" t="s">
        <v>162</v>
      </c>
      <c r="E1591" s="29"/>
      <c r="F1591" s="62">
        <f>SUM(F1592:F1594)</f>
        <v>0</v>
      </c>
      <c r="H1591" s="34"/>
    </row>
    <row r="1592" spans="1:16" s="23" customFormat="1" ht="16.5" outlineLevel="3">
      <c r="A1592" s="63" t="s">
        <v>8</v>
      </c>
      <c r="B1592" s="43" t="s">
        <v>11</v>
      </c>
      <c r="C1592" s="2" t="s">
        <v>1</v>
      </c>
      <c r="D1592" s="30">
        <v>0</v>
      </c>
      <c r="E1592" s="7"/>
      <c r="F1592" s="64">
        <f t="shared" ref="F1592:F1594" si="175">ROUND(D1592*E1592,0)</f>
        <v>0</v>
      </c>
      <c r="H1592" s="34"/>
      <c r="I1592" s="34"/>
    </row>
    <row r="1593" spans="1:16" s="23" customFormat="1" ht="16.5" outlineLevel="3">
      <c r="A1593" s="63" t="s">
        <v>9</v>
      </c>
      <c r="B1593" s="43" t="s">
        <v>12</v>
      </c>
      <c r="C1593" s="2" t="s">
        <v>1</v>
      </c>
      <c r="D1593" s="30">
        <v>5</v>
      </c>
      <c r="E1593" s="7"/>
      <c r="F1593" s="64">
        <f t="shared" si="175"/>
        <v>0</v>
      </c>
      <c r="H1593" s="34"/>
      <c r="I1593" s="34"/>
    </row>
    <row r="1594" spans="1:16" s="23" customFormat="1" ht="16.5" outlineLevel="3">
      <c r="A1594" s="63" t="s">
        <v>10</v>
      </c>
      <c r="B1594" s="43" t="s">
        <v>13</v>
      </c>
      <c r="C1594" s="2" t="s">
        <v>14</v>
      </c>
      <c r="D1594" s="30">
        <v>0.63</v>
      </c>
      <c r="E1594" s="7"/>
      <c r="F1594" s="64">
        <f t="shared" si="175"/>
        <v>0</v>
      </c>
      <c r="H1594" s="34"/>
      <c r="I1594" s="34"/>
    </row>
    <row r="1595" spans="1:16" s="23" customFormat="1" ht="16.5" outlineLevel="2">
      <c r="A1595" s="61">
        <v>2</v>
      </c>
      <c r="B1595" s="8" t="s">
        <v>163</v>
      </c>
      <c r="C1595" s="28"/>
      <c r="D1595" s="28"/>
      <c r="E1595" s="29"/>
      <c r="F1595" s="62">
        <f>SUM(F1596:F1611)</f>
        <v>0</v>
      </c>
      <c r="H1595" s="34"/>
    </row>
    <row r="1596" spans="1:16" s="23" customFormat="1" ht="33" outlineLevel="3">
      <c r="A1596" s="63" t="s">
        <v>16</v>
      </c>
      <c r="B1596" s="43" t="s">
        <v>23</v>
      </c>
      <c r="C1596" s="2" t="s">
        <v>48</v>
      </c>
      <c r="D1596" s="30">
        <v>0</v>
      </c>
      <c r="E1596" s="7"/>
      <c r="F1596" s="64">
        <f t="shared" ref="F1596:F1611" si="176">ROUND(D1596*E1596,0)</f>
        <v>0</v>
      </c>
      <c r="H1596" s="34"/>
      <c r="I1596" s="34"/>
    </row>
    <row r="1597" spans="1:16" s="23" customFormat="1" ht="33" outlineLevel="3">
      <c r="A1597" s="63" t="s">
        <v>17</v>
      </c>
      <c r="B1597" s="43" t="s">
        <v>24</v>
      </c>
      <c r="C1597" s="2" t="s">
        <v>48</v>
      </c>
      <c r="D1597" s="30">
        <v>0</v>
      </c>
      <c r="E1597" s="7"/>
      <c r="F1597" s="64">
        <f t="shared" si="176"/>
        <v>0</v>
      </c>
      <c r="H1597" s="34"/>
      <c r="I1597" s="34"/>
    </row>
    <row r="1598" spans="1:16" s="23" customFormat="1" ht="16.5" outlineLevel="3">
      <c r="A1598" s="63" t="s">
        <v>18</v>
      </c>
      <c r="B1598" s="43" t="s">
        <v>25</v>
      </c>
      <c r="C1598" s="2" t="s">
        <v>15</v>
      </c>
      <c r="D1598" s="30">
        <v>0</v>
      </c>
      <c r="E1598" s="7"/>
      <c r="F1598" s="64">
        <f t="shared" si="176"/>
        <v>0</v>
      </c>
      <c r="H1598" s="34"/>
      <c r="I1598" s="34"/>
    </row>
    <row r="1599" spans="1:16" s="23" customFormat="1" ht="16.5" outlineLevel="3">
      <c r="A1599" s="63" t="s">
        <v>19</v>
      </c>
      <c r="B1599" s="43" t="s">
        <v>26</v>
      </c>
      <c r="C1599" s="2" t="s">
        <v>15</v>
      </c>
      <c r="D1599" s="30">
        <v>297.85000000000002</v>
      </c>
      <c r="E1599" s="7"/>
      <c r="F1599" s="64">
        <f t="shared" si="176"/>
        <v>0</v>
      </c>
      <c r="H1599" s="34"/>
      <c r="I1599" s="34"/>
    </row>
    <row r="1600" spans="1:16" s="23" customFormat="1" ht="16.5" outlineLevel="3">
      <c r="A1600" s="63" t="s">
        <v>20</v>
      </c>
      <c r="B1600" s="43" t="s">
        <v>27</v>
      </c>
      <c r="C1600" s="2" t="s">
        <v>15</v>
      </c>
      <c r="D1600" s="30">
        <v>0</v>
      </c>
      <c r="E1600" s="7"/>
      <c r="F1600" s="64">
        <f t="shared" si="176"/>
        <v>0</v>
      </c>
      <c r="H1600" s="34"/>
      <c r="I1600" s="34"/>
    </row>
    <row r="1601" spans="1:9" s="23" customFormat="1" ht="16.5" outlineLevel="3">
      <c r="A1601" s="63" t="s">
        <v>21</v>
      </c>
      <c r="B1601" s="43" t="s">
        <v>28</v>
      </c>
      <c r="C1601" s="2" t="s">
        <v>15</v>
      </c>
      <c r="D1601" s="30">
        <v>0</v>
      </c>
      <c r="E1601" s="7"/>
      <c r="F1601" s="64">
        <f t="shared" si="176"/>
        <v>0</v>
      </c>
      <c r="H1601" s="34"/>
      <c r="I1601" s="34"/>
    </row>
    <row r="1602" spans="1:9" s="23" customFormat="1" ht="16.5" outlineLevel="3">
      <c r="A1602" s="63" t="s">
        <v>22</v>
      </c>
      <c r="B1602" s="43" t="s">
        <v>29</v>
      </c>
      <c r="C1602" s="2" t="s">
        <v>15</v>
      </c>
      <c r="D1602" s="30">
        <v>0</v>
      </c>
      <c r="E1602" s="7"/>
      <c r="F1602" s="64">
        <f t="shared" si="176"/>
        <v>0</v>
      </c>
      <c r="H1602" s="34"/>
      <c r="I1602" s="34"/>
    </row>
    <row r="1603" spans="1:9" s="23" customFormat="1" ht="16.5" outlineLevel="3">
      <c r="A1603" s="63" t="s">
        <v>164</v>
      </c>
      <c r="B1603" s="43" t="s">
        <v>30</v>
      </c>
      <c r="C1603" s="2" t="s">
        <v>15</v>
      </c>
      <c r="D1603" s="30">
        <v>557.14</v>
      </c>
      <c r="E1603" s="7"/>
      <c r="F1603" s="64">
        <f t="shared" si="176"/>
        <v>0</v>
      </c>
      <c r="H1603" s="34"/>
      <c r="I1603" s="34"/>
    </row>
    <row r="1604" spans="1:9" s="23" customFormat="1" ht="16.5" outlineLevel="3">
      <c r="A1604" s="63" t="s">
        <v>165</v>
      </c>
      <c r="B1604" s="43" t="s">
        <v>31</v>
      </c>
      <c r="C1604" s="2" t="s">
        <v>1</v>
      </c>
      <c r="D1604" s="30">
        <v>2</v>
      </c>
      <c r="E1604" s="7"/>
      <c r="F1604" s="64">
        <f t="shared" si="176"/>
        <v>0</v>
      </c>
      <c r="H1604" s="34"/>
      <c r="I1604" s="34"/>
    </row>
    <row r="1605" spans="1:9" s="23" customFormat="1" ht="16.5" outlineLevel="3">
      <c r="A1605" s="63" t="s">
        <v>166</v>
      </c>
      <c r="B1605" s="43" t="s">
        <v>32</v>
      </c>
      <c r="C1605" s="2" t="s">
        <v>15</v>
      </c>
      <c r="D1605" s="30">
        <v>0</v>
      </c>
      <c r="E1605" s="7"/>
      <c r="F1605" s="64">
        <f t="shared" si="176"/>
        <v>0</v>
      </c>
      <c r="H1605" s="34"/>
      <c r="I1605" s="34"/>
    </row>
    <row r="1606" spans="1:9" s="23" customFormat="1" ht="16.5" outlineLevel="3">
      <c r="A1606" s="63" t="s">
        <v>339</v>
      </c>
      <c r="B1606" s="43" t="s">
        <v>33</v>
      </c>
      <c r="C1606" s="2" t="s">
        <v>15</v>
      </c>
      <c r="D1606" s="30">
        <v>337.16</v>
      </c>
      <c r="E1606" s="7"/>
      <c r="F1606" s="64">
        <f t="shared" si="176"/>
        <v>0</v>
      </c>
      <c r="H1606" s="34"/>
      <c r="I1606" s="34"/>
    </row>
    <row r="1607" spans="1:9" s="23" customFormat="1" ht="16.5" outlineLevel="3">
      <c r="A1607" s="63" t="s">
        <v>340</v>
      </c>
      <c r="B1607" s="43" t="s">
        <v>374</v>
      </c>
      <c r="C1607" s="2" t="s">
        <v>15</v>
      </c>
      <c r="D1607" s="30">
        <v>9.5500000000000007</v>
      </c>
      <c r="E1607" s="7"/>
      <c r="F1607" s="64">
        <f t="shared" si="176"/>
        <v>0</v>
      </c>
      <c r="H1607" s="34"/>
      <c r="I1607" s="34"/>
    </row>
    <row r="1608" spans="1:9" s="23" customFormat="1" ht="16.5" outlineLevel="3">
      <c r="A1608" s="63" t="s">
        <v>341</v>
      </c>
      <c r="B1608" s="43" t="s">
        <v>34</v>
      </c>
      <c r="C1608" s="2" t="s">
        <v>167</v>
      </c>
      <c r="D1608" s="30">
        <v>0</v>
      </c>
      <c r="E1608" s="7"/>
      <c r="F1608" s="64">
        <f t="shared" si="176"/>
        <v>0</v>
      </c>
      <c r="H1608" s="34"/>
      <c r="I1608" s="34"/>
    </row>
    <row r="1609" spans="1:9" s="23" customFormat="1" ht="16.5" outlineLevel="3">
      <c r="A1609" s="63" t="s">
        <v>343</v>
      </c>
      <c r="B1609" s="43" t="s">
        <v>35</v>
      </c>
      <c r="C1609" s="2" t="s">
        <v>15</v>
      </c>
      <c r="D1609" s="30">
        <v>0</v>
      </c>
      <c r="E1609" s="7"/>
      <c r="F1609" s="64">
        <f t="shared" si="176"/>
        <v>0</v>
      </c>
      <c r="H1609" s="34"/>
      <c r="I1609" s="34"/>
    </row>
    <row r="1610" spans="1:9" s="23" customFormat="1" ht="16.5" outlineLevel="3">
      <c r="A1610" s="63" t="s">
        <v>375</v>
      </c>
      <c r="B1610" s="43" t="s">
        <v>376</v>
      </c>
      <c r="C1610" s="2" t="s">
        <v>15</v>
      </c>
      <c r="D1610" s="30">
        <v>5.0599999999999996</v>
      </c>
      <c r="E1610" s="7"/>
      <c r="F1610" s="64">
        <f t="shared" si="176"/>
        <v>0</v>
      </c>
      <c r="H1610" s="34"/>
      <c r="I1610" s="34"/>
    </row>
    <row r="1611" spans="1:9" s="23" customFormat="1" ht="16.5" outlineLevel="3">
      <c r="A1611" s="63" t="s">
        <v>377</v>
      </c>
      <c r="B1611" s="43" t="s">
        <v>378</v>
      </c>
      <c r="C1611" s="2" t="s">
        <v>15</v>
      </c>
      <c r="D1611" s="30">
        <v>99.92</v>
      </c>
      <c r="E1611" s="7"/>
      <c r="F1611" s="64">
        <f t="shared" si="176"/>
        <v>0</v>
      </c>
      <c r="H1611" s="34"/>
      <c r="I1611" s="34"/>
    </row>
    <row r="1612" spans="1:9" s="23" customFormat="1" ht="16.5" outlineLevel="2">
      <c r="A1612" s="61">
        <v>3</v>
      </c>
      <c r="B1612" s="8" t="s">
        <v>168</v>
      </c>
      <c r="C1612" s="28"/>
      <c r="D1612" s="28"/>
      <c r="E1612" s="29"/>
      <c r="F1612" s="62">
        <f>F1613+F1624+F1630+F1640+F1645+F1655</f>
        <v>0</v>
      </c>
      <c r="H1612" s="34"/>
    </row>
    <row r="1613" spans="1:9" s="23" customFormat="1" ht="16.5" outlineLevel="3">
      <c r="A1613" s="61" t="s">
        <v>169</v>
      </c>
      <c r="B1613" s="8" t="s">
        <v>170</v>
      </c>
      <c r="C1613" s="28"/>
      <c r="D1613" s="28"/>
      <c r="E1613" s="29"/>
      <c r="F1613" s="62">
        <f>SUM(F1614:F1623)</f>
        <v>0</v>
      </c>
      <c r="H1613" s="34"/>
    </row>
    <row r="1614" spans="1:9" s="23" customFormat="1" ht="16.5" outlineLevel="4">
      <c r="A1614" s="63" t="s">
        <v>41</v>
      </c>
      <c r="B1614" s="43" t="s">
        <v>36</v>
      </c>
      <c r="C1614" s="2" t="s">
        <v>15</v>
      </c>
      <c r="D1614" s="30">
        <v>66.78</v>
      </c>
      <c r="E1614" s="7"/>
      <c r="F1614" s="64">
        <f t="shared" ref="F1614:F1671" si="177">ROUND(D1614*E1614,0)</f>
        <v>0</v>
      </c>
      <c r="H1614" s="34"/>
      <c r="I1614" s="34"/>
    </row>
    <row r="1615" spans="1:9" s="23" customFormat="1" ht="16.5" outlineLevel="4">
      <c r="A1615" s="63" t="s">
        <v>42</v>
      </c>
      <c r="B1615" s="43" t="s">
        <v>37</v>
      </c>
      <c r="C1615" s="2" t="s">
        <v>15</v>
      </c>
      <c r="D1615" s="30">
        <v>231.07</v>
      </c>
      <c r="E1615" s="7"/>
      <c r="F1615" s="64">
        <f t="shared" si="177"/>
        <v>0</v>
      </c>
      <c r="H1615" s="34"/>
      <c r="I1615" s="34"/>
    </row>
    <row r="1616" spans="1:9" s="23" customFormat="1" ht="16.5" outlineLevel="4">
      <c r="A1616" s="63" t="s">
        <v>43</v>
      </c>
      <c r="B1616" s="43" t="s">
        <v>38</v>
      </c>
      <c r="C1616" s="2" t="s">
        <v>15</v>
      </c>
      <c r="D1616" s="30">
        <v>0</v>
      </c>
      <c r="E1616" s="7"/>
      <c r="F1616" s="64">
        <f t="shared" si="177"/>
        <v>0</v>
      </c>
      <c r="H1616" s="34"/>
      <c r="I1616" s="34"/>
    </row>
    <row r="1617" spans="1:9" s="23" customFormat="1" ht="16.5" outlineLevel="4">
      <c r="A1617" s="63" t="s">
        <v>347</v>
      </c>
      <c r="B1617" s="43" t="s">
        <v>39</v>
      </c>
      <c r="C1617" s="2" t="s">
        <v>48</v>
      </c>
      <c r="D1617" s="30">
        <v>75.06</v>
      </c>
      <c r="E1617" s="7"/>
      <c r="F1617" s="64">
        <f t="shared" si="177"/>
        <v>0</v>
      </c>
      <c r="H1617" s="34"/>
      <c r="I1617" s="34"/>
    </row>
    <row r="1618" spans="1:9" s="23" customFormat="1" ht="16.5" outlineLevel="4">
      <c r="A1618" s="63" t="s">
        <v>348</v>
      </c>
      <c r="B1618" s="43" t="s">
        <v>379</v>
      </c>
      <c r="C1618" s="2" t="s">
        <v>48</v>
      </c>
      <c r="D1618" s="30">
        <v>0</v>
      </c>
      <c r="E1618" s="7"/>
      <c r="F1618" s="64">
        <f t="shared" si="177"/>
        <v>0</v>
      </c>
      <c r="H1618" s="34"/>
      <c r="I1618" s="34"/>
    </row>
    <row r="1619" spans="1:9" s="23" customFormat="1" ht="16.5" outlineLevel="4">
      <c r="A1619" s="63" t="s">
        <v>349</v>
      </c>
      <c r="B1619" s="43" t="s">
        <v>63</v>
      </c>
      <c r="C1619" s="2" t="s">
        <v>48</v>
      </c>
      <c r="D1619" s="30">
        <v>0</v>
      </c>
      <c r="E1619" s="7"/>
      <c r="F1619" s="64">
        <f t="shared" si="177"/>
        <v>0</v>
      </c>
      <c r="H1619" s="34"/>
      <c r="I1619" s="34"/>
    </row>
    <row r="1620" spans="1:9" s="23" customFormat="1" ht="16.5" outlineLevel="4">
      <c r="A1620" s="63" t="s">
        <v>350</v>
      </c>
      <c r="B1620" s="43" t="s">
        <v>40</v>
      </c>
      <c r="C1620" s="2" t="s">
        <v>15</v>
      </c>
      <c r="D1620" s="30">
        <v>9.5500000000000007</v>
      </c>
      <c r="E1620" s="7"/>
      <c r="F1620" s="64">
        <f t="shared" si="177"/>
        <v>0</v>
      </c>
      <c r="H1620" s="34"/>
      <c r="I1620" s="34"/>
    </row>
    <row r="1621" spans="1:9" s="23" customFormat="1" ht="16.5" outlineLevel="4">
      <c r="A1621" s="63" t="s">
        <v>351</v>
      </c>
      <c r="B1621" s="43" t="s">
        <v>380</v>
      </c>
      <c r="C1621" s="2" t="s">
        <v>48</v>
      </c>
      <c r="D1621" s="30">
        <v>24.43</v>
      </c>
      <c r="E1621" s="7"/>
      <c r="F1621" s="64">
        <f t="shared" si="177"/>
        <v>0</v>
      </c>
      <c r="H1621" s="34"/>
      <c r="I1621" s="34"/>
    </row>
    <row r="1622" spans="1:9" s="23" customFormat="1" ht="16.5" outlineLevel="4">
      <c r="A1622" s="63" t="s">
        <v>381</v>
      </c>
      <c r="B1622" s="43" t="s">
        <v>382</v>
      </c>
      <c r="C1622" s="2" t="s">
        <v>48</v>
      </c>
      <c r="D1622" s="30">
        <v>22.68</v>
      </c>
      <c r="E1622" s="7"/>
      <c r="F1622" s="64">
        <f t="shared" si="177"/>
        <v>0</v>
      </c>
      <c r="H1622" s="34"/>
      <c r="I1622" s="34"/>
    </row>
    <row r="1623" spans="1:9" s="23" customFormat="1" ht="16.5" outlineLevel="4">
      <c r="A1623" s="63" t="s">
        <v>383</v>
      </c>
      <c r="B1623" s="43" t="s">
        <v>384</v>
      </c>
      <c r="C1623" s="2" t="s">
        <v>15</v>
      </c>
      <c r="D1623" s="30">
        <v>0</v>
      </c>
      <c r="E1623" s="7"/>
      <c r="F1623" s="64">
        <f t="shared" si="177"/>
        <v>0</v>
      </c>
      <c r="H1623" s="34"/>
      <c r="I1623" s="34"/>
    </row>
    <row r="1624" spans="1:9" s="23" customFormat="1" ht="16.5" outlineLevel="3">
      <c r="A1624" s="61" t="s">
        <v>171</v>
      </c>
      <c r="B1624" s="8" t="s">
        <v>172</v>
      </c>
      <c r="C1624" s="28"/>
      <c r="D1624" s="28"/>
      <c r="E1624" s="29"/>
      <c r="F1624" s="62">
        <f>SUM(F1625:F1629)</f>
        <v>0</v>
      </c>
      <c r="H1624" s="34"/>
    </row>
    <row r="1625" spans="1:9" s="23" customFormat="1" ht="16.5" outlineLevel="4">
      <c r="A1625" s="63" t="s">
        <v>49</v>
      </c>
      <c r="B1625" s="43" t="s">
        <v>44</v>
      </c>
      <c r="C1625" s="2" t="s">
        <v>14</v>
      </c>
      <c r="D1625" s="30">
        <v>0</v>
      </c>
      <c r="E1625" s="7"/>
      <c r="F1625" s="64">
        <f t="shared" si="177"/>
        <v>0</v>
      </c>
      <c r="H1625" s="34"/>
      <c r="I1625" s="34"/>
    </row>
    <row r="1626" spans="1:9" s="23" customFormat="1" ht="16.5" outlineLevel="4">
      <c r="A1626" s="63" t="s">
        <v>51</v>
      </c>
      <c r="B1626" s="43" t="s">
        <v>45</v>
      </c>
      <c r="C1626" s="2" t="s">
        <v>15</v>
      </c>
      <c r="D1626" s="30">
        <v>202.11</v>
      </c>
      <c r="E1626" s="7"/>
      <c r="F1626" s="64">
        <f t="shared" si="177"/>
        <v>0</v>
      </c>
      <c r="H1626" s="34"/>
      <c r="I1626" s="34"/>
    </row>
    <row r="1627" spans="1:9" s="23" customFormat="1" ht="16.5" outlineLevel="4">
      <c r="A1627" s="63" t="s">
        <v>52</v>
      </c>
      <c r="B1627" s="43" t="s">
        <v>46</v>
      </c>
      <c r="C1627" s="2" t="s">
        <v>15</v>
      </c>
      <c r="D1627" s="30">
        <v>0</v>
      </c>
      <c r="E1627" s="7"/>
      <c r="F1627" s="64">
        <f t="shared" si="177"/>
        <v>0</v>
      </c>
      <c r="H1627" s="34"/>
      <c r="I1627" s="34"/>
    </row>
    <row r="1628" spans="1:9" s="23" customFormat="1" ht="16.5" outlineLevel="4">
      <c r="A1628" s="63" t="s">
        <v>53</v>
      </c>
      <c r="B1628" s="43" t="s">
        <v>47</v>
      </c>
      <c r="C1628" s="2" t="s">
        <v>48</v>
      </c>
      <c r="D1628" s="30">
        <v>0</v>
      </c>
      <c r="E1628" s="7"/>
      <c r="F1628" s="64">
        <f t="shared" si="177"/>
        <v>0</v>
      </c>
      <c r="H1628" s="34"/>
      <c r="I1628" s="34"/>
    </row>
    <row r="1629" spans="1:9" s="23" customFormat="1" ht="16.5" outlineLevel="4">
      <c r="A1629" s="63" t="s">
        <v>352</v>
      </c>
      <c r="B1629" s="44" t="s">
        <v>385</v>
      </c>
      <c r="C1629" s="2" t="s">
        <v>15</v>
      </c>
      <c r="D1629" s="30">
        <v>0</v>
      </c>
      <c r="E1629" s="7"/>
      <c r="F1629" s="64">
        <f t="shared" si="177"/>
        <v>0</v>
      </c>
      <c r="H1629" s="34"/>
      <c r="I1629" s="34"/>
    </row>
    <row r="1630" spans="1:9" s="23" customFormat="1" ht="16.5" outlineLevel="3">
      <c r="A1630" s="61" t="s">
        <v>173</v>
      </c>
      <c r="B1630" s="8" t="s">
        <v>174</v>
      </c>
      <c r="C1630" s="28"/>
      <c r="D1630" s="28"/>
      <c r="E1630" s="29"/>
      <c r="F1630" s="62">
        <f>SUM(F1631:F1639)</f>
        <v>0</v>
      </c>
      <c r="H1630" s="34"/>
    </row>
    <row r="1631" spans="1:9" s="23" customFormat="1" ht="33" outlineLevel="4">
      <c r="A1631" s="63" t="s">
        <v>65</v>
      </c>
      <c r="B1631" s="43" t="s">
        <v>54</v>
      </c>
      <c r="C1631" s="2" t="s">
        <v>15</v>
      </c>
      <c r="D1631" s="30">
        <v>0</v>
      </c>
      <c r="E1631" s="7"/>
      <c r="F1631" s="64">
        <f t="shared" si="177"/>
        <v>0</v>
      </c>
      <c r="H1631" s="34"/>
      <c r="I1631" s="34"/>
    </row>
    <row r="1632" spans="1:9" s="23" customFormat="1" ht="16.5" outlineLevel="4">
      <c r="A1632" s="63" t="s">
        <v>67</v>
      </c>
      <c r="B1632" s="43" t="s">
        <v>55</v>
      </c>
      <c r="C1632" s="2" t="s">
        <v>1</v>
      </c>
      <c r="D1632" s="30">
        <v>10</v>
      </c>
      <c r="E1632" s="7"/>
      <c r="F1632" s="64">
        <f t="shared" si="177"/>
        <v>0</v>
      </c>
      <c r="H1632" s="34"/>
      <c r="I1632" s="34"/>
    </row>
    <row r="1633" spans="1:9" s="23" customFormat="1" ht="16.5" outlineLevel="4">
      <c r="A1633" s="63" t="s">
        <v>68</v>
      </c>
      <c r="B1633" s="43" t="s">
        <v>56</v>
      </c>
      <c r="C1633" s="2" t="s">
        <v>15</v>
      </c>
      <c r="D1633" s="30">
        <v>7.5699999999999985</v>
      </c>
      <c r="E1633" s="7"/>
      <c r="F1633" s="64">
        <f t="shared" si="177"/>
        <v>0</v>
      </c>
      <c r="H1633" s="34"/>
      <c r="I1633" s="34"/>
    </row>
    <row r="1634" spans="1:9" s="23" customFormat="1" ht="33" outlineLevel="4">
      <c r="A1634" s="63" t="s">
        <v>69</v>
      </c>
      <c r="B1634" s="43" t="s">
        <v>57</v>
      </c>
      <c r="C1634" s="2" t="s">
        <v>15</v>
      </c>
      <c r="D1634" s="30">
        <v>0</v>
      </c>
      <c r="E1634" s="7"/>
      <c r="F1634" s="64">
        <f t="shared" si="177"/>
        <v>0</v>
      </c>
      <c r="H1634" s="34"/>
      <c r="I1634" s="34"/>
    </row>
    <row r="1635" spans="1:9" s="23" customFormat="1" ht="16.5" outlineLevel="4">
      <c r="A1635" s="63" t="s">
        <v>70</v>
      </c>
      <c r="B1635" s="43" t="s">
        <v>58</v>
      </c>
      <c r="C1635" s="2" t="s">
        <v>15</v>
      </c>
      <c r="D1635" s="30">
        <v>0.55000000000000004</v>
      </c>
      <c r="E1635" s="7"/>
      <c r="F1635" s="64">
        <f t="shared" si="177"/>
        <v>0</v>
      </c>
      <c r="H1635" s="34"/>
      <c r="I1635" s="34"/>
    </row>
    <row r="1636" spans="1:9" s="23" customFormat="1" ht="16.5" outlineLevel="4">
      <c r="A1636" s="63" t="s">
        <v>66</v>
      </c>
      <c r="B1636" s="43" t="s">
        <v>59</v>
      </c>
      <c r="C1636" s="2" t="s">
        <v>15</v>
      </c>
      <c r="D1636" s="30">
        <v>0</v>
      </c>
      <c r="E1636" s="7"/>
      <c r="F1636" s="64">
        <f t="shared" si="177"/>
        <v>0</v>
      </c>
      <c r="H1636" s="34"/>
      <c r="I1636" s="34"/>
    </row>
    <row r="1637" spans="1:9" s="23" customFormat="1" ht="16.5" outlineLevel="4">
      <c r="A1637" s="63" t="s">
        <v>175</v>
      </c>
      <c r="B1637" s="43" t="s">
        <v>60</v>
      </c>
      <c r="C1637" s="2" t="s">
        <v>15</v>
      </c>
      <c r="D1637" s="30">
        <v>0</v>
      </c>
      <c r="E1637" s="7"/>
      <c r="F1637" s="64">
        <f t="shared" si="177"/>
        <v>0</v>
      </c>
      <c r="H1637" s="34"/>
      <c r="I1637" s="34"/>
    </row>
    <row r="1638" spans="1:9" s="23" customFormat="1" ht="16.5" outlineLevel="4">
      <c r="A1638" s="63" t="s">
        <v>150</v>
      </c>
      <c r="B1638" s="43" t="s">
        <v>61</v>
      </c>
      <c r="C1638" s="2" t="s">
        <v>48</v>
      </c>
      <c r="D1638" s="30">
        <v>0</v>
      </c>
      <c r="E1638" s="7"/>
      <c r="F1638" s="64">
        <f t="shared" si="177"/>
        <v>0</v>
      </c>
      <c r="H1638" s="34"/>
      <c r="I1638" s="34"/>
    </row>
    <row r="1639" spans="1:9" s="23" customFormat="1" ht="16.5" outlineLevel="4">
      <c r="A1639" s="63" t="s">
        <v>353</v>
      </c>
      <c r="B1639" s="43" t="s">
        <v>62</v>
      </c>
      <c r="C1639" s="2" t="s">
        <v>64</v>
      </c>
      <c r="D1639" s="30">
        <v>2</v>
      </c>
      <c r="E1639" s="7"/>
      <c r="F1639" s="64">
        <f t="shared" si="177"/>
        <v>0</v>
      </c>
      <c r="H1639" s="34"/>
      <c r="I1639" s="34"/>
    </row>
    <row r="1640" spans="1:9" s="23" customFormat="1" ht="16.5" outlineLevel="3">
      <c r="A1640" s="61" t="s">
        <v>176</v>
      </c>
      <c r="B1640" s="8" t="s">
        <v>177</v>
      </c>
      <c r="C1640" s="28"/>
      <c r="D1640" s="28"/>
      <c r="E1640" s="29"/>
      <c r="F1640" s="62">
        <f>SUM(F1641:F1644)</f>
        <v>0</v>
      </c>
      <c r="H1640" s="34"/>
    </row>
    <row r="1641" spans="1:9" s="23" customFormat="1" ht="33" outlineLevel="4">
      <c r="A1641" s="63" t="s">
        <v>74</v>
      </c>
      <c r="B1641" s="43" t="s">
        <v>71</v>
      </c>
      <c r="C1641" s="2" t="s">
        <v>15</v>
      </c>
      <c r="D1641" s="30">
        <v>326.58999999999997</v>
      </c>
      <c r="E1641" s="7"/>
      <c r="F1641" s="64">
        <f t="shared" si="177"/>
        <v>0</v>
      </c>
      <c r="H1641" s="34"/>
      <c r="I1641" s="34"/>
    </row>
    <row r="1642" spans="1:9" s="23" customFormat="1" ht="16.5" outlineLevel="4">
      <c r="A1642" s="63" t="s">
        <v>75</v>
      </c>
      <c r="B1642" s="43" t="s">
        <v>72</v>
      </c>
      <c r="C1642" s="2" t="s">
        <v>48</v>
      </c>
      <c r="D1642" s="30">
        <v>187.52</v>
      </c>
      <c r="E1642" s="7"/>
      <c r="F1642" s="64">
        <f t="shared" si="177"/>
        <v>0</v>
      </c>
      <c r="H1642" s="34"/>
      <c r="I1642" s="34"/>
    </row>
    <row r="1643" spans="1:9" s="23" customFormat="1" ht="16.5" outlineLevel="4">
      <c r="A1643" s="63" t="s">
        <v>76</v>
      </c>
      <c r="B1643" s="43" t="s">
        <v>73</v>
      </c>
      <c r="C1643" s="2" t="s">
        <v>15</v>
      </c>
      <c r="D1643" s="30">
        <v>338.16</v>
      </c>
      <c r="E1643" s="7"/>
      <c r="F1643" s="64">
        <f t="shared" si="177"/>
        <v>0</v>
      </c>
      <c r="H1643" s="34"/>
      <c r="I1643" s="34"/>
    </row>
    <row r="1644" spans="1:9" s="23" customFormat="1" ht="16.5" outlineLevel="4">
      <c r="A1644" s="63" t="s">
        <v>178</v>
      </c>
      <c r="B1644" s="43" t="s">
        <v>179</v>
      </c>
      <c r="C1644" s="2" t="s">
        <v>15</v>
      </c>
      <c r="D1644" s="30">
        <v>0</v>
      </c>
      <c r="E1644" s="7"/>
      <c r="F1644" s="64">
        <f t="shared" si="177"/>
        <v>0</v>
      </c>
      <c r="H1644" s="34"/>
      <c r="I1644" s="34"/>
    </row>
    <row r="1645" spans="1:9" s="23" customFormat="1" ht="16.5" outlineLevel="3">
      <c r="A1645" s="61" t="s">
        <v>180</v>
      </c>
      <c r="B1645" s="8" t="s">
        <v>181</v>
      </c>
      <c r="C1645" s="28"/>
      <c r="D1645" s="28"/>
      <c r="E1645" s="29"/>
      <c r="F1645" s="62">
        <f>SUM(F1646:F1654)</f>
        <v>0</v>
      </c>
      <c r="H1645" s="34"/>
    </row>
    <row r="1646" spans="1:9" s="23" customFormat="1" ht="33" outlineLevel="4">
      <c r="A1646" s="63" t="s">
        <v>83</v>
      </c>
      <c r="B1646" s="43" t="s">
        <v>77</v>
      </c>
      <c r="C1646" s="2" t="s">
        <v>48</v>
      </c>
      <c r="D1646" s="30">
        <v>733.02</v>
      </c>
      <c r="E1646" s="7"/>
      <c r="F1646" s="64">
        <f t="shared" si="177"/>
        <v>0</v>
      </c>
      <c r="H1646" s="34"/>
      <c r="I1646" s="34"/>
    </row>
    <row r="1647" spans="1:9" s="23" customFormat="1" ht="16.5" outlineLevel="4">
      <c r="A1647" s="63" t="s">
        <v>84</v>
      </c>
      <c r="B1647" s="43" t="s">
        <v>78</v>
      </c>
      <c r="C1647" s="2" t="s">
        <v>48</v>
      </c>
      <c r="D1647" s="30">
        <v>372.15</v>
      </c>
      <c r="E1647" s="7"/>
      <c r="F1647" s="64">
        <f t="shared" si="177"/>
        <v>0</v>
      </c>
      <c r="H1647" s="34"/>
      <c r="I1647" s="34"/>
    </row>
    <row r="1648" spans="1:9" s="23" customFormat="1" ht="16.5" outlineLevel="4">
      <c r="A1648" s="63" t="s">
        <v>85</v>
      </c>
      <c r="B1648" s="43" t="s">
        <v>79</v>
      </c>
      <c r="C1648" s="2" t="s">
        <v>15</v>
      </c>
      <c r="D1648" s="30">
        <v>1879.35</v>
      </c>
      <c r="E1648" s="7"/>
      <c r="F1648" s="64">
        <f t="shared" si="177"/>
        <v>0</v>
      </c>
      <c r="H1648" s="34"/>
      <c r="I1648" s="34"/>
    </row>
    <row r="1649" spans="1:9" s="23" customFormat="1" ht="16.5" outlineLevel="4">
      <c r="A1649" s="63" t="s">
        <v>86</v>
      </c>
      <c r="B1649" s="43" t="s">
        <v>80</v>
      </c>
      <c r="C1649" s="2" t="s">
        <v>15</v>
      </c>
      <c r="D1649" s="30">
        <v>0</v>
      </c>
      <c r="E1649" s="7"/>
      <c r="F1649" s="64">
        <f t="shared" si="177"/>
        <v>0</v>
      </c>
      <c r="H1649" s="34"/>
      <c r="I1649" s="34"/>
    </row>
    <row r="1650" spans="1:9" s="23" customFormat="1" ht="16.5" outlineLevel="4">
      <c r="A1650" s="63" t="s">
        <v>182</v>
      </c>
      <c r="B1650" s="43" t="s">
        <v>81</v>
      </c>
      <c r="C1650" s="2" t="s">
        <v>15</v>
      </c>
      <c r="D1650" s="30">
        <v>1578.16</v>
      </c>
      <c r="E1650" s="7"/>
      <c r="F1650" s="64">
        <f t="shared" si="177"/>
        <v>0</v>
      </c>
      <c r="H1650" s="34"/>
      <c r="I1650" s="34"/>
    </row>
    <row r="1651" spans="1:9" s="23" customFormat="1" ht="16.5" outlineLevel="4">
      <c r="A1651" s="63" t="s">
        <v>183</v>
      </c>
      <c r="B1651" s="43" t="s">
        <v>82</v>
      </c>
      <c r="C1651" s="2" t="s">
        <v>15</v>
      </c>
      <c r="D1651" s="30">
        <v>237.39</v>
      </c>
      <c r="E1651" s="7"/>
      <c r="F1651" s="64">
        <f t="shared" si="177"/>
        <v>0</v>
      </c>
      <c r="H1651" s="34"/>
      <c r="I1651" s="34"/>
    </row>
    <row r="1652" spans="1:9" s="23" customFormat="1" ht="16.5" outlineLevel="4">
      <c r="A1652" s="63" t="s">
        <v>184</v>
      </c>
      <c r="B1652" s="43" t="s">
        <v>185</v>
      </c>
      <c r="C1652" s="2" t="s">
        <v>15</v>
      </c>
      <c r="D1652" s="30">
        <v>0</v>
      </c>
      <c r="E1652" s="7"/>
      <c r="F1652" s="64">
        <f t="shared" si="177"/>
        <v>0</v>
      </c>
      <c r="H1652" s="34"/>
      <c r="I1652" s="34"/>
    </row>
    <row r="1653" spans="1:9" s="23" customFormat="1" ht="33" outlineLevel="4">
      <c r="A1653" s="63" t="s">
        <v>354</v>
      </c>
      <c r="B1653" s="43" t="s">
        <v>186</v>
      </c>
      <c r="C1653" s="2" t="s">
        <v>48</v>
      </c>
      <c r="D1653" s="30">
        <v>0</v>
      </c>
      <c r="E1653" s="7"/>
      <c r="F1653" s="64">
        <f t="shared" si="177"/>
        <v>0</v>
      </c>
      <c r="H1653" s="34"/>
      <c r="I1653" s="34"/>
    </row>
    <row r="1654" spans="1:9" s="23" customFormat="1" ht="16.5" outlineLevel="4">
      <c r="A1654" s="63" t="s">
        <v>386</v>
      </c>
      <c r="B1654" s="44" t="s">
        <v>447</v>
      </c>
      <c r="C1654" s="2" t="s">
        <v>387</v>
      </c>
      <c r="D1654" s="30">
        <v>719.79</v>
      </c>
      <c r="E1654" s="7"/>
      <c r="F1654" s="64">
        <f t="shared" si="177"/>
        <v>0</v>
      </c>
      <c r="H1654" s="34"/>
      <c r="I1654" s="34"/>
    </row>
    <row r="1655" spans="1:9" s="23" customFormat="1" ht="16.5" outlineLevel="3">
      <c r="A1655" s="61" t="s">
        <v>187</v>
      </c>
      <c r="B1655" s="8" t="s">
        <v>188</v>
      </c>
      <c r="C1655" s="28"/>
      <c r="D1655" s="28"/>
      <c r="E1655" s="29"/>
      <c r="F1655" s="62">
        <f>SUM(F1656:F1671)</f>
        <v>0</v>
      </c>
      <c r="H1655" s="34"/>
      <c r="I1655" s="34"/>
    </row>
    <row r="1656" spans="1:9" s="23" customFormat="1" ht="16.5" outlineLevel="4">
      <c r="A1656" s="63" t="s">
        <v>98</v>
      </c>
      <c r="B1656" s="43" t="s">
        <v>87</v>
      </c>
      <c r="C1656" s="2" t="s">
        <v>1</v>
      </c>
      <c r="D1656" s="30">
        <v>0</v>
      </c>
      <c r="E1656" s="7"/>
      <c r="F1656" s="64">
        <f t="shared" si="177"/>
        <v>0</v>
      </c>
      <c r="H1656" s="34"/>
      <c r="I1656" s="34"/>
    </row>
    <row r="1657" spans="1:9" s="23" customFormat="1" ht="16.5" outlineLevel="4">
      <c r="A1657" s="63" t="s">
        <v>99</v>
      </c>
      <c r="B1657" s="43" t="s">
        <v>88</v>
      </c>
      <c r="C1657" s="2" t="s">
        <v>1</v>
      </c>
      <c r="D1657" s="30">
        <v>0</v>
      </c>
      <c r="E1657" s="7"/>
      <c r="F1657" s="64">
        <f t="shared" si="177"/>
        <v>0</v>
      </c>
      <c r="H1657" s="34"/>
      <c r="I1657" s="34"/>
    </row>
    <row r="1658" spans="1:9" s="23" customFormat="1" ht="16.5" outlineLevel="4">
      <c r="A1658" s="63" t="s">
        <v>102</v>
      </c>
      <c r="B1658" s="43" t="s">
        <v>89</v>
      </c>
      <c r="C1658" s="2" t="s">
        <v>1</v>
      </c>
      <c r="D1658" s="30">
        <v>0</v>
      </c>
      <c r="E1658" s="7"/>
      <c r="F1658" s="64">
        <f t="shared" si="177"/>
        <v>0</v>
      </c>
      <c r="H1658" s="34"/>
      <c r="I1658" s="34"/>
    </row>
    <row r="1659" spans="1:9" s="23" customFormat="1" ht="16.5" outlineLevel="4">
      <c r="A1659" s="63" t="s">
        <v>101</v>
      </c>
      <c r="B1659" s="43" t="s">
        <v>90</v>
      </c>
      <c r="C1659" s="2" t="s">
        <v>48</v>
      </c>
      <c r="D1659" s="30">
        <v>6</v>
      </c>
      <c r="E1659" s="7"/>
      <c r="F1659" s="64">
        <f t="shared" si="177"/>
        <v>0</v>
      </c>
      <c r="H1659" s="34"/>
      <c r="I1659" s="34"/>
    </row>
    <row r="1660" spans="1:9" s="23" customFormat="1" ht="16.5" outlineLevel="4">
      <c r="A1660" s="63" t="s">
        <v>103</v>
      </c>
      <c r="B1660" s="43" t="s">
        <v>91</v>
      </c>
      <c r="C1660" s="2" t="s">
        <v>48</v>
      </c>
      <c r="D1660" s="30">
        <v>6</v>
      </c>
      <c r="E1660" s="7"/>
      <c r="F1660" s="64">
        <f t="shared" si="177"/>
        <v>0</v>
      </c>
      <c r="H1660" s="34"/>
      <c r="I1660" s="34"/>
    </row>
    <row r="1661" spans="1:9" s="23" customFormat="1" ht="16.5" outlineLevel="4">
      <c r="A1661" s="63" t="s">
        <v>104</v>
      </c>
      <c r="B1661" s="43" t="s">
        <v>92</v>
      </c>
      <c r="C1661" s="2" t="s">
        <v>1</v>
      </c>
      <c r="D1661" s="30">
        <v>0</v>
      </c>
      <c r="E1661" s="7"/>
      <c r="F1661" s="64">
        <f t="shared" si="177"/>
        <v>0</v>
      </c>
      <c r="H1661" s="34"/>
      <c r="I1661" s="34"/>
    </row>
    <row r="1662" spans="1:9" s="23" customFormat="1" ht="16.5" outlineLevel="4">
      <c r="A1662" s="63" t="s">
        <v>105</v>
      </c>
      <c r="B1662" s="43" t="s">
        <v>93</v>
      </c>
      <c r="C1662" s="2" t="s">
        <v>1</v>
      </c>
      <c r="D1662" s="30">
        <v>5</v>
      </c>
      <c r="E1662" s="7"/>
      <c r="F1662" s="64">
        <f t="shared" si="177"/>
        <v>0</v>
      </c>
      <c r="H1662" s="34"/>
      <c r="I1662" s="34"/>
    </row>
    <row r="1663" spans="1:9" s="23" customFormat="1" ht="16.5" outlineLevel="4">
      <c r="A1663" s="63" t="s">
        <v>100</v>
      </c>
      <c r="B1663" s="43" t="s">
        <v>94</v>
      </c>
      <c r="C1663" s="2" t="s">
        <v>1</v>
      </c>
      <c r="D1663" s="30">
        <v>0</v>
      </c>
      <c r="E1663" s="7"/>
      <c r="F1663" s="64">
        <f t="shared" si="177"/>
        <v>0</v>
      </c>
      <c r="H1663" s="34"/>
      <c r="I1663" s="34"/>
    </row>
    <row r="1664" spans="1:9" s="23" customFormat="1" ht="16.5" outlineLevel="4">
      <c r="A1664" s="63" t="s">
        <v>189</v>
      </c>
      <c r="B1664" s="43" t="s">
        <v>388</v>
      </c>
      <c r="C1664" s="2" t="s">
        <v>1</v>
      </c>
      <c r="D1664" s="30">
        <v>0</v>
      </c>
      <c r="E1664" s="7"/>
      <c r="F1664" s="64">
        <f t="shared" si="177"/>
        <v>0</v>
      </c>
      <c r="H1664" s="34"/>
      <c r="I1664" s="34"/>
    </row>
    <row r="1665" spans="1:9" s="23" customFormat="1" ht="16.5" outlineLevel="4">
      <c r="A1665" s="63" t="s">
        <v>344</v>
      </c>
      <c r="B1665" s="43" t="s">
        <v>95</v>
      </c>
      <c r="C1665" s="2" t="s">
        <v>1</v>
      </c>
      <c r="D1665" s="30">
        <v>5</v>
      </c>
      <c r="E1665" s="7"/>
      <c r="F1665" s="64">
        <f t="shared" si="177"/>
        <v>0</v>
      </c>
      <c r="H1665" s="34"/>
      <c r="I1665" s="34"/>
    </row>
    <row r="1666" spans="1:9" s="23" customFormat="1" ht="16.5" outlineLevel="4">
      <c r="A1666" s="63" t="s">
        <v>345</v>
      </c>
      <c r="B1666" s="43" t="s">
        <v>96</v>
      </c>
      <c r="C1666" s="2" t="s">
        <v>1</v>
      </c>
      <c r="D1666" s="30">
        <v>1</v>
      </c>
      <c r="E1666" s="7"/>
      <c r="F1666" s="64">
        <f t="shared" si="177"/>
        <v>0</v>
      </c>
      <c r="H1666" s="34"/>
      <c r="I1666" s="34"/>
    </row>
    <row r="1667" spans="1:9" s="23" customFormat="1" ht="16.5" outlineLevel="4">
      <c r="A1667" s="63" t="s">
        <v>355</v>
      </c>
      <c r="B1667" s="43" t="s">
        <v>97</v>
      </c>
      <c r="C1667" s="2" t="s">
        <v>1</v>
      </c>
      <c r="D1667" s="30">
        <v>5</v>
      </c>
      <c r="E1667" s="7"/>
      <c r="F1667" s="64">
        <f t="shared" si="177"/>
        <v>0</v>
      </c>
      <c r="H1667" s="34"/>
      <c r="I1667" s="34"/>
    </row>
    <row r="1668" spans="1:9" s="23" customFormat="1" ht="16.5" outlineLevel="4">
      <c r="A1668" s="63" t="s">
        <v>356</v>
      </c>
      <c r="B1668" s="43" t="s">
        <v>389</v>
      </c>
      <c r="C1668" s="2" t="s">
        <v>1</v>
      </c>
      <c r="D1668" s="30">
        <v>0</v>
      </c>
      <c r="E1668" s="7"/>
      <c r="F1668" s="64">
        <f t="shared" si="177"/>
        <v>0</v>
      </c>
      <c r="H1668" s="34"/>
      <c r="I1668" s="34"/>
    </row>
    <row r="1669" spans="1:9" s="23" customFormat="1" ht="16.5" outlineLevel="4">
      <c r="A1669" s="63" t="s">
        <v>357</v>
      </c>
      <c r="B1669" s="43" t="s">
        <v>390</v>
      </c>
      <c r="C1669" s="2" t="s">
        <v>1</v>
      </c>
      <c r="D1669" s="30">
        <v>0</v>
      </c>
      <c r="E1669" s="7"/>
      <c r="F1669" s="64">
        <f t="shared" si="177"/>
        <v>0</v>
      </c>
      <c r="H1669" s="34"/>
      <c r="I1669" s="34"/>
    </row>
    <row r="1670" spans="1:9" s="23" customFormat="1" ht="16.5" outlineLevel="4">
      <c r="A1670" s="63" t="s">
        <v>358</v>
      </c>
      <c r="B1670" s="43" t="s">
        <v>391</v>
      </c>
      <c r="C1670" s="2" t="s">
        <v>1</v>
      </c>
      <c r="D1670" s="30">
        <v>1</v>
      </c>
      <c r="E1670" s="7"/>
      <c r="F1670" s="64">
        <f t="shared" si="177"/>
        <v>0</v>
      </c>
      <c r="H1670" s="34"/>
      <c r="I1670" s="34"/>
    </row>
    <row r="1671" spans="1:9" s="23" customFormat="1" ht="16.5" outlineLevel="4">
      <c r="A1671" s="63" t="s">
        <v>346</v>
      </c>
      <c r="B1671" s="43" t="s">
        <v>392</v>
      </c>
      <c r="C1671" s="2" t="s">
        <v>1</v>
      </c>
      <c r="D1671" s="30">
        <v>0</v>
      </c>
      <c r="E1671" s="7"/>
      <c r="F1671" s="64">
        <f t="shared" si="177"/>
        <v>0</v>
      </c>
      <c r="H1671" s="34"/>
      <c r="I1671" s="34"/>
    </row>
    <row r="1672" spans="1:9" s="23" customFormat="1" ht="16.5" outlineLevel="2">
      <c r="A1672" s="61">
        <v>4</v>
      </c>
      <c r="B1672" s="8" t="s">
        <v>190</v>
      </c>
      <c r="C1672" s="28"/>
      <c r="D1672" s="28"/>
      <c r="E1672" s="29"/>
      <c r="F1672" s="62">
        <f>F1673+F1683+F1694+F1700+F1706+F1716+F1726+F1731</f>
        <v>0</v>
      </c>
      <c r="H1672" s="34"/>
      <c r="I1672" s="34"/>
    </row>
    <row r="1673" spans="1:9" s="23" customFormat="1" ht="16.5" outlineLevel="3">
      <c r="A1673" s="61" t="s">
        <v>191</v>
      </c>
      <c r="B1673" s="8" t="s">
        <v>195</v>
      </c>
      <c r="C1673" s="28"/>
      <c r="D1673" s="28"/>
      <c r="E1673" s="29"/>
      <c r="F1673" s="62">
        <f>SUM(F1674:F1682)</f>
        <v>0</v>
      </c>
      <c r="H1673" s="34"/>
      <c r="I1673" s="34"/>
    </row>
    <row r="1674" spans="1:9" s="23" customFormat="1" ht="16.5" outlineLevel="4">
      <c r="A1674" s="63" t="s">
        <v>116</v>
      </c>
      <c r="B1674" s="43" t="s">
        <v>106</v>
      </c>
      <c r="C1674" s="2" t="s">
        <v>14</v>
      </c>
      <c r="D1674" s="30">
        <v>111.43</v>
      </c>
      <c r="E1674" s="7"/>
      <c r="F1674" s="64">
        <f t="shared" ref="F1674:F1682" si="178">ROUND(D1674*E1674,0)</f>
        <v>0</v>
      </c>
      <c r="H1674" s="34"/>
      <c r="I1674" s="34"/>
    </row>
    <row r="1675" spans="1:9" s="23" customFormat="1" ht="16.5" outlineLevel="4">
      <c r="A1675" s="63" t="s">
        <v>117</v>
      </c>
      <c r="B1675" s="43" t="s">
        <v>107</v>
      </c>
      <c r="C1675" s="2" t="s">
        <v>14</v>
      </c>
      <c r="D1675" s="30">
        <v>44.57</v>
      </c>
      <c r="E1675" s="7"/>
      <c r="F1675" s="64">
        <f t="shared" si="178"/>
        <v>0</v>
      </c>
      <c r="H1675" s="34"/>
      <c r="I1675" s="34"/>
    </row>
    <row r="1676" spans="1:9" s="23" customFormat="1" ht="16.5" outlineLevel="4">
      <c r="A1676" s="63" t="s">
        <v>393</v>
      </c>
      <c r="B1676" s="43" t="s">
        <v>108</v>
      </c>
      <c r="C1676" s="2" t="s">
        <v>14</v>
      </c>
      <c r="D1676" s="30">
        <v>41.79</v>
      </c>
      <c r="E1676" s="7"/>
      <c r="F1676" s="64">
        <f t="shared" si="178"/>
        <v>0</v>
      </c>
      <c r="H1676" s="34"/>
      <c r="I1676" s="34"/>
    </row>
    <row r="1677" spans="1:9" s="23" customFormat="1" ht="16.5" outlineLevel="4">
      <c r="A1677" s="63" t="s">
        <v>394</v>
      </c>
      <c r="B1677" s="43" t="s">
        <v>109</v>
      </c>
      <c r="C1677" s="2" t="s">
        <v>14</v>
      </c>
      <c r="D1677" s="30">
        <v>16.46</v>
      </c>
      <c r="E1677" s="7"/>
      <c r="F1677" s="64">
        <f t="shared" si="178"/>
        <v>0</v>
      </c>
      <c r="H1677" s="34"/>
      <c r="I1677" s="34"/>
    </row>
    <row r="1678" spans="1:9" s="23" customFormat="1" ht="16.5" outlineLevel="4">
      <c r="A1678" s="63" t="s">
        <v>395</v>
      </c>
      <c r="B1678" s="43" t="s">
        <v>110</v>
      </c>
      <c r="C1678" s="2" t="s">
        <v>15</v>
      </c>
      <c r="D1678" s="30">
        <v>391.42</v>
      </c>
      <c r="E1678" s="7"/>
      <c r="F1678" s="64">
        <f t="shared" si="178"/>
        <v>0</v>
      </c>
      <c r="H1678" s="34"/>
      <c r="I1678" s="34"/>
    </row>
    <row r="1679" spans="1:9" s="23" customFormat="1" ht="16.5" outlineLevel="4">
      <c r="A1679" s="63" t="s">
        <v>396</v>
      </c>
      <c r="B1679" s="43" t="s">
        <v>111</v>
      </c>
      <c r="C1679" s="2" t="s">
        <v>48</v>
      </c>
      <c r="D1679" s="30">
        <v>473.57</v>
      </c>
      <c r="E1679" s="7"/>
      <c r="F1679" s="64">
        <f t="shared" si="178"/>
        <v>0</v>
      </c>
      <c r="H1679" s="34"/>
      <c r="I1679" s="34"/>
    </row>
    <row r="1680" spans="1:9" s="23" customFormat="1" ht="16.5" outlineLevel="4">
      <c r="A1680" s="63" t="s">
        <v>397</v>
      </c>
      <c r="B1680" s="43" t="s">
        <v>112</v>
      </c>
      <c r="C1680" s="2" t="s">
        <v>48</v>
      </c>
      <c r="D1680" s="30">
        <v>1652.85</v>
      </c>
      <c r="E1680" s="7"/>
      <c r="F1680" s="64">
        <f t="shared" si="178"/>
        <v>0</v>
      </c>
      <c r="H1680" s="34"/>
      <c r="I1680" s="34"/>
    </row>
    <row r="1681" spans="1:9" s="23" customFormat="1" ht="16.5" outlineLevel="4">
      <c r="A1681" s="63" t="s">
        <v>398</v>
      </c>
      <c r="B1681" s="43" t="s">
        <v>113</v>
      </c>
      <c r="C1681" s="2" t="s">
        <v>15</v>
      </c>
      <c r="D1681" s="30">
        <v>834.78</v>
      </c>
      <c r="E1681" s="7"/>
      <c r="F1681" s="64">
        <f t="shared" si="178"/>
        <v>0</v>
      </c>
      <c r="H1681" s="34"/>
      <c r="I1681" s="34"/>
    </row>
    <row r="1682" spans="1:9" s="23" customFormat="1" ht="16.5" outlineLevel="4">
      <c r="A1682" s="63" t="s">
        <v>399</v>
      </c>
      <c r="B1682" s="43" t="s">
        <v>114</v>
      </c>
      <c r="C1682" s="2" t="s">
        <v>115</v>
      </c>
      <c r="D1682" s="30">
        <v>3914.96</v>
      </c>
      <c r="E1682" s="7"/>
      <c r="F1682" s="64">
        <f t="shared" si="178"/>
        <v>0</v>
      </c>
      <c r="H1682" s="34"/>
      <c r="I1682" s="34"/>
    </row>
    <row r="1683" spans="1:9" s="23" customFormat="1" ht="16.5" outlineLevel="3">
      <c r="A1683" s="61" t="s">
        <v>194</v>
      </c>
      <c r="B1683" s="8" t="s">
        <v>197</v>
      </c>
      <c r="C1683" s="28"/>
      <c r="D1683" s="28"/>
      <c r="E1683" s="29"/>
      <c r="F1683" s="62">
        <f>SUM(F1684:F1693)</f>
        <v>0</v>
      </c>
      <c r="H1683" s="34"/>
      <c r="I1683" s="34"/>
    </row>
    <row r="1684" spans="1:9" s="23" customFormat="1" ht="16.5" outlineLevel="4">
      <c r="A1684" s="63" t="s">
        <v>124</v>
      </c>
      <c r="B1684" s="43" t="s">
        <v>106</v>
      </c>
      <c r="C1684" s="2" t="s">
        <v>14</v>
      </c>
      <c r="D1684" s="30">
        <v>0.09</v>
      </c>
      <c r="E1684" s="7"/>
      <c r="F1684" s="64">
        <f t="shared" ref="F1684:F1693" si="179">ROUND(D1684*E1684,0)</f>
        <v>0</v>
      </c>
      <c r="H1684" s="34"/>
      <c r="I1684" s="34"/>
    </row>
    <row r="1685" spans="1:9" s="23" customFormat="1" ht="16.5" outlineLevel="4">
      <c r="A1685" s="63" t="s">
        <v>127</v>
      </c>
      <c r="B1685" s="43" t="s">
        <v>107</v>
      </c>
      <c r="C1685" s="2" t="s">
        <v>14</v>
      </c>
      <c r="D1685" s="30">
        <v>0.03</v>
      </c>
      <c r="E1685" s="7"/>
      <c r="F1685" s="64">
        <f t="shared" si="179"/>
        <v>0</v>
      </c>
      <c r="H1685" s="34"/>
      <c r="I1685" s="34"/>
    </row>
    <row r="1686" spans="1:9" s="23" customFormat="1" ht="16.5" outlineLevel="4">
      <c r="A1686" s="63" t="s">
        <v>129</v>
      </c>
      <c r="B1686" s="43" t="s">
        <v>118</v>
      </c>
      <c r="C1686" s="2" t="s">
        <v>14</v>
      </c>
      <c r="D1686" s="30">
        <v>0.06</v>
      </c>
      <c r="E1686" s="7"/>
      <c r="F1686" s="64">
        <f t="shared" si="179"/>
        <v>0</v>
      </c>
      <c r="H1686" s="34"/>
      <c r="I1686" s="34"/>
    </row>
    <row r="1687" spans="1:9" s="23" customFormat="1" ht="16.5" outlineLevel="4">
      <c r="A1687" s="63" t="s">
        <v>126</v>
      </c>
      <c r="B1687" s="43" t="s">
        <v>111</v>
      </c>
      <c r="C1687" s="2" t="s">
        <v>14</v>
      </c>
      <c r="D1687" s="30">
        <v>33.630000000000003</v>
      </c>
      <c r="E1687" s="7"/>
      <c r="F1687" s="64">
        <f t="shared" si="179"/>
        <v>0</v>
      </c>
      <c r="H1687" s="34"/>
      <c r="I1687" s="34"/>
    </row>
    <row r="1688" spans="1:9" s="23" customFormat="1" ht="16.5" outlineLevel="4">
      <c r="A1688" s="63" t="s">
        <v>125</v>
      </c>
      <c r="B1688" s="43" t="s">
        <v>119</v>
      </c>
      <c r="C1688" s="2" t="s">
        <v>15</v>
      </c>
      <c r="D1688" s="30">
        <v>33.880000000000003</v>
      </c>
      <c r="E1688" s="7"/>
      <c r="F1688" s="64">
        <f t="shared" si="179"/>
        <v>0</v>
      </c>
      <c r="H1688" s="34"/>
      <c r="I1688" s="34"/>
    </row>
    <row r="1689" spans="1:9" s="23" customFormat="1" ht="16.5" outlineLevel="4">
      <c r="A1689" s="63" t="s">
        <v>130</v>
      </c>
      <c r="B1689" s="43" t="s">
        <v>120</v>
      </c>
      <c r="C1689" s="2" t="s">
        <v>48</v>
      </c>
      <c r="D1689" s="30">
        <v>8.92</v>
      </c>
      <c r="E1689" s="7"/>
      <c r="F1689" s="64">
        <f t="shared" si="179"/>
        <v>0</v>
      </c>
      <c r="H1689" s="34"/>
      <c r="I1689" s="34"/>
    </row>
    <row r="1690" spans="1:9" s="23" customFormat="1" ht="16.5" outlineLevel="4">
      <c r="A1690" s="63" t="s">
        <v>128</v>
      </c>
      <c r="B1690" s="43" t="s">
        <v>121</v>
      </c>
      <c r="C1690" s="2" t="s">
        <v>48</v>
      </c>
      <c r="D1690" s="30">
        <v>4.5</v>
      </c>
      <c r="E1690" s="7"/>
      <c r="F1690" s="64">
        <f t="shared" si="179"/>
        <v>0</v>
      </c>
      <c r="H1690" s="34"/>
      <c r="I1690" s="34"/>
    </row>
    <row r="1691" spans="1:9" s="23" customFormat="1" ht="16.5" outlineLevel="4">
      <c r="A1691" s="63" t="s">
        <v>131</v>
      </c>
      <c r="B1691" s="43" t="s">
        <v>114</v>
      </c>
      <c r="C1691" s="2" t="s">
        <v>115</v>
      </c>
      <c r="D1691" s="30">
        <v>10.4</v>
      </c>
      <c r="E1691" s="7"/>
      <c r="F1691" s="64">
        <f t="shared" si="179"/>
        <v>0</v>
      </c>
      <c r="H1691" s="34"/>
      <c r="I1691" s="34"/>
    </row>
    <row r="1692" spans="1:9" s="23" customFormat="1" ht="16.5" outlineLevel="4">
      <c r="A1692" s="63" t="s">
        <v>132</v>
      </c>
      <c r="B1692" s="43" t="s">
        <v>122</v>
      </c>
      <c r="C1692" s="2" t="s">
        <v>115</v>
      </c>
      <c r="D1692" s="30">
        <v>5.1100000000000003</v>
      </c>
      <c r="E1692" s="7"/>
      <c r="F1692" s="64">
        <f t="shared" si="179"/>
        <v>0</v>
      </c>
      <c r="H1692" s="34"/>
      <c r="I1692" s="34"/>
    </row>
    <row r="1693" spans="1:9" s="23" customFormat="1" ht="16.5" outlineLevel="4">
      <c r="A1693" s="63" t="s">
        <v>400</v>
      </c>
      <c r="B1693" s="43" t="s">
        <v>123</v>
      </c>
      <c r="C1693" s="2" t="s">
        <v>1</v>
      </c>
      <c r="D1693" s="30">
        <v>8</v>
      </c>
      <c r="E1693" s="7"/>
      <c r="F1693" s="64">
        <f t="shared" si="179"/>
        <v>0</v>
      </c>
      <c r="H1693" s="34"/>
      <c r="I1693" s="34"/>
    </row>
    <row r="1694" spans="1:9" s="23" customFormat="1" ht="16.5" outlineLevel="3">
      <c r="A1694" s="61" t="s">
        <v>196</v>
      </c>
      <c r="B1694" s="8" t="s">
        <v>199</v>
      </c>
      <c r="C1694" s="28"/>
      <c r="D1694" s="28"/>
      <c r="E1694" s="29"/>
      <c r="F1694" s="62">
        <f>SUM(F1695:F1699)</f>
        <v>0</v>
      </c>
      <c r="H1694" s="34"/>
      <c r="I1694" s="34"/>
    </row>
    <row r="1695" spans="1:9" s="23" customFormat="1" ht="16.5" outlineLevel="4">
      <c r="A1695" s="63" t="s">
        <v>136</v>
      </c>
      <c r="B1695" s="43" t="s">
        <v>106</v>
      </c>
      <c r="C1695" s="2" t="s">
        <v>14</v>
      </c>
      <c r="D1695" s="30">
        <v>20.89</v>
      </c>
      <c r="E1695" s="7"/>
      <c r="F1695" s="64">
        <f t="shared" ref="F1695:F1699" si="180">ROUND(D1695*E1695,0)</f>
        <v>0</v>
      </c>
      <c r="H1695" s="34"/>
      <c r="I1695" s="34"/>
    </row>
    <row r="1696" spans="1:9" s="23" customFormat="1" ht="16.5" outlineLevel="4">
      <c r="A1696" s="63" t="s">
        <v>137</v>
      </c>
      <c r="B1696" s="43" t="s">
        <v>107</v>
      </c>
      <c r="C1696" s="2" t="s">
        <v>14</v>
      </c>
      <c r="D1696" s="30">
        <v>20.89</v>
      </c>
      <c r="E1696" s="7"/>
      <c r="F1696" s="64">
        <f t="shared" si="180"/>
        <v>0</v>
      </c>
      <c r="H1696" s="34"/>
      <c r="I1696" s="34"/>
    </row>
    <row r="1697" spans="1:9" s="23" customFormat="1" ht="16.5" outlineLevel="4">
      <c r="A1697" s="63" t="s">
        <v>138</v>
      </c>
      <c r="B1697" s="43" t="s">
        <v>200</v>
      </c>
      <c r="C1697" s="2" t="s">
        <v>14</v>
      </c>
      <c r="D1697" s="30">
        <v>11.19</v>
      </c>
      <c r="E1697" s="7"/>
      <c r="F1697" s="64">
        <f t="shared" si="180"/>
        <v>0</v>
      </c>
      <c r="H1697" s="34"/>
      <c r="I1697" s="34"/>
    </row>
    <row r="1698" spans="1:9" s="23" customFormat="1" ht="16.5" outlineLevel="4">
      <c r="A1698" s="63" t="s">
        <v>139</v>
      </c>
      <c r="B1698" s="43" t="s">
        <v>201</v>
      </c>
      <c r="C1698" s="2" t="s">
        <v>115</v>
      </c>
      <c r="D1698" s="30">
        <v>179.96</v>
      </c>
      <c r="E1698" s="7"/>
      <c r="F1698" s="64">
        <f t="shared" si="180"/>
        <v>0</v>
      </c>
      <c r="H1698" s="34"/>
      <c r="I1698" s="34"/>
    </row>
    <row r="1699" spans="1:9" s="23" customFormat="1" ht="16.5" outlineLevel="4">
      <c r="A1699" s="63" t="s">
        <v>140</v>
      </c>
      <c r="B1699" s="43" t="s">
        <v>202</v>
      </c>
      <c r="C1699" s="2" t="s">
        <v>48</v>
      </c>
      <c r="D1699" s="30">
        <v>60.3</v>
      </c>
      <c r="E1699" s="7"/>
      <c r="F1699" s="64">
        <f t="shared" si="180"/>
        <v>0</v>
      </c>
      <c r="H1699" s="34"/>
      <c r="I1699" s="34"/>
    </row>
    <row r="1700" spans="1:9" s="23" customFormat="1" ht="16.5" outlineLevel="3">
      <c r="A1700" s="61" t="s">
        <v>198</v>
      </c>
      <c r="B1700" s="8" t="s">
        <v>401</v>
      </c>
      <c r="C1700" s="28"/>
      <c r="D1700" s="28"/>
      <c r="E1700" s="29"/>
      <c r="F1700" s="62">
        <f>SUM(F1701:F1705)</f>
        <v>0</v>
      </c>
      <c r="H1700" s="34"/>
      <c r="I1700" s="34"/>
    </row>
    <row r="1701" spans="1:9" s="23" customFormat="1" ht="16.5" outlineLevel="4">
      <c r="A1701" s="63" t="s">
        <v>148</v>
      </c>
      <c r="B1701" s="43" t="s">
        <v>106</v>
      </c>
      <c r="C1701" s="2" t="s">
        <v>14</v>
      </c>
      <c r="D1701" s="30">
        <v>0</v>
      </c>
      <c r="E1701" s="7"/>
      <c r="F1701" s="64">
        <f t="shared" ref="F1701:F1705" si="181">ROUND(D1701*E1701,0)</f>
        <v>0</v>
      </c>
      <c r="H1701" s="34"/>
      <c r="I1701" s="34"/>
    </row>
    <row r="1702" spans="1:9" s="23" customFormat="1" ht="16.5" outlineLevel="4">
      <c r="A1702" s="63" t="s">
        <v>151</v>
      </c>
      <c r="B1702" s="43" t="s">
        <v>107</v>
      </c>
      <c r="C1702" s="2" t="s">
        <v>14</v>
      </c>
      <c r="D1702" s="30">
        <v>0</v>
      </c>
      <c r="E1702" s="7"/>
      <c r="F1702" s="64">
        <f t="shared" si="181"/>
        <v>0</v>
      </c>
      <c r="H1702" s="34"/>
      <c r="I1702" s="34"/>
    </row>
    <row r="1703" spans="1:9" s="23" customFormat="1" ht="16.5" outlineLevel="4">
      <c r="A1703" s="63" t="s">
        <v>149</v>
      </c>
      <c r="B1703" s="43" t="s">
        <v>133</v>
      </c>
      <c r="C1703" s="2" t="s">
        <v>14</v>
      </c>
      <c r="D1703" s="30">
        <v>0</v>
      </c>
      <c r="E1703" s="7"/>
      <c r="F1703" s="64">
        <f t="shared" si="181"/>
        <v>0</v>
      </c>
      <c r="H1703" s="34"/>
      <c r="I1703" s="34"/>
    </row>
    <row r="1704" spans="1:9" s="23" customFormat="1" ht="16.5" outlineLevel="4">
      <c r="A1704" s="63" t="s">
        <v>152</v>
      </c>
      <c r="B1704" s="43" t="s">
        <v>134</v>
      </c>
      <c r="C1704" s="2" t="s">
        <v>15</v>
      </c>
      <c r="D1704" s="30">
        <v>0</v>
      </c>
      <c r="E1704" s="7"/>
      <c r="F1704" s="64">
        <f t="shared" si="181"/>
        <v>0</v>
      </c>
      <c r="H1704" s="34"/>
      <c r="I1704" s="34"/>
    </row>
    <row r="1705" spans="1:9" s="23" customFormat="1" ht="16.5" outlineLevel="4">
      <c r="A1705" s="63" t="s">
        <v>153</v>
      </c>
      <c r="B1705" s="43" t="s">
        <v>135</v>
      </c>
      <c r="C1705" s="2" t="s">
        <v>14</v>
      </c>
      <c r="D1705" s="30">
        <v>0</v>
      </c>
      <c r="E1705" s="7"/>
      <c r="F1705" s="64">
        <f t="shared" si="181"/>
        <v>0</v>
      </c>
      <c r="H1705" s="34"/>
      <c r="I1705" s="34"/>
    </row>
    <row r="1706" spans="1:9" s="23" customFormat="1" ht="16.5" outlineLevel="3">
      <c r="A1706" s="61" t="s">
        <v>203</v>
      </c>
      <c r="B1706" s="8" t="s">
        <v>205</v>
      </c>
      <c r="C1706" s="28"/>
      <c r="D1706" s="28"/>
      <c r="E1706" s="29"/>
      <c r="F1706" s="62">
        <f>SUM(F1707:F1715)</f>
        <v>0</v>
      </c>
      <c r="H1706" s="34"/>
      <c r="I1706" s="34"/>
    </row>
    <row r="1707" spans="1:9" s="23" customFormat="1" ht="16.5" outlineLevel="4">
      <c r="A1707" s="63" t="s">
        <v>156</v>
      </c>
      <c r="B1707" s="43" t="s">
        <v>141</v>
      </c>
      <c r="C1707" s="2" t="s">
        <v>48</v>
      </c>
      <c r="D1707" s="30">
        <v>0</v>
      </c>
      <c r="E1707" s="7"/>
      <c r="F1707" s="64">
        <f t="shared" ref="F1707:F1715" si="182">ROUND(D1707*E1707,0)</f>
        <v>0</v>
      </c>
      <c r="H1707" s="34"/>
      <c r="I1707" s="34"/>
    </row>
    <row r="1708" spans="1:9" s="23" customFormat="1" ht="16.5" outlineLevel="4">
      <c r="A1708" s="63" t="s">
        <v>157</v>
      </c>
      <c r="B1708" s="43" t="s">
        <v>142</v>
      </c>
      <c r="C1708" s="2" t="s">
        <v>115</v>
      </c>
      <c r="D1708" s="30">
        <v>0</v>
      </c>
      <c r="E1708" s="7"/>
      <c r="F1708" s="64">
        <f t="shared" si="182"/>
        <v>0</v>
      </c>
      <c r="H1708" s="34"/>
      <c r="I1708" s="34"/>
    </row>
    <row r="1709" spans="1:9" s="23" customFormat="1" ht="16.5" outlineLevel="4">
      <c r="A1709" s="63" t="s">
        <v>158</v>
      </c>
      <c r="B1709" s="43" t="s">
        <v>143</v>
      </c>
      <c r="C1709" s="2" t="s">
        <v>48</v>
      </c>
      <c r="D1709" s="30">
        <v>0</v>
      </c>
      <c r="E1709" s="7"/>
      <c r="F1709" s="64">
        <f t="shared" si="182"/>
        <v>0</v>
      </c>
      <c r="H1709" s="34"/>
      <c r="I1709" s="34"/>
    </row>
    <row r="1710" spans="1:9" s="23" customFormat="1" ht="16.5" outlineLevel="4">
      <c r="A1710" s="63" t="s">
        <v>159</v>
      </c>
      <c r="B1710" s="43" t="s">
        <v>144</v>
      </c>
      <c r="C1710" s="2" t="s">
        <v>115</v>
      </c>
      <c r="D1710" s="30">
        <v>0</v>
      </c>
      <c r="E1710" s="7"/>
      <c r="F1710" s="64">
        <f t="shared" si="182"/>
        <v>0</v>
      </c>
      <c r="H1710" s="34"/>
      <c r="I1710" s="34"/>
    </row>
    <row r="1711" spans="1:9" s="23" customFormat="1" ht="16.5" outlineLevel="4">
      <c r="A1711" s="63" t="s">
        <v>160</v>
      </c>
      <c r="B1711" s="43" t="s">
        <v>145</v>
      </c>
      <c r="C1711" s="2" t="s">
        <v>14</v>
      </c>
      <c r="D1711" s="30">
        <v>0</v>
      </c>
      <c r="E1711" s="7"/>
      <c r="F1711" s="64">
        <f t="shared" si="182"/>
        <v>0</v>
      </c>
      <c r="H1711" s="34"/>
      <c r="I1711" s="34"/>
    </row>
    <row r="1712" spans="1:9" s="23" customFormat="1" ht="16.5" outlineLevel="4">
      <c r="A1712" s="63" t="s">
        <v>402</v>
      </c>
      <c r="B1712" s="43" t="s">
        <v>146</v>
      </c>
      <c r="C1712" s="2" t="s">
        <v>14</v>
      </c>
      <c r="D1712" s="30">
        <v>0</v>
      </c>
      <c r="E1712" s="7"/>
      <c r="F1712" s="64">
        <f t="shared" si="182"/>
        <v>0</v>
      </c>
      <c r="H1712" s="34"/>
      <c r="I1712" s="34"/>
    </row>
    <row r="1713" spans="1:9" s="23" customFormat="1" ht="16.5" outlineLevel="4">
      <c r="A1713" s="63" t="s">
        <v>403</v>
      </c>
      <c r="B1713" s="43" t="s">
        <v>147</v>
      </c>
      <c r="C1713" s="2" t="s">
        <v>14</v>
      </c>
      <c r="D1713" s="30">
        <v>0</v>
      </c>
      <c r="E1713" s="7"/>
      <c r="F1713" s="64">
        <f t="shared" si="182"/>
        <v>0</v>
      </c>
      <c r="H1713" s="34"/>
      <c r="I1713" s="34"/>
    </row>
    <row r="1714" spans="1:9" s="23" customFormat="1" ht="16.5" outlineLevel="4">
      <c r="A1714" s="63" t="s">
        <v>404</v>
      </c>
      <c r="B1714" s="43" t="s">
        <v>114</v>
      </c>
      <c r="C1714" s="2" t="s">
        <v>115</v>
      </c>
      <c r="D1714" s="30">
        <v>0</v>
      </c>
      <c r="E1714" s="7"/>
      <c r="F1714" s="64">
        <f t="shared" si="182"/>
        <v>0</v>
      </c>
      <c r="H1714" s="34"/>
      <c r="I1714" s="34"/>
    </row>
    <row r="1715" spans="1:9" s="23" customFormat="1" ht="16.5" outlineLevel="4">
      <c r="A1715" s="63" t="s">
        <v>405</v>
      </c>
      <c r="B1715" s="43" t="s">
        <v>106</v>
      </c>
      <c r="C1715" s="2" t="s">
        <v>14</v>
      </c>
      <c r="D1715" s="30">
        <v>0</v>
      </c>
      <c r="E1715" s="7"/>
      <c r="F1715" s="64">
        <f t="shared" si="182"/>
        <v>0</v>
      </c>
      <c r="H1715" s="34"/>
      <c r="I1715" s="34"/>
    </row>
    <row r="1716" spans="1:9" s="23" customFormat="1" ht="16.5" outlineLevel="3">
      <c r="A1716" s="61" t="s">
        <v>204</v>
      </c>
      <c r="B1716" s="8" t="s">
        <v>154</v>
      </c>
      <c r="C1716" s="28"/>
      <c r="D1716" s="28"/>
      <c r="E1716" s="29"/>
      <c r="F1716" s="62">
        <f>SUM(F1717:F1725)</f>
        <v>0</v>
      </c>
      <c r="H1716" s="34"/>
      <c r="I1716" s="34"/>
    </row>
    <row r="1717" spans="1:9" s="23" customFormat="1" ht="16.5" outlineLevel="4">
      <c r="A1717" s="63" t="s">
        <v>206</v>
      </c>
      <c r="B1717" s="43" t="s">
        <v>141</v>
      </c>
      <c r="C1717" s="2" t="s">
        <v>48</v>
      </c>
      <c r="D1717" s="30">
        <v>0</v>
      </c>
      <c r="E1717" s="7"/>
      <c r="F1717" s="64">
        <f t="shared" ref="F1717:F1725" si="183">ROUND(D1717*E1717,0)</f>
        <v>0</v>
      </c>
      <c r="H1717" s="34"/>
      <c r="I1717" s="34"/>
    </row>
    <row r="1718" spans="1:9" s="23" customFormat="1" ht="16.5" outlineLevel="4">
      <c r="A1718" s="63" t="s">
        <v>207</v>
      </c>
      <c r="B1718" s="43" t="s">
        <v>142</v>
      </c>
      <c r="C1718" s="2" t="s">
        <v>115</v>
      </c>
      <c r="D1718" s="30">
        <v>0</v>
      </c>
      <c r="E1718" s="7"/>
      <c r="F1718" s="64">
        <f t="shared" si="183"/>
        <v>0</v>
      </c>
      <c r="H1718" s="34"/>
      <c r="I1718" s="34"/>
    </row>
    <row r="1719" spans="1:9" s="23" customFormat="1" ht="16.5" outlineLevel="4">
      <c r="A1719" s="63" t="s">
        <v>208</v>
      </c>
      <c r="B1719" s="43" t="s">
        <v>155</v>
      </c>
      <c r="C1719" s="2" t="s">
        <v>48</v>
      </c>
      <c r="D1719" s="30">
        <v>0</v>
      </c>
      <c r="E1719" s="7"/>
      <c r="F1719" s="64">
        <f t="shared" si="183"/>
        <v>0</v>
      </c>
      <c r="H1719" s="34"/>
      <c r="I1719" s="34"/>
    </row>
    <row r="1720" spans="1:9" s="23" customFormat="1" ht="16.5" outlineLevel="4">
      <c r="A1720" s="63" t="s">
        <v>209</v>
      </c>
      <c r="B1720" s="43" t="s">
        <v>144</v>
      </c>
      <c r="C1720" s="2" t="s">
        <v>115</v>
      </c>
      <c r="D1720" s="30">
        <v>0</v>
      </c>
      <c r="E1720" s="7"/>
      <c r="F1720" s="64">
        <f t="shared" si="183"/>
        <v>0</v>
      </c>
      <c r="H1720" s="34"/>
      <c r="I1720" s="34"/>
    </row>
    <row r="1721" spans="1:9" s="23" customFormat="1" ht="16.5" outlineLevel="4">
      <c r="A1721" s="63" t="s">
        <v>210</v>
      </c>
      <c r="B1721" s="43" t="s">
        <v>145</v>
      </c>
      <c r="C1721" s="2" t="s">
        <v>14</v>
      </c>
      <c r="D1721" s="30">
        <v>0</v>
      </c>
      <c r="E1721" s="7"/>
      <c r="F1721" s="64">
        <f t="shared" si="183"/>
        <v>0</v>
      </c>
      <c r="H1721" s="34"/>
      <c r="I1721" s="34"/>
    </row>
    <row r="1722" spans="1:9" s="23" customFormat="1" ht="16.5" outlineLevel="4">
      <c r="A1722" s="63" t="s">
        <v>211</v>
      </c>
      <c r="B1722" s="43" t="s">
        <v>146</v>
      </c>
      <c r="C1722" s="2" t="s">
        <v>14</v>
      </c>
      <c r="D1722" s="30">
        <v>0</v>
      </c>
      <c r="E1722" s="7"/>
      <c r="F1722" s="64">
        <f t="shared" si="183"/>
        <v>0</v>
      </c>
      <c r="H1722" s="34"/>
      <c r="I1722" s="34"/>
    </row>
    <row r="1723" spans="1:9" s="23" customFormat="1" ht="16.5" outlineLevel="4">
      <c r="A1723" s="63" t="s">
        <v>212</v>
      </c>
      <c r="B1723" s="43" t="s">
        <v>147</v>
      </c>
      <c r="C1723" s="2" t="s">
        <v>14</v>
      </c>
      <c r="D1723" s="30">
        <v>0</v>
      </c>
      <c r="E1723" s="7"/>
      <c r="F1723" s="64">
        <f t="shared" si="183"/>
        <v>0</v>
      </c>
      <c r="H1723" s="34"/>
      <c r="I1723" s="34"/>
    </row>
    <row r="1724" spans="1:9" s="23" customFormat="1" ht="16.5" outlineLevel="4">
      <c r="A1724" s="63" t="s">
        <v>213</v>
      </c>
      <c r="B1724" s="43" t="s">
        <v>114</v>
      </c>
      <c r="C1724" s="2" t="s">
        <v>115</v>
      </c>
      <c r="D1724" s="30">
        <v>0</v>
      </c>
      <c r="E1724" s="7"/>
      <c r="F1724" s="64">
        <f t="shared" si="183"/>
        <v>0</v>
      </c>
      <c r="H1724" s="34"/>
      <c r="I1724" s="34"/>
    </row>
    <row r="1725" spans="1:9" s="23" customFormat="1" ht="16.5" outlineLevel="4">
      <c r="A1725" s="63" t="s">
        <v>214</v>
      </c>
      <c r="B1725" s="43" t="s">
        <v>106</v>
      </c>
      <c r="C1725" s="2" t="s">
        <v>14</v>
      </c>
      <c r="D1725" s="30">
        <v>0</v>
      </c>
      <c r="E1725" s="7"/>
      <c r="F1725" s="64">
        <f t="shared" si="183"/>
        <v>0</v>
      </c>
      <c r="H1725" s="34"/>
      <c r="I1725" s="34"/>
    </row>
    <row r="1726" spans="1:9" s="23" customFormat="1" ht="16.5" outlineLevel="3">
      <c r="A1726" s="61" t="s">
        <v>215</v>
      </c>
      <c r="B1726" s="8" t="s">
        <v>219</v>
      </c>
      <c r="C1726" s="28"/>
      <c r="D1726" s="28"/>
      <c r="E1726" s="29"/>
      <c r="F1726" s="62">
        <f>SUM(F1727:F1730)</f>
        <v>0</v>
      </c>
      <c r="H1726" s="34"/>
      <c r="I1726" s="34"/>
    </row>
    <row r="1727" spans="1:9" s="23" customFormat="1" ht="16.5" outlineLevel="4">
      <c r="A1727" s="63" t="s">
        <v>50</v>
      </c>
      <c r="B1727" s="43" t="s">
        <v>141</v>
      </c>
      <c r="C1727" s="2" t="s">
        <v>48</v>
      </c>
      <c r="D1727" s="30">
        <v>0</v>
      </c>
      <c r="E1727" s="7"/>
      <c r="F1727" s="64">
        <f t="shared" ref="F1727:F1730" si="184">ROUND(D1727*E1727,0)</f>
        <v>0</v>
      </c>
      <c r="H1727" s="34"/>
      <c r="I1727" s="34"/>
    </row>
    <row r="1728" spans="1:9" s="23" customFormat="1" ht="16.5" outlineLevel="4">
      <c r="A1728" s="63" t="s">
        <v>216</v>
      </c>
      <c r="B1728" s="43" t="s">
        <v>142</v>
      </c>
      <c r="C1728" s="2" t="s">
        <v>115</v>
      </c>
      <c r="D1728" s="30">
        <v>0</v>
      </c>
      <c r="E1728" s="7"/>
      <c r="F1728" s="64">
        <f t="shared" si="184"/>
        <v>0</v>
      </c>
      <c r="H1728" s="34"/>
      <c r="I1728" s="34"/>
    </row>
    <row r="1729" spans="1:9" s="23" customFormat="1" ht="16.5" outlineLevel="4">
      <c r="A1729" s="63" t="s">
        <v>217</v>
      </c>
      <c r="B1729" s="43" t="s">
        <v>143</v>
      </c>
      <c r="C1729" s="2" t="s">
        <v>48</v>
      </c>
      <c r="D1729" s="30">
        <v>0</v>
      </c>
      <c r="E1729" s="7"/>
      <c r="F1729" s="64">
        <f t="shared" si="184"/>
        <v>0</v>
      </c>
      <c r="H1729" s="34"/>
      <c r="I1729" s="34"/>
    </row>
    <row r="1730" spans="1:9" s="23" customFormat="1" ht="16.5" outlineLevel="4">
      <c r="A1730" s="63" t="s">
        <v>218</v>
      </c>
      <c r="B1730" s="43" t="s">
        <v>144</v>
      </c>
      <c r="C1730" s="2" t="s">
        <v>115</v>
      </c>
      <c r="D1730" s="30">
        <v>0</v>
      </c>
      <c r="E1730" s="7"/>
      <c r="F1730" s="64">
        <f t="shared" si="184"/>
        <v>0</v>
      </c>
      <c r="H1730" s="34"/>
      <c r="I1730" s="34"/>
    </row>
    <row r="1731" spans="1:9" s="23" customFormat="1" ht="16.5" outlineLevel="3">
      <c r="A1731" s="61" t="s">
        <v>342</v>
      </c>
      <c r="B1731" s="8" t="s">
        <v>223</v>
      </c>
      <c r="C1731" s="28"/>
      <c r="D1731" s="28"/>
      <c r="E1731" s="29"/>
      <c r="F1731" s="62">
        <f>SUM(F1732:F1739)</f>
        <v>0</v>
      </c>
      <c r="H1731" s="34"/>
      <c r="I1731" s="34"/>
    </row>
    <row r="1732" spans="1:9" s="23" customFormat="1" ht="16.5" outlineLevel="4">
      <c r="A1732" s="63" t="s">
        <v>359</v>
      </c>
      <c r="B1732" s="43" t="s">
        <v>192</v>
      </c>
      <c r="C1732" s="2" t="s">
        <v>14</v>
      </c>
      <c r="D1732" s="30">
        <v>0</v>
      </c>
      <c r="E1732" s="7"/>
      <c r="F1732" s="64">
        <f t="shared" ref="F1732:F1739" si="185">ROUND(D1732*E1732,0)</f>
        <v>0</v>
      </c>
      <c r="H1732" s="34"/>
      <c r="I1732" s="34"/>
    </row>
    <row r="1733" spans="1:9" s="23" customFormat="1" ht="16.5" outlineLevel="4">
      <c r="A1733" s="63" t="s">
        <v>360</v>
      </c>
      <c r="B1733" s="43" t="s">
        <v>193</v>
      </c>
      <c r="C1733" s="2" t="s">
        <v>14</v>
      </c>
      <c r="D1733" s="30">
        <v>0</v>
      </c>
      <c r="E1733" s="7"/>
      <c r="F1733" s="64">
        <f t="shared" si="185"/>
        <v>0</v>
      </c>
      <c r="H1733" s="34"/>
      <c r="I1733" s="34"/>
    </row>
    <row r="1734" spans="1:9" s="23" customFormat="1" ht="16.5" outlineLevel="4">
      <c r="A1734" s="63" t="s">
        <v>361</v>
      </c>
      <c r="B1734" s="43" t="s">
        <v>220</v>
      </c>
      <c r="C1734" s="2" t="s">
        <v>14</v>
      </c>
      <c r="D1734" s="30">
        <v>0.38</v>
      </c>
      <c r="E1734" s="7"/>
      <c r="F1734" s="64">
        <f t="shared" si="185"/>
        <v>0</v>
      </c>
      <c r="H1734" s="34"/>
      <c r="I1734" s="34"/>
    </row>
    <row r="1735" spans="1:9" s="23" customFormat="1" ht="16.5" outlineLevel="4">
      <c r="A1735" s="63" t="s">
        <v>362</v>
      </c>
      <c r="B1735" s="43" t="s">
        <v>221</v>
      </c>
      <c r="C1735" s="2" t="s">
        <v>15</v>
      </c>
      <c r="D1735" s="30">
        <v>1.62</v>
      </c>
      <c r="E1735" s="7"/>
      <c r="F1735" s="64">
        <f t="shared" si="185"/>
        <v>0</v>
      </c>
      <c r="H1735" s="34"/>
      <c r="I1735" s="34"/>
    </row>
    <row r="1736" spans="1:9" s="23" customFormat="1" ht="16.5" outlineLevel="4">
      <c r="A1736" s="63" t="s">
        <v>406</v>
      </c>
      <c r="B1736" s="43" t="s">
        <v>222</v>
      </c>
      <c r="C1736" s="2" t="s">
        <v>15</v>
      </c>
      <c r="D1736" s="30">
        <v>0</v>
      </c>
      <c r="E1736" s="7"/>
      <c r="F1736" s="64">
        <f t="shared" si="185"/>
        <v>0</v>
      </c>
      <c r="H1736" s="34"/>
      <c r="I1736" s="34"/>
    </row>
    <row r="1737" spans="1:9" s="23" customFormat="1" ht="16.5" outlineLevel="4">
      <c r="A1737" s="63" t="s">
        <v>407</v>
      </c>
      <c r="B1737" s="43" t="s">
        <v>114</v>
      </c>
      <c r="C1737" s="2" t="s">
        <v>115</v>
      </c>
      <c r="D1737" s="30">
        <v>23.63</v>
      </c>
      <c r="E1737" s="7"/>
      <c r="F1737" s="64">
        <f t="shared" si="185"/>
        <v>0</v>
      </c>
      <c r="H1737" s="34"/>
      <c r="I1737" s="34"/>
    </row>
    <row r="1738" spans="1:9" s="23" customFormat="1" ht="16.5" outlineLevel="4">
      <c r="A1738" s="63" t="s">
        <v>408</v>
      </c>
      <c r="B1738" s="43" t="s">
        <v>224</v>
      </c>
      <c r="C1738" s="2" t="s">
        <v>15</v>
      </c>
      <c r="D1738" s="30">
        <v>55.38</v>
      </c>
      <c r="E1738" s="7"/>
      <c r="F1738" s="64">
        <f t="shared" si="185"/>
        <v>0</v>
      </c>
      <c r="H1738" s="34"/>
      <c r="I1738" s="34"/>
    </row>
    <row r="1739" spans="1:9" s="23" customFormat="1" ht="16.5" outlineLevel="4">
      <c r="A1739" s="63" t="s">
        <v>409</v>
      </c>
      <c r="B1739" s="43" t="s">
        <v>410</v>
      </c>
      <c r="C1739" s="2" t="s">
        <v>15</v>
      </c>
      <c r="D1739" s="30">
        <v>0</v>
      </c>
      <c r="E1739" s="7"/>
      <c r="F1739" s="64">
        <f t="shared" si="185"/>
        <v>0</v>
      </c>
      <c r="H1739" s="34"/>
      <c r="I1739" s="34"/>
    </row>
    <row r="1740" spans="1:9" s="23" customFormat="1" ht="16.5" outlineLevel="2">
      <c r="A1740" s="61">
        <v>5</v>
      </c>
      <c r="B1740" s="8" t="s">
        <v>225</v>
      </c>
      <c r="C1740" s="28"/>
      <c r="D1740" s="28"/>
      <c r="E1740" s="29"/>
      <c r="F1740" s="62">
        <f>F1741+F1755+F1766+F1774+F1786+F1801</f>
        <v>0</v>
      </c>
      <c r="H1740" s="34"/>
      <c r="I1740" s="34"/>
    </row>
    <row r="1741" spans="1:9" s="23" customFormat="1" ht="16.5" outlineLevel="3">
      <c r="A1741" s="61" t="s">
        <v>226</v>
      </c>
      <c r="B1741" s="8" t="s">
        <v>227</v>
      </c>
      <c r="C1741" s="28"/>
      <c r="D1741" s="28"/>
      <c r="E1741" s="29"/>
      <c r="F1741" s="62">
        <f>SUM(F1742:F1754)</f>
        <v>0</v>
      </c>
      <c r="H1741" s="34"/>
      <c r="I1741" s="34"/>
    </row>
    <row r="1742" spans="1:9" s="23" customFormat="1" ht="16.5" outlineLevel="4">
      <c r="A1742" s="63" t="s">
        <v>228</v>
      </c>
      <c r="B1742" s="43" t="s">
        <v>411</v>
      </c>
      <c r="C1742" s="2" t="s">
        <v>1</v>
      </c>
      <c r="D1742" s="30">
        <v>0</v>
      </c>
      <c r="E1742" s="7"/>
      <c r="F1742" s="64">
        <f t="shared" ref="F1742:F1754" si="186">ROUND(D1742*E1742,0)</f>
        <v>0</v>
      </c>
      <c r="H1742" s="34"/>
      <c r="I1742" s="34"/>
    </row>
    <row r="1743" spans="1:9" s="23" customFormat="1" ht="33" outlineLevel="4">
      <c r="A1743" s="63" t="s">
        <v>229</v>
      </c>
      <c r="B1743" s="43" t="s">
        <v>412</v>
      </c>
      <c r="C1743" s="2" t="s">
        <v>1</v>
      </c>
      <c r="D1743" s="30">
        <v>1</v>
      </c>
      <c r="E1743" s="7"/>
      <c r="F1743" s="64">
        <f t="shared" si="186"/>
        <v>0</v>
      </c>
      <c r="H1743" s="34"/>
      <c r="I1743" s="34"/>
    </row>
    <row r="1744" spans="1:9" s="23" customFormat="1" ht="16.5" outlineLevel="4">
      <c r="A1744" s="63" t="s">
        <v>230</v>
      </c>
      <c r="B1744" s="43" t="s">
        <v>413</v>
      </c>
      <c r="C1744" s="2" t="s">
        <v>1</v>
      </c>
      <c r="D1744" s="30">
        <v>0</v>
      </c>
      <c r="E1744" s="7"/>
      <c r="F1744" s="64">
        <f t="shared" si="186"/>
        <v>0</v>
      </c>
      <c r="H1744" s="34"/>
      <c r="I1744" s="34"/>
    </row>
    <row r="1745" spans="1:9" s="23" customFormat="1" ht="33" outlineLevel="4">
      <c r="A1745" s="63" t="s">
        <v>231</v>
      </c>
      <c r="B1745" s="43" t="s">
        <v>232</v>
      </c>
      <c r="C1745" s="2" t="s">
        <v>1</v>
      </c>
      <c r="D1745" s="30">
        <v>1</v>
      </c>
      <c r="E1745" s="7"/>
      <c r="F1745" s="64">
        <f t="shared" si="186"/>
        <v>0</v>
      </c>
      <c r="H1745" s="34"/>
      <c r="I1745" s="34"/>
    </row>
    <row r="1746" spans="1:9" s="23" customFormat="1" ht="16.5" outlineLevel="4">
      <c r="A1746" s="63" t="s">
        <v>233</v>
      </c>
      <c r="B1746" s="43" t="s">
        <v>414</v>
      </c>
      <c r="C1746" s="2" t="s">
        <v>1</v>
      </c>
      <c r="D1746" s="30">
        <v>0</v>
      </c>
      <c r="E1746" s="7"/>
      <c r="F1746" s="64">
        <f t="shared" si="186"/>
        <v>0</v>
      </c>
      <c r="H1746" s="34"/>
      <c r="I1746" s="34"/>
    </row>
    <row r="1747" spans="1:9" s="23" customFormat="1" ht="16.5" outlineLevel="4">
      <c r="A1747" s="63" t="s">
        <v>234</v>
      </c>
      <c r="B1747" s="43" t="s">
        <v>415</v>
      </c>
      <c r="C1747" s="2" t="s">
        <v>48</v>
      </c>
      <c r="D1747" s="30">
        <v>1</v>
      </c>
      <c r="E1747" s="7"/>
      <c r="F1747" s="64">
        <f t="shared" si="186"/>
        <v>0</v>
      </c>
      <c r="H1747" s="34"/>
      <c r="I1747" s="34"/>
    </row>
    <row r="1748" spans="1:9" s="23" customFormat="1" ht="16.5" outlineLevel="4">
      <c r="A1748" s="63" t="s">
        <v>235</v>
      </c>
      <c r="B1748" s="43" t="s">
        <v>416</v>
      </c>
      <c r="C1748" s="2" t="s">
        <v>48</v>
      </c>
      <c r="D1748" s="30">
        <v>1</v>
      </c>
      <c r="E1748" s="7"/>
      <c r="F1748" s="64">
        <f t="shared" si="186"/>
        <v>0</v>
      </c>
      <c r="H1748" s="34"/>
      <c r="I1748" s="34"/>
    </row>
    <row r="1749" spans="1:9" s="23" customFormat="1" ht="16.5" outlineLevel="4">
      <c r="A1749" s="63" t="s">
        <v>236</v>
      </c>
      <c r="B1749" s="43" t="s">
        <v>417</v>
      </c>
      <c r="C1749" s="2" t="s">
        <v>48</v>
      </c>
      <c r="D1749" s="30">
        <v>3</v>
      </c>
      <c r="E1749" s="7"/>
      <c r="F1749" s="64">
        <f t="shared" si="186"/>
        <v>0</v>
      </c>
      <c r="H1749" s="34"/>
      <c r="I1749" s="34"/>
    </row>
    <row r="1750" spans="1:9" s="23" customFormat="1" ht="16.5" outlineLevel="4">
      <c r="A1750" s="63" t="s">
        <v>237</v>
      </c>
      <c r="B1750" s="43" t="s">
        <v>418</v>
      </c>
      <c r="C1750" s="2" t="s">
        <v>48</v>
      </c>
      <c r="D1750" s="30">
        <v>0</v>
      </c>
      <c r="E1750" s="7"/>
      <c r="F1750" s="64">
        <f t="shared" si="186"/>
        <v>0</v>
      </c>
      <c r="H1750" s="34"/>
      <c r="I1750" s="34"/>
    </row>
    <row r="1751" spans="1:9" s="23" customFormat="1" ht="33" outlineLevel="4">
      <c r="A1751" s="63" t="s">
        <v>363</v>
      </c>
      <c r="B1751" s="43" t="s">
        <v>419</v>
      </c>
      <c r="C1751" s="2" t="s">
        <v>1</v>
      </c>
      <c r="D1751" s="30">
        <v>6</v>
      </c>
      <c r="E1751" s="7"/>
      <c r="F1751" s="64">
        <f t="shared" si="186"/>
        <v>0</v>
      </c>
      <c r="H1751" s="34"/>
      <c r="I1751" s="34"/>
    </row>
    <row r="1752" spans="1:9" s="23" customFormat="1" ht="16.5" outlineLevel="4">
      <c r="A1752" s="63" t="s">
        <v>420</v>
      </c>
      <c r="B1752" s="43" t="s">
        <v>238</v>
      </c>
      <c r="C1752" s="2" t="s">
        <v>1</v>
      </c>
      <c r="D1752" s="30">
        <v>0</v>
      </c>
      <c r="E1752" s="7"/>
      <c r="F1752" s="64">
        <f t="shared" si="186"/>
        <v>0</v>
      </c>
      <c r="H1752" s="34"/>
      <c r="I1752" s="34"/>
    </row>
    <row r="1753" spans="1:9" s="23" customFormat="1" ht="16.5" outlineLevel="4">
      <c r="A1753" s="63" t="s">
        <v>421</v>
      </c>
      <c r="B1753" s="43" t="s">
        <v>422</v>
      </c>
      <c r="C1753" s="2" t="s">
        <v>1</v>
      </c>
      <c r="D1753" s="30">
        <v>0</v>
      </c>
      <c r="E1753" s="7"/>
      <c r="F1753" s="64">
        <f t="shared" si="186"/>
        <v>0</v>
      </c>
      <c r="H1753" s="34"/>
      <c r="I1753" s="34"/>
    </row>
    <row r="1754" spans="1:9" s="23" customFormat="1" ht="16.5" outlineLevel="4">
      <c r="A1754" s="63" t="s">
        <v>423</v>
      </c>
      <c r="B1754" s="43" t="s">
        <v>424</v>
      </c>
      <c r="C1754" s="2" t="s">
        <v>1</v>
      </c>
      <c r="D1754" s="30">
        <v>48</v>
      </c>
      <c r="E1754" s="7"/>
      <c r="F1754" s="64">
        <f t="shared" si="186"/>
        <v>0</v>
      </c>
      <c r="H1754" s="34"/>
      <c r="I1754" s="34"/>
    </row>
    <row r="1755" spans="1:9" s="23" customFormat="1" ht="16.5" outlineLevel="3">
      <c r="A1755" s="61" t="s">
        <v>239</v>
      </c>
      <c r="B1755" s="8" t="s">
        <v>240</v>
      </c>
      <c r="C1755" s="28"/>
      <c r="D1755" s="28"/>
      <c r="E1755" s="29"/>
      <c r="F1755" s="62">
        <f>SUM(F1756:F1765)</f>
        <v>0</v>
      </c>
      <c r="H1755" s="34"/>
      <c r="I1755" s="34"/>
    </row>
    <row r="1756" spans="1:9" s="23" customFormat="1" ht="33" outlineLevel="4">
      <c r="A1756" s="63" t="s">
        <v>241</v>
      </c>
      <c r="B1756" s="43" t="s">
        <v>242</v>
      </c>
      <c r="C1756" s="2" t="s">
        <v>1</v>
      </c>
      <c r="D1756" s="30">
        <v>1</v>
      </c>
      <c r="E1756" s="7"/>
      <c r="F1756" s="64">
        <f t="shared" ref="F1756:F1765" si="187">ROUND(D1756*E1756,0)</f>
        <v>0</v>
      </c>
      <c r="H1756" s="34"/>
      <c r="I1756" s="34"/>
    </row>
    <row r="1757" spans="1:9" s="23" customFormat="1" ht="33" outlineLevel="4">
      <c r="A1757" s="63" t="s">
        <v>243</v>
      </c>
      <c r="B1757" s="43" t="s">
        <v>244</v>
      </c>
      <c r="C1757" s="2" t="s">
        <v>1</v>
      </c>
      <c r="D1757" s="30">
        <v>5</v>
      </c>
      <c r="E1757" s="7"/>
      <c r="F1757" s="64">
        <f t="shared" si="187"/>
        <v>0</v>
      </c>
      <c r="H1757" s="34"/>
      <c r="I1757" s="34"/>
    </row>
    <row r="1758" spans="1:9" s="23" customFormat="1" ht="33" outlineLevel="4">
      <c r="A1758" s="63" t="s">
        <v>245</v>
      </c>
      <c r="B1758" s="43" t="s">
        <v>425</v>
      </c>
      <c r="C1758" s="2" t="s">
        <v>1</v>
      </c>
      <c r="D1758" s="30">
        <v>1</v>
      </c>
      <c r="E1758" s="7"/>
      <c r="F1758" s="64">
        <f t="shared" si="187"/>
        <v>0</v>
      </c>
      <c r="H1758" s="34"/>
      <c r="I1758" s="34"/>
    </row>
    <row r="1759" spans="1:9" s="23" customFormat="1" ht="33" outlineLevel="4">
      <c r="A1759" s="63" t="s">
        <v>246</v>
      </c>
      <c r="B1759" s="43" t="s">
        <v>426</v>
      </c>
      <c r="C1759" s="2" t="s">
        <v>1</v>
      </c>
      <c r="D1759" s="30">
        <v>0</v>
      </c>
      <c r="E1759" s="7"/>
      <c r="F1759" s="64">
        <f t="shared" si="187"/>
        <v>0</v>
      </c>
      <c r="H1759" s="34"/>
      <c r="I1759" s="34"/>
    </row>
    <row r="1760" spans="1:9" s="23" customFormat="1" ht="33" outlineLevel="4">
      <c r="A1760" s="63" t="s">
        <v>247</v>
      </c>
      <c r="B1760" s="43" t="s">
        <v>427</v>
      </c>
      <c r="C1760" s="2" t="s">
        <v>1</v>
      </c>
      <c r="D1760" s="30">
        <v>1</v>
      </c>
      <c r="E1760" s="7"/>
      <c r="F1760" s="64">
        <f t="shared" si="187"/>
        <v>0</v>
      </c>
      <c r="H1760" s="34"/>
      <c r="I1760" s="34"/>
    </row>
    <row r="1761" spans="1:9" s="23" customFormat="1" ht="33" outlineLevel="4">
      <c r="A1761" s="63" t="s">
        <v>248</v>
      </c>
      <c r="B1761" s="43" t="s">
        <v>249</v>
      </c>
      <c r="C1761" s="2" t="s">
        <v>1</v>
      </c>
      <c r="D1761" s="30">
        <v>14</v>
      </c>
      <c r="E1761" s="7"/>
      <c r="F1761" s="64">
        <f t="shared" si="187"/>
        <v>0</v>
      </c>
      <c r="H1761" s="34"/>
      <c r="I1761" s="34"/>
    </row>
    <row r="1762" spans="1:9" s="23" customFormat="1" ht="33" outlineLevel="4">
      <c r="A1762" s="63" t="s">
        <v>250</v>
      </c>
      <c r="B1762" s="43" t="s">
        <v>428</v>
      </c>
      <c r="C1762" s="2" t="s">
        <v>1</v>
      </c>
      <c r="D1762" s="30">
        <v>1</v>
      </c>
      <c r="E1762" s="7"/>
      <c r="F1762" s="64">
        <f t="shared" si="187"/>
        <v>0</v>
      </c>
      <c r="H1762" s="34"/>
      <c r="I1762" s="34"/>
    </row>
    <row r="1763" spans="1:9" s="23" customFormat="1" ht="33" outlineLevel="4">
      <c r="A1763" s="63" t="s">
        <v>251</v>
      </c>
      <c r="B1763" s="43" t="s">
        <v>252</v>
      </c>
      <c r="C1763" s="2" t="s">
        <v>1</v>
      </c>
      <c r="D1763" s="30">
        <v>21</v>
      </c>
      <c r="E1763" s="7"/>
      <c r="F1763" s="64">
        <f t="shared" si="187"/>
        <v>0</v>
      </c>
      <c r="H1763" s="34"/>
      <c r="I1763" s="34"/>
    </row>
    <row r="1764" spans="1:9" s="23" customFormat="1" ht="33" outlineLevel="4">
      <c r="A1764" s="63" t="s">
        <v>364</v>
      </c>
      <c r="B1764" s="43" t="s">
        <v>253</v>
      </c>
      <c r="C1764" s="2" t="s">
        <v>1</v>
      </c>
      <c r="D1764" s="30">
        <v>4</v>
      </c>
      <c r="E1764" s="7"/>
      <c r="F1764" s="64">
        <f t="shared" si="187"/>
        <v>0</v>
      </c>
      <c r="H1764" s="34"/>
      <c r="I1764" s="34"/>
    </row>
    <row r="1765" spans="1:9" s="23" customFormat="1" ht="33" outlineLevel="4">
      <c r="A1765" s="63" t="s">
        <v>365</v>
      </c>
      <c r="B1765" s="43" t="s">
        <v>254</v>
      </c>
      <c r="C1765" s="2" t="s">
        <v>1</v>
      </c>
      <c r="D1765" s="30">
        <v>1</v>
      </c>
      <c r="E1765" s="7"/>
      <c r="F1765" s="64">
        <f t="shared" si="187"/>
        <v>0</v>
      </c>
      <c r="H1765" s="34"/>
      <c r="I1765" s="34"/>
    </row>
    <row r="1766" spans="1:9" s="23" customFormat="1" ht="16.5" outlineLevel="3">
      <c r="A1766" s="61" t="s">
        <v>255</v>
      </c>
      <c r="B1766" s="8" t="s">
        <v>256</v>
      </c>
      <c r="C1766" s="28"/>
      <c r="D1766" s="28"/>
      <c r="E1766" s="29"/>
      <c r="F1766" s="62">
        <f>SUM(F1767:F1773)</f>
        <v>0</v>
      </c>
      <c r="H1766" s="34"/>
      <c r="I1766" s="34"/>
    </row>
    <row r="1767" spans="1:9" s="23" customFormat="1" ht="33" outlineLevel="4">
      <c r="A1767" s="63" t="s">
        <v>257</v>
      </c>
      <c r="B1767" s="43" t="s">
        <v>429</v>
      </c>
      <c r="C1767" s="2" t="s">
        <v>48</v>
      </c>
      <c r="D1767" s="30">
        <v>0</v>
      </c>
      <c r="E1767" s="7"/>
      <c r="F1767" s="64">
        <f t="shared" ref="F1767:F1773" si="188">ROUND(D1767*E1767,0)</f>
        <v>0</v>
      </c>
      <c r="H1767" s="34"/>
      <c r="I1767" s="34"/>
    </row>
    <row r="1768" spans="1:9" s="23" customFormat="1" ht="33" outlineLevel="4">
      <c r="A1768" s="63" t="s">
        <v>258</v>
      </c>
      <c r="B1768" s="43" t="s">
        <v>430</v>
      </c>
      <c r="C1768" s="2" t="s">
        <v>48</v>
      </c>
      <c r="D1768" s="30">
        <v>6</v>
      </c>
      <c r="E1768" s="7"/>
      <c r="F1768" s="64">
        <f t="shared" si="188"/>
        <v>0</v>
      </c>
      <c r="H1768" s="34"/>
      <c r="I1768" s="34"/>
    </row>
    <row r="1769" spans="1:9" s="23" customFormat="1" ht="33" outlineLevel="4">
      <c r="A1769" s="63" t="s">
        <v>259</v>
      </c>
      <c r="B1769" s="43" t="s">
        <v>431</v>
      </c>
      <c r="C1769" s="2" t="s">
        <v>48</v>
      </c>
      <c r="D1769" s="30">
        <v>238</v>
      </c>
      <c r="E1769" s="7"/>
      <c r="F1769" s="64">
        <f t="shared" si="188"/>
        <v>0</v>
      </c>
      <c r="H1769" s="34"/>
      <c r="I1769" s="34"/>
    </row>
    <row r="1770" spans="1:9" s="23" customFormat="1" ht="33" outlineLevel="4">
      <c r="A1770" s="63" t="s">
        <v>366</v>
      </c>
      <c r="B1770" s="43" t="s">
        <v>432</v>
      </c>
      <c r="C1770" s="2" t="s">
        <v>48</v>
      </c>
      <c r="D1770" s="30">
        <v>0</v>
      </c>
      <c r="E1770" s="7"/>
      <c r="F1770" s="64">
        <f t="shared" si="188"/>
        <v>0</v>
      </c>
      <c r="H1770" s="34"/>
      <c r="I1770" s="34"/>
    </row>
    <row r="1771" spans="1:9" s="23" customFormat="1" ht="33" outlineLevel="4">
      <c r="A1771" s="63" t="s">
        <v>367</v>
      </c>
      <c r="B1771" s="43" t="s">
        <v>433</v>
      </c>
      <c r="C1771" s="2" t="s">
        <v>48</v>
      </c>
      <c r="D1771" s="30">
        <v>0</v>
      </c>
      <c r="E1771" s="7"/>
      <c r="F1771" s="64">
        <f t="shared" si="188"/>
        <v>0</v>
      </c>
      <c r="H1771" s="34"/>
      <c r="I1771" s="34"/>
    </row>
    <row r="1772" spans="1:9" s="23" customFormat="1" ht="33" outlineLevel="4">
      <c r="A1772" s="63" t="s">
        <v>368</v>
      </c>
      <c r="B1772" s="43" t="s">
        <v>434</v>
      </c>
      <c r="C1772" s="2" t="s">
        <v>48</v>
      </c>
      <c r="D1772" s="30">
        <v>6</v>
      </c>
      <c r="E1772" s="7"/>
      <c r="F1772" s="64">
        <f t="shared" si="188"/>
        <v>0</v>
      </c>
      <c r="H1772" s="34"/>
      <c r="I1772" s="34"/>
    </row>
    <row r="1773" spans="1:9" s="23" customFormat="1" ht="33" outlineLevel="4">
      <c r="A1773" s="63" t="s">
        <v>435</v>
      </c>
      <c r="B1773" s="43" t="s">
        <v>434</v>
      </c>
      <c r="C1773" s="2" t="s">
        <v>48</v>
      </c>
      <c r="D1773" s="30">
        <v>68</v>
      </c>
      <c r="E1773" s="7"/>
      <c r="F1773" s="64">
        <f t="shared" si="188"/>
        <v>0</v>
      </c>
      <c r="H1773" s="34"/>
      <c r="I1773" s="34"/>
    </row>
    <row r="1774" spans="1:9" s="23" customFormat="1" ht="16.5" outlineLevel="3">
      <c r="A1774" s="61" t="s">
        <v>260</v>
      </c>
      <c r="B1774" s="8" t="s">
        <v>261</v>
      </c>
      <c r="C1774" s="28"/>
      <c r="D1774" s="28"/>
      <c r="E1774" s="29"/>
      <c r="F1774" s="62">
        <f>F1775+F1778+F1781</f>
        <v>0</v>
      </c>
      <c r="H1774" s="34"/>
      <c r="I1774" s="34"/>
    </row>
    <row r="1775" spans="1:9" s="23" customFormat="1" ht="16.5" outlineLevel="4">
      <c r="A1775" s="61" t="s">
        <v>262</v>
      </c>
      <c r="B1775" s="8" t="s">
        <v>263</v>
      </c>
      <c r="C1775" s="28"/>
      <c r="D1775" s="28"/>
      <c r="E1775" s="29"/>
      <c r="F1775" s="62">
        <f>SUM(F1776:F1777)</f>
        <v>0</v>
      </c>
      <c r="H1775" s="34"/>
      <c r="I1775" s="34"/>
    </row>
    <row r="1776" spans="1:9" s="23" customFormat="1" ht="49.5" outlineLevel="5">
      <c r="A1776" s="63" t="s">
        <v>264</v>
      </c>
      <c r="B1776" s="43" t="s">
        <v>265</v>
      </c>
      <c r="C1776" s="2" t="s">
        <v>1</v>
      </c>
      <c r="D1776" s="30">
        <v>70</v>
      </c>
      <c r="E1776" s="7"/>
      <c r="F1776" s="64">
        <f t="shared" ref="F1776:F1777" si="189">ROUND(D1776*E1776,0)</f>
        <v>0</v>
      </c>
      <c r="H1776" s="34"/>
      <c r="I1776" s="34"/>
    </row>
    <row r="1777" spans="1:9" s="23" customFormat="1" ht="33" outlineLevel="5">
      <c r="A1777" s="63" t="s">
        <v>266</v>
      </c>
      <c r="B1777" s="43" t="s">
        <v>436</v>
      </c>
      <c r="C1777" s="2" t="s">
        <v>1</v>
      </c>
      <c r="D1777" s="30">
        <v>70</v>
      </c>
      <c r="E1777" s="7"/>
      <c r="F1777" s="64">
        <f t="shared" si="189"/>
        <v>0</v>
      </c>
      <c r="H1777" s="34"/>
      <c r="I1777" s="34"/>
    </row>
    <row r="1778" spans="1:9" s="23" customFormat="1" ht="16.5" outlineLevel="4">
      <c r="A1778" s="61" t="s">
        <v>267</v>
      </c>
      <c r="B1778" s="8" t="s">
        <v>268</v>
      </c>
      <c r="C1778" s="28"/>
      <c r="D1778" s="28"/>
      <c r="E1778" s="29"/>
      <c r="F1778" s="62">
        <f>SUM(F1779:F1780)</f>
        <v>0</v>
      </c>
      <c r="H1778" s="34"/>
      <c r="I1778" s="34"/>
    </row>
    <row r="1779" spans="1:9" s="23" customFormat="1" ht="66" outlineLevel="5">
      <c r="A1779" s="63" t="s">
        <v>269</v>
      </c>
      <c r="B1779" s="43" t="s">
        <v>270</v>
      </c>
      <c r="C1779" s="2" t="s">
        <v>1</v>
      </c>
      <c r="D1779" s="30">
        <v>1</v>
      </c>
      <c r="E1779" s="7"/>
      <c r="F1779" s="64">
        <f t="shared" ref="F1779:F1780" si="190">ROUND(D1779*E1779,0)</f>
        <v>0</v>
      </c>
      <c r="H1779" s="34"/>
      <c r="I1779" s="34"/>
    </row>
    <row r="1780" spans="1:9" s="23" customFormat="1" ht="33" outlineLevel="5">
      <c r="A1780" s="63" t="s">
        <v>271</v>
      </c>
      <c r="B1780" s="43" t="s">
        <v>437</v>
      </c>
      <c r="C1780" s="2" t="s">
        <v>1</v>
      </c>
      <c r="D1780" s="30">
        <v>1</v>
      </c>
      <c r="E1780" s="7"/>
      <c r="F1780" s="64">
        <f t="shared" si="190"/>
        <v>0</v>
      </c>
      <c r="H1780" s="34"/>
      <c r="I1780" s="34"/>
    </row>
    <row r="1781" spans="1:9" s="23" customFormat="1" ht="16.5" outlineLevel="4">
      <c r="A1781" s="61" t="s">
        <v>272</v>
      </c>
      <c r="B1781" s="8" t="s">
        <v>273</v>
      </c>
      <c r="C1781" s="28"/>
      <c r="D1781" s="28"/>
      <c r="E1781" s="29"/>
      <c r="F1781" s="62">
        <f>SUM(F1782:F1785)</f>
        <v>0</v>
      </c>
      <c r="H1781" s="34"/>
      <c r="I1781" s="34"/>
    </row>
    <row r="1782" spans="1:9" s="23" customFormat="1" ht="33" outlineLevel="5">
      <c r="A1782" s="63" t="s">
        <v>274</v>
      </c>
      <c r="B1782" s="43" t="s">
        <v>438</v>
      </c>
      <c r="C1782" s="2" t="s">
        <v>1</v>
      </c>
      <c r="D1782" s="30">
        <v>55</v>
      </c>
      <c r="E1782" s="7"/>
      <c r="F1782" s="64">
        <f t="shared" ref="F1782:F1785" si="191">ROUND(D1782*E1782,0)</f>
        <v>0</v>
      </c>
      <c r="H1782" s="34"/>
      <c r="I1782" s="34"/>
    </row>
    <row r="1783" spans="1:9" s="23" customFormat="1" ht="33" outlineLevel="5">
      <c r="A1783" s="63" t="s">
        <v>275</v>
      </c>
      <c r="B1783" s="43" t="s">
        <v>439</v>
      </c>
      <c r="C1783" s="2" t="s">
        <v>1</v>
      </c>
      <c r="D1783" s="30">
        <v>2</v>
      </c>
      <c r="E1783" s="7"/>
      <c r="F1783" s="64">
        <f t="shared" si="191"/>
        <v>0</v>
      </c>
      <c r="H1783" s="34"/>
      <c r="I1783" s="34"/>
    </row>
    <row r="1784" spans="1:9" s="23" customFormat="1" ht="16.5" outlineLevel="5">
      <c r="A1784" s="63" t="s">
        <v>276</v>
      </c>
      <c r="B1784" s="43" t="s">
        <v>278</v>
      </c>
      <c r="C1784" s="2" t="s">
        <v>1</v>
      </c>
      <c r="D1784" s="30">
        <v>0</v>
      </c>
      <c r="E1784" s="7"/>
      <c r="F1784" s="64">
        <f t="shared" si="191"/>
        <v>0</v>
      </c>
      <c r="H1784" s="34"/>
      <c r="I1784" s="34"/>
    </row>
    <row r="1785" spans="1:9" s="23" customFormat="1" ht="33" outlineLevel="5">
      <c r="A1785" s="63" t="s">
        <v>277</v>
      </c>
      <c r="B1785" s="43" t="s">
        <v>279</v>
      </c>
      <c r="C1785" s="2" t="s">
        <v>1</v>
      </c>
      <c r="D1785" s="30">
        <v>13</v>
      </c>
      <c r="E1785" s="7"/>
      <c r="F1785" s="64">
        <f t="shared" si="191"/>
        <v>0</v>
      </c>
      <c r="H1785" s="34"/>
      <c r="I1785" s="34"/>
    </row>
    <row r="1786" spans="1:9" s="23" customFormat="1" ht="16.5" outlineLevel="3">
      <c r="A1786" s="61" t="s">
        <v>280</v>
      </c>
      <c r="B1786" s="8" t="s">
        <v>281</v>
      </c>
      <c r="C1786" s="28"/>
      <c r="D1786" s="28" t="s">
        <v>162</v>
      </c>
      <c r="E1786" s="29"/>
      <c r="F1786" s="62">
        <f>SUM(F1787:F1800)</f>
        <v>0</v>
      </c>
      <c r="H1786" s="34"/>
      <c r="I1786" s="34"/>
    </row>
    <row r="1787" spans="1:9" s="23" customFormat="1" ht="33" outlineLevel="4">
      <c r="A1787" s="63" t="s">
        <v>282</v>
      </c>
      <c r="B1787" s="43" t="s">
        <v>283</v>
      </c>
      <c r="C1787" s="2" t="s">
        <v>1</v>
      </c>
      <c r="D1787" s="30">
        <v>13</v>
      </c>
      <c r="E1787" s="7"/>
      <c r="F1787" s="64">
        <f t="shared" ref="F1787:F1800" si="192">ROUND(D1787*E1787,0)</f>
        <v>0</v>
      </c>
      <c r="H1787" s="34"/>
      <c r="I1787" s="34"/>
    </row>
    <row r="1788" spans="1:9" s="23" customFormat="1" ht="33" outlineLevel="4">
      <c r="A1788" s="63" t="s">
        <v>284</v>
      </c>
      <c r="B1788" s="43" t="s">
        <v>440</v>
      </c>
      <c r="C1788" s="2" t="s">
        <v>1</v>
      </c>
      <c r="D1788" s="30">
        <v>3</v>
      </c>
      <c r="E1788" s="7"/>
      <c r="F1788" s="64">
        <f t="shared" si="192"/>
        <v>0</v>
      </c>
      <c r="H1788" s="34"/>
      <c r="I1788" s="34"/>
    </row>
    <row r="1789" spans="1:9" s="23" customFormat="1" ht="33" outlineLevel="4">
      <c r="A1789" s="63" t="s">
        <v>285</v>
      </c>
      <c r="B1789" s="43" t="s">
        <v>441</v>
      </c>
      <c r="C1789" s="2" t="s">
        <v>1</v>
      </c>
      <c r="D1789" s="30">
        <v>73</v>
      </c>
      <c r="E1789" s="7"/>
      <c r="F1789" s="64">
        <f t="shared" si="192"/>
        <v>0</v>
      </c>
      <c r="H1789" s="34"/>
      <c r="I1789" s="34"/>
    </row>
    <row r="1790" spans="1:9" s="23" customFormat="1" ht="33" outlineLevel="4">
      <c r="A1790" s="63" t="s">
        <v>286</v>
      </c>
      <c r="B1790" s="43" t="s">
        <v>442</v>
      </c>
      <c r="C1790" s="2" t="s">
        <v>1</v>
      </c>
      <c r="D1790" s="30">
        <v>82</v>
      </c>
      <c r="E1790" s="7"/>
      <c r="F1790" s="64">
        <f t="shared" si="192"/>
        <v>0</v>
      </c>
      <c r="H1790" s="34"/>
      <c r="I1790" s="34"/>
    </row>
    <row r="1791" spans="1:9" s="23" customFormat="1" ht="33" outlineLevel="4">
      <c r="A1791" s="63" t="s">
        <v>287</v>
      </c>
      <c r="B1791" s="43" t="s">
        <v>291</v>
      </c>
      <c r="C1791" s="2" t="s">
        <v>1</v>
      </c>
      <c r="D1791" s="30">
        <v>3</v>
      </c>
      <c r="E1791" s="7"/>
      <c r="F1791" s="64">
        <f t="shared" si="192"/>
        <v>0</v>
      </c>
      <c r="H1791" s="34"/>
      <c r="I1791" s="34"/>
    </row>
    <row r="1792" spans="1:9" s="23" customFormat="1" ht="33" outlineLevel="4">
      <c r="A1792" s="63" t="s">
        <v>288</v>
      </c>
      <c r="B1792" s="43" t="s">
        <v>293</v>
      </c>
      <c r="C1792" s="2" t="s">
        <v>1</v>
      </c>
      <c r="D1792" s="30">
        <v>0</v>
      </c>
      <c r="E1792" s="7"/>
      <c r="F1792" s="64">
        <f t="shared" si="192"/>
        <v>0</v>
      </c>
      <c r="H1792" s="34"/>
      <c r="I1792" s="34"/>
    </row>
    <row r="1793" spans="1:9" s="23" customFormat="1" ht="33" outlineLevel="4">
      <c r="A1793" s="63" t="s">
        <v>289</v>
      </c>
      <c r="B1793" s="43" t="s">
        <v>443</v>
      </c>
      <c r="C1793" s="2" t="s">
        <v>1</v>
      </c>
      <c r="D1793" s="30">
        <v>0</v>
      </c>
      <c r="E1793" s="7"/>
      <c r="F1793" s="64">
        <f t="shared" si="192"/>
        <v>0</v>
      </c>
      <c r="H1793" s="34"/>
      <c r="I1793" s="34"/>
    </row>
    <row r="1794" spans="1:9" s="23" customFormat="1" ht="66" outlineLevel="4">
      <c r="A1794" s="63" t="s">
        <v>290</v>
      </c>
      <c r="B1794" s="43" t="s">
        <v>296</v>
      </c>
      <c r="C1794" s="2" t="s">
        <v>1</v>
      </c>
      <c r="D1794" s="30">
        <v>0</v>
      </c>
      <c r="E1794" s="7"/>
      <c r="F1794" s="64">
        <f t="shared" si="192"/>
        <v>0</v>
      </c>
      <c r="H1794" s="34"/>
      <c r="I1794" s="34"/>
    </row>
    <row r="1795" spans="1:9" s="23" customFormat="1" ht="33" outlineLevel="4">
      <c r="A1795" s="63" t="s">
        <v>292</v>
      </c>
      <c r="B1795" s="43" t="s">
        <v>444</v>
      </c>
      <c r="C1795" s="2" t="s">
        <v>1</v>
      </c>
      <c r="D1795" s="30">
        <v>0</v>
      </c>
      <c r="E1795" s="7"/>
      <c r="F1795" s="64">
        <f t="shared" si="192"/>
        <v>0</v>
      </c>
      <c r="H1795" s="34"/>
      <c r="I1795" s="34"/>
    </row>
    <row r="1796" spans="1:9" s="23" customFormat="1" ht="33" outlineLevel="4">
      <c r="A1796" s="63" t="s">
        <v>294</v>
      </c>
      <c r="B1796" s="43" t="s">
        <v>299</v>
      </c>
      <c r="C1796" s="2" t="s">
        <v>1</v>
      </c>
      <c r="D1796" s="30">
        <v>0</v>
      </c>
      <c r="E1796" s="7"/>
      <c r="F1796" s="64">
        <f t="shared" si="192"/>
        <v>0</v>
      </c>
      <c r="H1796" s="34"/>
      <c r="I1796" s="34"/>
    </row>
    <row r="1797" spans="1:9" s="23" customFormat="1" ht="49.5" outlineLevel="4">
      <c r="A1797" s="63" t="s">
        <v>295</v>
      </c>
      <c r="B1797" s="43" t="s">
        <v>445</v>
      </c>
      <c r="C1797" s="2" t="s">
        <v>1</v>
      </c>
      <c r="D1797" s="30">
        <v>18</v>
      </c>
      <c r="E1797" s="7"/>
      <c r="F1797" s="64">
        <f t="shared" si="192"/>
        <v>0</v>
      </c>
      <c r="H1797" s="34"/>
      <c r="I1797" s="34"/>
    </row>
    <row r="1798" spans="1:9" s="23" customFormat="1" ht="49.5" outlineLevel="4">
      <c r="A1798" s="63" t="s">
        <v>297</v>
      </c>
      <c r="B1798" s="43" t="s">
        <v>301</v>
      </c>
      <c r="C1798" s="2" t="s">
        <v>1</v>
      </c>
      <c r="D1798" s="30">
        <v>0</v>
      </c>
      <c r="E1798" s="7"/>
      <c r="F1798" s="64">
        <f t="shared" si="192"/>
        <v>0</v>
      </c>
      <c r="H1798" s="34"/>
      <c r="I1798" s="34"/>
    </row>
    <row r="1799" spans="1:9" s="23" customFormat="1" ht="33" outlineLevel="4">
      <c r="A1799" s="63" t="s">
        <v>298</v>
      </c>
      <c r="B1799" s="43" t="s">
        <v>302</v>
      </c>
      <c r="C1799" s="2" t="s">
        <v>1</v>
      </c>
      <c r="D1799" s="30">
        <v>0</v>
      </c>
      <c r="E1799" s="7"/>
      <c r="F1799" s="64">
        <f t="shared" si="192"/>
        <v>0</v>
      </c>
      <c r="H1799" s="34"/>
      <c r="I1799" s="34"/>
    </row>
    <row r="1800" spans="1:9" s="23" customFormat="1" ht="16.5" outlineLevel="4">
      <c r="A1800" s="63" t="s">
        <v>300</v>
      </c>
      <c r="B1800" s="43" t="s">
        <v>303</v>
      </c>
      <c r="C1800" s="2" t="s">
        <v>1</v>
      </c>
      <c r="D1800" s="30">
        <v>0</v>
      </c>
      <c r="E1800" s="7"/>
      <c r="F1800" s="64">
        <f t="shared" si="192"/>
        <v>0</v>
      </c>
      <c r="H1800" s="34"/>
      <c r="I1800" s="34"/>
    </row>
    <row r="1801" spans="1:9" s="23" customFormat="1" ht="16.5" outlineLevel="3">
      <c r="A1801" s="61" t="s">
        <v>304</v>
      </c>
      <c r="B1801" s="8" t="s">
        <v>305</v>
      </c>
      <c r="C1801" s="28"/>
      <c r="D1801" s="28"/>
      <c r="E1801" s="29"/>
      <c r="F1801" s="62">
        <f>SUM(F1802:F1803)</f>
        <v>0</v>
      </c>
      <c r="H1801" s="34"/>
      <c r="I1801" s="34"/>
    </row>
    <row r="1802" spans="1:9" s="23" customFormat="1" ht="33" outlineLevel="4">
      <c r="A1802" s="63" t="s">
        <v>306</v>
      </c>
      <c r="B1802" s="43" t="s">
        <v>307</v>
      </c>
      <c r="C1802" s="2" t="s">
        <v>1</v>
      </c>
      <c r="D1802" s="30">
        <v>1</v>
      </c>
      <c r="E1802" s="7"/>
      <c r="F1802" s="64">
        <f t="shared" ref="F1802:F1803" si="193">ROUND(D1802*E1802,0)</f>
        <v>0</v>
      </c>
      <c r="H1802" s="34"/>
      <c r="I1802" s="34"/>
    </row>
    <row r="1803" spans="1:9" s="23" customFormat="1" ht="16.5" outlineLevel="4">
      <c r="A1803" s="63" t="s">
        <v>308</v>
      </c>
      <c r="B1803" s="43" t="s">
        <v>309</v>
      </c>
      <c r="C1803" s="2" t="s">
        <v>1</v>
      </c>
      <c r="D1803" s="30">
        <v>4</v>
      </c>
      <c r="E1803" s="7"/>
      <c r="F1803" s="64">
        <f t="shared" si="193"/>
        <v>0</v>
      </c>
      <c r="H1803" s="34"/>
      <c r="I1803" s="34"/>
    </row>
    <row r="1804" spans="1:9" s="23" customFormat="1" ht="16.5" outlineLevel="2">
      <c r="A1804" s="61">
        <v>6</v>
      </c>
      <c r="B1804" s="8" t="s">
        <v>310</v>
      </c>
      <c r="C1804" s="28"/>
      <c r="D1804" s="28"/>
      <c r="E1804" s="29"/>
      <c r="F1804" s="62">
        <f>SUM(F1805:F1815)</f>
        <v>0</v>
      </c>
      <c r="H1804" s="34"/>
      <c r="I1804" s="34"/>
    </row>
    <row r="1805" spans="1:9" s="23" customFormat="1" ht="16.5" outlineLevel="3">
      <c r="A1805" s="63" t="s">
        <v>311</v>
      </c>
      <c r="B1805" s="43" t="s">
        <v>312</v>
      </c>
      <c r="C1805" s="2" t="s">
        <v>48</v>
      </c>
      <c r="D1805" s="30">
        <v>0</v>
      </c>
      <c r="E1805" s="7"/>
      <c r="F1805" s="64">
        <f t="shared" ref="F1805:F1814" si="194">ROUND(D1805*E1805,0)</f>
        <v>0</v>
      </c>
      <c r="H1805" s="34"/>
      <c r="I1805" s="34"/>
    </row>
    <row r="1806" spans="1:9" s="23" customFormat="1" ht="16.5" outlineLevel="3">
      <c r="A1806" s="63" t="s">
        <v>313</v>
      </c>
      <c r="B1806" s="43" t="s">
        <v>314</v>
      </c>
      <c r="C1806" s="2" t="s">
        <v>48</v>
      </c>
      <c r="D1806" s="30">
        <v>0</v>
      </c>
      <c r="E1806" s="7"/>
      <c r="F1806" s="64">
        <f t="shared" si="194"/>
        <v>0</v>
      </c>
      <c r="H1806" s="34"/>
      <c r="I1806" s="34"/>
    </row>
    <row r="1807" spans="1:9" s="23" customFormat="1" ht="16.5" outlineLevel="3">
      <c r="A1807" s="63" t="s">
        <v>315</v>
      </c>
      <c r="B1807" s="43" t="s">
        <v>316</v>
      </c>
      <c r="C1807" s="2" t="s">
        <v>1</v>
      </c>
      <c r="D1807" s="30">
        <v>0</v>
      </c>
      <c r="E1807" s="7"/>
      <c r="F1807" s="64">
        <f t="shared" si="194"/>
        <v>0</v>
      </c>
      <c r="H1807" s="34"/>
      <c r="I1807" s="34"/>
    </row>
    <row r="1808" spans="1:9" s="23" customFormat="1" ht="16.5" outlineLevel="3">
      <c r="A1808" s="63" t="s">
        <v>317</v>
      </c>
      <c r="B1808" s="43" t="s">
        <v>318</v>
      </c>
      <c r="C1808" s="2" t="s">
        <v>1</v>
      </c>
      <c r="D1808" s="30">
        <v>0</v>
      </c>
      <c r="E1808" s="7"/>
      <c r="F1808" s="64">
        <f t="shared" si="194"/>
        <v>0</v>
      </c>
      <c r="H1808" s="34"/>
      <c r="I1808" s="34"/>
    </row>
    <row r="1809" spans="1:16" s="23" customFormat="1" ht="16.5" outlineLevel="3">
      <c r="A1809" s="63" t="s">
        <v>319</v>
      </c>
      <c r="B1809" s="43" t="s">
        <v>320</v>
      </c>
      <c r="C1809" s="2" t="s">
        <v>1</v>
      </c>
      <c r="D1809" s="30">
        <v>0</v>
      </c>
      <c r="E1809" s="7"/>
      <c r="F1809" s="64">
        <f t="shared" si="194"/>
        <v>0</v>
      </c>
      <c r="H1809" s="34"/>
      <c r="I1809" s="34"/>
    </row>
    <row r="1810" spans="1:16" s="23" customFormat="1" ht="16.5" outlineLevel="3">
      <c r="A1810" s="63" t="s">
        <v>321</v>
      </c>
      <c r="B1810" s="43" t="s">
        <v>322</v>
      </c>
      <c r="C1810" s="2" t="s">
        <v>1</v>
      </c>
      <c r="D1810" s="30">
        <v>0</v>
      </c>
      <c r="E1810" s="7"/>
      <c r="F1810" s="64">
        <f t="shared" si="194"/>
        <v>0</v>
      </c>
      <c r="H1810" s="34"/>
      <c r="I1810" s="34"/>
    </row>
    <row r="1811" spans="1:16" s="23" customFormat="1" ht="16.5" outlineLevel="3">
      <c r="A1811" s="63" t="s">
        <v>323</v>
      </c>
      <c r="B1811" s="43" t="s">
        <v>324</v>
      </c>
      <c r="C1811" s="2" t="s">
        <v>48</v>
      </c>
      <c r="D1811" s="30">
        <v>0</v>
      </c>
      <c r="E1811" s="7"/>
      <c r="F1811" s="64">
        <f t="shared" si="194"/>
        <v>0</v>
      </c>
      <c r="H1811" s="34"/>
      <c r="I1811" s="34"/>
    </row>
    <row r="1812" spans="1:16" s="23" customFormat="1" ht="16.5" outlineLevel="3">
      <c r="A1812" s="63" t="s">
        <v>325</v>
      </c>
      <c r="B1812" s="43" t="s">
        <v>326</v>
      </c>
      <c r="C1812" s="2" t="s">
        <v>1</v>
      </c>
      <c r="D1812" s="30">
        <v>0</v>
      </c>
      <c r="E1812" s="7"/>
      <c r="F1812" s="64">
        <f t="shared" si="194"/>
        <v>0</v>
      </c>
      <c r="H1812" s="34"/>
      <c r="I1812" s="34"/>
    </row>
    <row r="1813" spans="1:16" s="23" customFormat="1" ht="16.5" outlineLevel="3">
      <c r="A1813" s="63" t="s">
        <v>327</v>
      </c>
      <c r="B1813" s="43" t="s">
        <v>328</v>
      </c>
      <c r="C1813" s="2" t="s">
        <v>1</v>
      </c>
      <c r="D1813" s="30">
        <v>0</v>
      </c>
      <c r="E1813" s="7"/>
      <c r="F1813" s="64">
        <f t="shared" si="194"/>
        <v>0</v>
      </c>
      <c r="H1813" s="34"/>
      <c r="I1813" s="34"/>
    </row>
    <row r="1814" spans="1:16" s="23" customFormat="1" ht="16.5" outlineLevel="3">
      <c r="A1814" s="63" t="s">
        <v>329</v>
      </c>
      <c r="B1814" s="43" t="s">
        <v>330</v>
      </c>
      <c r="C1814" s="2" t="s">
        <v>1</v>
      </c>
      <c r="D1814" s="30">
        <v>0</v>
      </c>
      <c r="E1814" s="7"/>
      <c r="F1814" s="64">
        <f t="shared" si="194"/>
        <v>0</v>
      </c>
      <c r="H1814" s="34"/>
      <c r="I1814" s="34"/>
    </row>
    <row r="1815" spans="1:16" s="23" customFormat="1" ht="16.5" outlineLevel="3">
      <c r="A1815" s="63" t="s">
        <v>331</v>
      </c>
      <c r="B1815" s="43" t="s">
        <v>332</v>
      </c>
      <c r="C1815" s="2" t="s">
        <v>14</v>
      </c>
      <c r="D1815" s="30">
        <v>0</v>
      </c>
      <c r="E1815" s="7"/>
      <c r="F1815" s="64">
        <f>ROUND(D1815*E1815,0)</f>
        <v>0</v>
      </c>
      <c r="H1815" s="34"/>
      <c r="I1815" s="34"/>
    </row>
    <row r="1816" spans="1:16" ht="16.5" outlineLevel="1">
      <c r="A1816" s="92" t="s">
        <v>338</v>
      </c>
      <c r="B1816" s="93"/>
      <c r="C1816" s="93"/>
      <c r="D1816" s="93"/>
      <c r="E1816" s="94"/>
      <c r="F1816" s="66">
        <f>F8+F234+F460+F686+F912+F1138+F1364+F1590</f>
        <v>0</v>
      </c>
      <c r="G1816" s="25" t="str">
        <f>IF(E1816="","",F1816/$F$1816)</f>
        <v/>
      </c>
      <c r="H1816" s="34"/>
      <c r="I1816" s="23"/>
      <c r="J1816" s="23"/>
      <c r="K1816" s="23"/>
      <c r="L1816" s="23"/>
      <c r="M1816" s="23"/>
      <c r="N1816" s="23"/>
      <c r="O1816" s="23"/>
      <c r="P1816" s="23"/>
    </row>
    <row r="1817" spans="1:16" ht="16.5" outlineLevel="1">
      <c r="A1817" s="111" t="s">
        <v>2</v>
      </c>
      <c r="B1817" s="95"/>
      <c r="C1817" s="95"/>
      <c r="D1817" s="95"/>
      <c r="E1817" s="41">
        <v>0.24999869496208832</v>
      </c>
      <c r="F1817" s="67">
        <f>ROUND(F$1816*$E1817,0)</f>
        <v>0</v>
      </c>
      <c r="G1817" s="20"/>
      <c r="H1817" s="35"/>
      <c r="I1817" s="26"/>
      <c r="J1817" s="27"/>
      <c r="K1817" s="20"/>
      <c r="L1817" s="20"/>
      <c r="M1817" s="20"/>
      <c r="N1817" s="20"/>
      <c r="O1817" s="20"/>
      <c r="P1817" s="20"/>
    </row>
    <row r="1818" spans="1:16" ht="16.5" outlineLevel="1">
      <c r="A1818" s="111" t="s">
        <v>3</v>
      </c>
      <c r="B1818" s="95"/>
      <c r="C1818" s="95"/>
      <c r="D1818" s="95"/>
      <c r="E1818" s="42">
        <v>0.03</v>
      </c>
      <c r="F1818" s="67">
        <f>ROUND(F$1816*$E1818,0)</f>
        <v>0</v>
      </c>
      <c r="G1818" s="20"/>
      <c r="H1818" s="35"/>
      <c r="I1818" s="26"/>
      <c r="J1818" s="27"/>
      <c r="K1818" s="20"/>
      <c r="L1818" s="20"/>
      <c r="M1818" s="20"/>
      <c r="N1818" s="20"/>
      <c r="O1818" s="20"/>
      <c r="P1818" s="20"/>
    </row>
    <row r="1819" spans="1:16" ht="16.5" outlineLevel="1">
      <c r="A1819" s="111" t="s">
        <v>4</v>
      </c>
      <c r="B1819" s="95"/>
      <c r="C1819" s="95"/>
      <c r="D1819" s="95"/>
      <c r="E1819" s="41">
        <v>0.05</v>
      </c>
      <c r="F1819" s="67">
        <f>ROUND(F$1816*$E1819,0)</f>
        <v>0</v>
      </c>
      <c r="G1819" s="20"/>
      <c r="H1819" s="35"/>
      <c r="I1819" s="26"/>
      <c r="J1819" s="27"/>
      <c r="K1819" s="20"/>
      <c r="L1819" s="20"/>
      <c r="M1819" s="20"/>
      <c r="N1819" s="20"/>
      <c r="O1819" s="20"/>
      <c r="P1819" s="20"/>
    </row>
    <row r="1820" spans="1:16" ht="16.5" outlineLevel="1">
      <c r="A1820" s="111" t="s">
        <v>337</v>
      </c>
      <c r="B1820" s="95"/>
      <c r="C1820" s="95"/>
      <c r="D1820" s="95"/>
      <c r="E1820" s="41">
        <v>0.19</v>
      </c>
      <c r="F1820" s="67">
        <f>ROUND(F1819*$E1820,0)</f>
        <v>0</v>
      </c>
      <c r="G1820" s="20"/>
      <c r="H1820" s="35"/>
      <c r="I1820" s="26"/>
      <c r="J1820" s="27"/>
      <c r="K1820" s="20"/>
      <c r="L1820" s="20"/>
      <c r="M1820" s="20"/>
      <c r="N1820" s="20"/>
      <c r="O1820" s="20"/>
      <c r="P1820" s="20"/>
    </row>
    <row r="1821" spans="1:16" ht="16.5" outlineLevel="1">
      <c r="A1821" s="112" t="s">
        <v>5</v>
      </c>
      <c r="B1821" s="85"/>
      <c r="C1821" s="85"/>
      <c r="D1821" s="86"/>
      <c r="E1821" s="1">
        <f>+SUM(E1817:E1819)</f>
        <v>0.32999869496208828</v>
      </c>
      <c r="F1821" s="53">
        <f>ROUND(SUM(F1817:F1820),0)</f>
        <v>0</v>
      </c>
      <c r="G1821" s="20"/>
      <c r="H1821" s="35"/>
      <c r="I1821" s="26"/>
      <c r="J1821" s="27"/>
      <c r="K1821" s="20"/>
      <c r="L1821" s="20"/>
      <c r="M1821" s="20"/>
      <c r="N1821" s="20"/>
      <c r="O1821" s="20"/>
      <c r="P1821" s="20"/>
    </row>
    <row r="1822" spans="1:16" s="6" customFormat="1" ht="16.5" outlineLevel="1">
      <c r="A1822" s="87" t="s">
        <v>454</v>
      </c>
      <c r="B1822" s="88"/>
      <c r="C1822" s="88"/>
      <c r="D1822" s="88"/>
      <c r="E1822" s="88"/>
      <c r="F1822" s="68">
        <f>+F1816+F1817+F1818+F1819</f>
        <v>0</v>
      </c>
      <c r="G1822" s="3"/>
      <c r="H1822" s="3"/>
      <c r="I1822" s="3"/>
      <c r="J1822" s="3"/>
      <c r="K1822" s="3"/>
      <c r="L1822" s="3"/>
      <c r="M1822" s="3"/>
      <c r="N1822" s="3"/>
    </row>
    <row r="1823" spans="1:16" ht="16.5">
      <c r="A1823" s="76" t="s">
        <v>455</v>
      </c>
      <c r="B1823" s="77"/>
      <c r="C1823" s="77"/>
      <c r="D1823" s="77"/>
      <c r="E1823" s="77"/>
      <c r="F1823" s="69">
        <f>+F1822+F1820</f>
        <v>0</v>
      </c>
      <c r="G1823" s="20"/>
      <c r="H1823" s="35"/>
      <c r="I1823" s="26"/>
      <c r="J1823" s="27"/>
      <c r="K1823" s="20"/>
      <c r="L1823" s="20"/>
      <c r="M1823" s="20"/>
      <c r="N1823" s="20"/>
      <c r="O1823" s="20"/>
      <c r="P1823" s="20"/>
    </row>
    <row r="1824" spans="1:16" ht="16.5">
      <c r="A1824" s="78" t="s">
        <v>456</v>
      </c>
      <c r="B1824" s="79"/>
      <c r="C1824" s="79"/>
      <c r="D1824" s="80"/>
      <c r="E1824" s="51" t="s">
        <v>457</v>
      </c>
      <c r="F1824" s="52">
        <f>150000*8</f>
        <v>1200000</v>
      </c>
      <c r="G1824" s="20"/>
      <c r="H1824" s="35"/>
      <c r="I1824" s="26"/>
      <c r="J1824" s="27"/>
      <c r="K1824" s="20"/>
      <c r="L1824" s="20"/>
      <c r="M1824" s="20"/>
      <c r="N1824" s="20"/>
      <c r="O1824" s="20"/>
      <c r="P1824" s="20"/>
    </row>
    <row r="1825" spans="1:16" ht="16.5" outlineLevel="1">
      <c r="A1825" s="78" t="s">
        <v>458</v>
      </c>
      <c r="B1825" s="79"/>
      <c r="C1825" s="79"/>
      <c r="D1825" s="80"/>
      <c r="E1825" s="51" t="s">
        <v>457</v>
      </c>
      <c r="F1825" s="52">
        <f>180000*8</f>
        <v>1440000</v>
      </c>
      <c r="G1825" s="20"/>
      <c r="H1825" s="37"/>
      <c r="I1825" s="21"/>
      <c r="J1825" s="20"/>
      <c r="K1825" s="20"/>
      <c r="L1825" s="20"/>
      <c r="M1825" s="20"/>
      <c r="N1825" s="20"/>
      <c r="O1825" s="20"/>
      <c r="P1825" s="20"/>
    </row>
    <row r="1826" spans="1:16" ht="17.25" thickBot="1">
      <c r="A1826" s="81" t="s">
        <v>6</v>
      </c>
      <c r="B1826" s="82"/>
      <c r="C1826" s="82"/>
      <c r="D1826" s="82"/>
      <c r="E1826" s="82"/>
      <c r="F1826" s="54">
        <f>+F1823+F1824+F1825</f>
        <v>2640000</v>
      </c>
      <c r="G1826" s="20"/>
      <c r="H1826" s="37"/>
      <c r="I1826" s="21"/>
      <c r="J1826" s="20"/>
      <c r="K1826" s="20"/>
      <c r="L1826" s="20"/>
      <c r="M1826" s="20"/>
      <c r="N1826" s="20"/>
      <c r="O1826" s="20"/>
      <c r="P1826" s="20"/>
    </row>
    <row r="1827" spans="1:16" ht="16.5">
      <c r="A1827" s="21"/>
      <c r="B1827" s="48"/>
      <c r="C1827" s="20"/>
      <c r="D1827" s="21"/>
      <c r="E1827" s="20"/>
      <c r="F1827" s="20"/>
      <c r="G1827" s="20"/>
      <c r="H1827" s="37"/>
      <c r="I1827" s="21"/>
      <c r="J1827" s="20"/>
      <c r="K1827" s="20"/>
      <c r="L1827" s="20"/>
      <c r="M1827" s="20"/>
      <c r="N1827" s="20"/>
      <c r="O1827" s="20"/>
      <c r="P1827" s="20"/>
    </row>
    <row r="1828" spans="1:16" s="5" customFormat="1" ht="16.5">
      <c r="A1828" s="83" t="s">
        <v>461</v>
      </c>
      <c r="B1828" s="83"/>
      <c r="C1828" s="83"/>
      <c r="D1828" s="83"/>
      <c r="E1828" s="83"/>
      <c r="F1828" s="83"/>
      <c r="G1828" s="3"/>
      <c r="H1828" s="4"/>
      <c r="I1828" s="3"/>
      <c r="J1828" s="3"/>
      <c r="K1828" s="3"/>
      <c r="L1828" s="3"/>
      <c r="M1828" s="3"/>
      <c r="N1828" s="3"/>
      <c r="O1828" s="3"/>
    </row>
    <row r="1829" spans="1:16" s="5" customFormat="1" ht="16.5">
      <c r="A1829" s="75" t="s">
        <v>459</v>
      </c>
      <c r="B1829" s="75"/>
      <c r="C1829" s="75"/>
      <c r="D1829" s="75"/>
      <c r="E1829" s="75"/>
      <c r="F1829" s="75"/>
      <c r="G1829" s="3"/>
      <c r="H1829" s="4"/>
      <c r="I1829" s="3"/>
      <c r="J1829" s="3"/>
      <c r="K1829" s="3"/>
      <c r="L1829" s="3"/>
      <c r="M1829" s="3"/>
      <c r="N1829" s="3"/>
      <c r="O1829" s="3"/>
    </row>
    <row r="1830" spans="1:16" s="5" customFormat="1" ht="16.5">
      <c r="A1830" s="75"/>
      <c r="B1830" s="75"/>
      <c r="C1830" s="75"/>
      <c r="D1830" s="75"/>
      <c r="E1830" s="75"/>
      <c r="F1830" s="75"/>
      <c r="G1830" s="3"/>
      <c r="H1830" s="4"/>
      <c r="I1830" s="3"/>
      <c r="J1830" s="3"/>
      <c r="K1830" s="3"/>
      <c r="L1830" s="3"/>
      <c r="M1830" s="3"/>
      <c r="N1830" s="3"/>
      <c r="O1830" s="3"/>
    </row>
    <row r="1831" spans="1:16" ht="16.5">
      <c r="A1831" s="21"/>
      <c r="B1831" s="48"/>
      <c r="C1831" s="20"/>
      <c r="D1831" s="21"/>
      <c r="E1831" s="20"/>
      <c r="F1831" s="20"/>
      <c r="G1831" s="20"/>
      <c r="H1831" s="37"/>
      <c r="I1831" s="21"/>
      <c r="J1831" s="20"/>
      <c r="K1831" s="20"/>
      <c r="L1831" s="20"/>
      <c r="M1831" s="20"/>
      <c r="N1831" s="20"/>
      <c r="O1831" s="20"/>
      <c r="P1831" s="20"/>
    </row>
    <row r="1832" spans="1:16" s="70" customFormat="1">
      <c r="J1832" s="71"/>
      <c r="K1832" s="71"/>
      <c r="L1832" s="71"/>
    </row>
    <row r="1833" spans="1:16" s="70" customFormat="1">
      <c r="J1833" s="71"/>
      <c r="K1833" s="71"/>
      <c r="L1833" s="71"/>
    </row>
    <row r="1834" spans="1:16" s="70" customFormat="1">
      <c r="F1834" s="72"/>
      <c r="J1834" s="71"/>
      <c r="K1834" s="71"/>
      <c r="L1834" s="71"/>
    </row>
    <row r="1835" spans="1:16" s="70" customFormat="1" ht="15.75">
      <c r="A1835"/>
      <c r="B1835"/>
      <c r="C1835"/>
      <c r="D1835"/>
      <c r="E1835" s="109" t="s">
        <v>463</v>
      </c>
      <c r="F1835" s="109"/>
      <c r="G1835" s="110"/>
      <c r="H1835"/>
      <c r="I1835"/>
      <c r="J1835"/>
      <c r="K1835"/>
      <c r="L1835"/>
      <c r="M1835"/>
    </row>
    <row r="1836" spans="1:16" s="70" customFormat="1" ht="15.75">
      <c r="A1836"/>
      <c r="B1836"/>
      <c r="C1836"/>
      <c r="D1836"/>
      <c r="E1836" s="73" t="s">
        <v>464</v>
      </c>
      <c r="F1836" s="74"/>
      <c r="G1836" s="74"/>
      <c r="H1836"/>
      <c r="I1836"/>
      <c r="J1836"/>
      <c r="K1836"/>
      <c r="L1836"/>
      <c r="M1836"/>
    </row>
    <row r="1837" spans="1:16" s="70" customFormat="1" ht="15.75">
      <c r="B1837"/>
      <c r="C1837"/>
      <c r="D1837"/>
      <c r="E1837" s="73" t="s">
        <v>465</v>
      </c>
      <c r="F1837" s="74"/>
      <c r="G1837" s="74"/>
      <c r="H1837"/>
      <c r="I1837"/>
      <c r="J1837"/>
      <c r="K1837" s="71"/>
      <c r="L1837" s="71"/>
    </row>
    <row r="1838" spans="1:16" s="70" customFormat="1" ht="15.75">
      <c r="B1838"/>
      <c r="C1838"/>
      <c r="D1838"/>
      <c r="E1838" s="73" t="s">
        <v>466</v>
      </c>
      <c r="F1838" s="74"/>
      <c r="G1838" s="74"/>
      <c r="H1838"/>
      <c r="I1838"/>
      <c r="J1838"/>
      <c r="K1838" s="71"/>
      <c r="L1838" s="71"/>
    </row>
    <row r="1839" spans="1:16" ht="16.5">
      <c r="A1839" s="21"/>
      <c r="B1839" s="47"/>
      <c r="C1839" s="20"/>
      <c r="D1839" s="21"/>
      <c r="E1839" s="20"/>
      <c r="F1839" s="20"/>
      <c r="G1839" s="20"/>
      <c r="H1839" s="37"/>
      <c r="I1839" s="21"/>
      <c r="J1839" s="20"/>
      <c r="K1839" s="20"/>
      <c r="L1839" s="20"/>
      <c r="M1839" s="20"/>
      <c r="N1839" s="20"/>
      <c r="O1839" s="20"/>
      <c r="P1839" s="20"/>
    </row>
    <row r="1840" spans="1:16" ht="16.5">
      <c r="A1840" s="21"/>
      <c r="B1840" s="47"/>
      <c r="C1840" s="20"/>
      <c r="D1840" s="21"/>
      <c r="E1840" s="20"/>
      <c r="F1840" s="20"/>
      <c r="G1840" s="20"/>
      <c r="H1840" s="37"/>
      <c r="I1840" s="21"/>
      <c r="J1840" s="20"/>
      <c r="K1840" s="20"/>
      <c r="L1840" s="20"/>
      <c r="M1840" s="20"/>
      <c r="N1840" s="20"/>
      <c r="O1840" s="20"/>
      <c r="P1840" s="20"/>
    </row>
    <row r="1841" spans="1:16" ht="16.5">
      <c r="A1841" s="21"/>
      <c r="B1841" s="47"/>
      <c r="C1841" s="20"/>
      <c r="D1841" s="21"/>
      <c r="E1841" s="20"/>
      <c r="F1841" s="20"/>
      <c r="G1841" s="20"/>
      <c r="H1841" s="37"/>
      <c r="I1841" s="21"/>
      <c r="J1841" s="20"/>
      <c r="K1841" s="20"/>
      <c r="L1841" s="20"/>
      <c r="M1841" s="20"/>
      <c r="N1841" s="20"/>
      <c r="O1841" s="20"/>
      <c r="P1841" s="20"/>
    </row>
    <row r="1842" spans="1:16" ht="16.5">
      <c r="A1842" s="21"/>
      <c r="B1842" s="47"/>
      <c r="C1842" s="20"/>
      <c r="D1842" s="21"/>
      <c r="E1842" s="20"/>
      <c r="F1842" s="20"/>
      <c r="G1842" s="20"/>
      <c r="H1842" s="37"/>
      <c r="I1842" s="21"/>
      <c r="J1842" s="20"/>
      <c r="K1842" s="20"/>
      <c r="L1842" s="20"/>
      <c r="M1842" s="20"/>
      <c r="N1842" s="20"/>
      <c r="O1842" s="20"/>
      <c r="P1842" s="20"/>
    </row>
    <row r="1843" spans="1:16" ht="16.5">
      <c r="A1843" s="21"/>
      <c r="B1843" s="47"/>
      <c r="C1843" s="20"/>
      <c r="D1843" s="21"/>
      <c r="E1843" s="20"/>
      <c r="F1843" s="20"/>
      <c r="G1843" s="20"/>
      <c r="H1843" s="37"/>
      <c r="I1843" s="21"/>
      <c r="J1843" s="20"/>
      <c r="K1843" s="20"/>
      <c r="L1843" s="20"/>
      <c r="M1843" s="20"/>
      <c r="N1843" s="20"/>
      <c r="O1843" s="20"/>
      <c r="P1843" s="20"/>
    </row>
    <row r="1844" spans="1:16" ht="16.5">
      <c r="A1844" s="21"/>
      <c r="B1844" s="47"/>
      <c r="C1844" s="20"/>
      <c r="D1844" s="21"/>
      <c r="E1844" s="20"/>
      <c r="F1844" s="20"/>
      <c r="G1844" s="20"/>
      <c r="H1844" s="37"/>
      <c r="I1844" s="21"/>
      <c r="J1844" s="20"/>
      <c r="K1844" s="20"/>
      <c r="L1844" s="20"/>
      <c r="M1844" s="20"/>
      <c r="N1844" s="20"/>
      <c r="O1844" s="20"/>
      <c r="P1844" s="20"/>
    </row>
    <row r="1845" spans="1:16" ht="16.5">
      <c r="A1845" s="21"/>
      <c r="B1845" s="47"/>
      <c r="C1845" s="20"/>
      <c r="D1845" s="21"/>
      <c r="E1845" s="20"/>
      <c r="F1845" s="20"/>
      <c r="G1845" s="20"/>
      <c r="H1845" s="37"/>
      <c r="I1845" s="21"/>
      <c r="J1845" s="20"/>
      <c r="K1845" s="20"/>
      <c r="L1845" s="20"/>
      <c r="M1845" s="20"/>
      <c r="N1845" s="20"/>
      <c r="O1845" s="20"/>
      <c r="P1845" s="20"/>
    </row>
    <row r="1846" spans="1:16" ht="16.5">
      <c r="A1846" s="21"/>
      <c r="B1846" s="47"/>
      <c r="C1846" s="20"/>
      <c r="D1846" s="21"/>
      <c r="E1846" s="20"/>
      <c r="F1846" s="20"/>
      <c r="G1846" s="20"/>
      <c r="H1846" s="37"/>
      <c r="I1846" s="21"/>
      <c r="J1846" s="20"/>
      <c r="K1846" s="20"/>
      <c r="L1846" s="20"/>
      <c r="M1846" s="20"/>
      <c r="N1846" s="20"/>
      <c r="O1846" s="20"/>
      <c r="P1846" s="20"/>
    </row>
    <row r="1847" spans="1:16" ht="16.5">
      <c r="A1847" s="21"/>
      <c r="B1847" s="47"/>
      <c r="C1847" s="20"/>
      <c r="D1847" s="21"/>
      <c r="E1847" s="20"/>
      <c r="F1847" s="20"/>
      <c r="G1847" s="20"/>
      <c r="H1847" s="37"/>
      <c r="I1847" s="21"/>
      <c r="J1847" s="20"/>
      <c r="K1847" s="20"/>
      <c r="L1847" s="20"/>
      <c r="M1847" s="20"/>
      <c r="N1847" s="20"/>
      <c r="O1847" s="20"/>
      <c r="P1847" s="20"/>
    </row>
    <row r="1848" spans="1:16" ht="16.5">
      <c r="A1848" s="21"/>
      <c r="B1848" s="47"/>
      <c r="C1848" s="20"/>
      <c r="D1848" s="21"/>
      <c r="E1848" s="20"/>
      <c r="F1848" s="20"/>
      <c r="G1848" s="20"/>
      <c r="H1848" s="37"/>
      <c r="I1848" s="21"/>
      <c r="J1848" s="20"/>
      <c r="K1848" s="20"/>
      <c r="L1848" s="20"/>
      <c r="M1848" s="20"/>
      <c r="N1848" s="20"/>
      <c r="O1848" s="20"/>
      <c r="P1848" s="20"/>
    </row>
    <row r="1849" spans="1:16" ht="16.5">
      <c r="A1849" s="21"/>
      <c r="B1849" s="47"/>
      <c r="C1849" s="20"/>
      <c r="D1849" s="21"/>
      <c r="E1849" s="20"/>
      <c r="F1849" s="20"/>
      <c r="G1849" s="20"/>
      <c r="H1849" s="37"/>
      <c r="I1849" s="21"/>
      <c r="J1849" s="20"/>
      <c r="K1849" s="20"/>
      <c r="L1849" s="20"/>
      <c r="M1849" s="20"/>
      <c r="N1849" s="20"/>
      <c r="O1849" s="20"/>
      <c r="P1849" s="20"/>
    </row>
    <row r="1850" spans="1:16" ht="16.5">
      <c r="A1850" s="21"/>
      <c r="B1850" s="47"/>
      <c r="C1850" s="20"/>
      <c r="D1850" s="21"/>
      <c r="E1850" s="20"/>
      <c r="F1850" s="20"/>
      <c r="G1850" s="20"/>
      <c r="H1850" s="37"/>
      <c r="I1850" s="21"/>
      <c r="J1850" s="20"/>
      <c r="K1850" s="20"/>
      <c r="L1850" s="20"/>
      <c r="M1850" s="20"/>
      <c r="N1850" s="20"/>
      <c r="O1850" s="20"/>
      <c r="P1850" s="20"/>
    </row>
    <row r="1851" spans="1:16" ht="16.5">
      <c r="A1851" s="21"/>
      <c r="B1851" s="47"/>
      <c r="C1851" s="20"/>
      <c r="D1851" s="21"/>
      <c r="E1851" s="20"/>
      <c r="F1851" s="20"/>
      <c r="G1851" s="20"/>
      <c r="H1851" s="37"/>
      <c r="I1851" s="21"/>
      <c r="J1851" s="20"/>
      <c r="K1851" s="20"/>
      <c r="L1851" s="20"/>
      <c r="M1851" s="20"/>
      <c r="N1851" s="20"/>
      <c r="O1851" s="20"/>
      <c r="P1851" s="20"/>
    </row>
    <row r="1852" spans="1:16" ht="16.5">
      <c r="A1852" s="21"/>
      <c r="B1852" s="47"/>
      <c r="C1852" s="20"/>
      <c r="D1852" s="21"/>
      <c r="E1852" s="20"/>
      <c r="F1852" s="20"/>
      <c r="G1852" s="20"/>
      <c r="H1852" s="37"/>
      <c r="I1852" s="21"/>
      <c r="J1852" s="20"/>
      <c r="K1852" s="20"/>
      <c r="L1852" s="20"/>
      <c r="M1852" s="20"/>
      <c r="N1852" s="20"/>
      <c r="O1852" s="20"/>
      <c r="P1852" s="20"/>
    </row>
    <row r="1853" spans="1:16" ht="16.5">
      <c r="A1853" s="21"/>
      <c r="B1853" s="47"/>
      <c r="C1853" s="20"/>
      <c r="D1853" s="21"/>
      <c r="E1853" s="20"/>
      <c r="F1853" s="20"/>
      <c r="G1853" s="20"/>
      <c r="H1853" s="37"/>
      <c r="I1853" s="21"/>
      <c r="J1853" s="20"/>
      <c r="K1853" s="20"/>
      <c r="L1853" s="20"/>
      <c r="M1853" s="20"/>
      <c r="N1853" s="20"/>
      <c r="O1853" s="20"/>
      <c r="P1853" s="20"/>
    </row>
    <row r="1854" spans="1:16" ht="16.5">
      <c r="A1854" s="21"/>
      <c r="B1854" s="47"/>
      <c r="C1854" s="20"/>
      <c r="D1854" s="21"/>
      <c r="E1854" s="20"/>
      <c r="F1854" s="20"/>
      <c r="G1854" s="20"/>
      <c r="H1854" s="37"/>
      <c r="I1854" s="21"/>
      <c r="J1854" s="20"/>
      <c r="K1854" s="20"/>
      <c r="L1854" s="20"/>
      <c r="M1854" s="20"/>
      <c r="N1854" s="20"/>
      <c r="O1854" s="20"/>
      <c r="P1854" s="20"/>
    </row>
    <row r="1855" spans="1:16" ht="16.5">
      <c r="A1855" s="21"/>
      <c r="B1855" s="47"/>
      <c r="C1855" s="20"/>
      <c r="D1855" s="21"/>
      <c r="E1855" s="20"/>
      <c r="F1855" s="20"/>
      <c r="G1855" s="20"/>
      <c r="H1855" s="37"/>
      <c r="I1855" s="21"/>
      <c r="J1855" s="20"/>
      <c r="K1855" s="20"/>
      <c r="L1855" s="20"/>
      <c r="M1855" s="20"/>
      <c r="N1855" s="20"/>
      <c r="O1855" s="20"/>
      <c r="P1855" s="20"/>
    </row>
    <row r="1856" spans="1:16" ht="16.5">
      <c r="A1856" s="21"/>
      <c r="B1856" s="47"/>
      <c r="C1856" s="20"/>
      <c r="D1856" s="21"/>
      <c r="E1856" s="20"/>
      <c r="F1856" s="20"/>
      <c r="G1856" s="20"/>
      <c r="H1856" s="37"/>
      <c r="I1856" s="21"/>
      <c r="J1856" s="20"/>
      <c r="K1856" s="20"/>
      <c r="L1856" s="20"/>
      <c r="M1856" s="20"/>
      <c r="N1856" s="20"/>
      <c r="O1856" s="20"/>
      <c r="P1856" s="20"/>
    </row>
    <row r="1857" spans="1:16" ht="16.5">
      <c r="A1857" s="21"/>
      <c r="B1857" s="47"/>
      <c r="C1857" s="20"/>
      <c r="D1857" s="21"/>
      <c r="E1857" s="20"/>
      <c r="F1857" s="20"/>
      <c r="G1857" s="20"/>
      <c r="H1857" s="37"/>
      <c r="I1857" s="21"/>
      <c r="J1857" s="20"/>
      <c r="K1857" s="20"/>
      <c r="L1857" s="20"/>
      <c r="M1857" s="20"/>
      <c r="N1857" s="20"/>
      <c r="O1857" s="20"/>
      <c r="P1857" s="20"/>
    </row>
    <row r="1858" spans="1:16" ht="16.5">
      <c r="A1858" s="21"/>
      <c r="B1858" s="47"/>
      <c r="C1858" s="20"/>
      <c r="D1858" s="21"/>
      <c r="E1858" s="20"/>
      <c r="F1858" s="20"/>
      <c r="G1858" s="20"/>
      <c r="H1858" s="37"/>
      <c r="I1858" s="21"/>
      <c r="J1858" s="20"/>
      <c r="K1858" s="20"/>
      <c r="L1858" s="20"/>
      <c r="M1858" s="20"/>
      <c r="N1858" s="20"/>
      <c r="O1858" s="20"/>
      <c r="P1858" s="20"/>
    </row>
    <row r="1859" spans="1:16" ht="16.5">
      <c r="A1859" s="21"/>
      <c r="B1859" s="47"/>
      <c r="C1859" s="20"/>
      <c r="D1859" s="21"/>
      <c r="E1859" s="20"/>
      <c r="F1859" s="20"/>
      <c r="G1859" s="20"/>
      <c r="H1859" s="37"/>
      <c r="I1859" s="21"/>
      <c r="J1859" s="20"/>
      <c r="K1859" s="20"/>
      <c r="L1859" s="20"/>
      <c r="M1859" s="20"/>
      <c r="N1859" s="20"/>
      <c r="O1859" s="20"/>
      <c r="P1859" s="20"/>
    </row>
    <row r="1860" spans="1:16" ht="16.5">
      <c r="A1860" s="21"/>
      <c r="B1860" s="47"/>
      <c r="C1860" s="20"/>
      <c r="D1860" s="21"/>
      <c r="E1860" s="20"/>
      <c r="F1860" s="20"/>
      <c r="G1860" s="20"/>
      <c r="H1860" s="37"/>
      <c r="I1860" s="21"/>
      <c r="J1860" s="20"/>
      <c r="K1860" s="20"/>
      <c r="L1860" s="20"/>
      <c r="M1860" s="20"/>
      <c r="N1860" s="20"/>
      <c r="O1860" s="20"/>
      <c r="P1860" s="20"/>
    </row>
    <row r="1861" spans="1:16" ht="16.5">
      <c r="A1861" s="21"/>
      <c r="B1861" s="47"/>
      <c r="C1861" s="20"/>
      <c r="D1861" s="21"/>
      <c r="E1861" s="20"/>
      <c r="F1861" s="20"/>
      <c r="G1861" s="20"/>
      <c r="H1861" s="37"/>
      <c r="I1861" s="21"/>
      <c r="J1861" s="20"/>
      <c r="K1861" s="20"/>
      <c r="L1861" s="20"/>
      <c r="M1861" s="20"/>
      <c r="N1861" s="20"/>
      <c r="O1861" s="20"/>
      <c r="P1861" s="20"/>
    </row>
    <row r="1862" spans="1:16" ht="16.5">
      <c r="A1862" s="21"/>
      <c r="B1862" s="47"/>
      <c r="C1862" s="20"/>
      <c r="D1862" s="21"/>
      <c r="E1862" s="20"/>
      <c r="F1862" s="20"/>
      <c r="G1862" s="20"/>
      <c r="H1862" s="37"/>
      <c r="I1862" s="21"/>
      <c r="J1862" s="20"/>
      <c r="K1862" s="20"/>
      <c r="L1862" s="20"/>
      <c r="M1862" s="20"/>
      <c r="N1862" s="20"/>
      <c r="O1862" s="20"/>
      <c r="P1862" s="20"/>
    </row>
    <row r="1863" spans="1:16" ht="16.5">
      <c r="A1863" s="21"/>
      <c r="B1863" s="47"/>
      <c r="C1863" s="20"/>
      <c r="D1863" s="21"/>
      <c r="E1863" s="20"/>
      <c r="F1863" s="20"/>
      <c r="G1863" s="20"/>
      <c r="H1863" s="37"/>
      <c r="I1863" s="21"/>
      <c r="J1863" s="20"/>
      <c r="K1863" s="20"/>
      <c r="L1863" s="20"/>
      <c r="M1863" s="20"/>
      <c r="N1863" s="20"/>
      <c r="O1863" s="20"/>
      <c r="P1863" s="20"/>
    </row>
    <row r="1864" spans="1:16" ht="16.5">
      <c r="A1864" s="21"/>
      <c r="B1864" s="47"/>
      <c r="C1864" s="20"/>
      <c r="D1864" s="21"/>
      <c r="E1864" s="20"/>
      <c r="F1864" s="20"/>
      <c r="G1864" s="20"/>
      <c r="H1864" s="37"/>
      <c r="I1864" s="21"/>
      <c r="J1864" s="20"/>
      <c r="K1864" s="20"/>
      <c r="L1864" s="20"/>
      <c r="M1864" s="20"/>
      <c r="N1864" s="20"/>
      <c r="O1864" s="20"/>
      <c r="P1864" s="20"/>
    </row>
    <row r="1865" spans="1:16" ht="16.5">
      <c r="A1865" s="21"/>
      <c r="B1865" s="47"/>
      <c r="C1865" s="20"/>
      <c r="D1865" s="21"/>
      <c r="E1865" s="20"/>
      <c r="F1865" s="20"/>
      <c r="G1865" s="20"/>
      <c r="H1865" s="37"/>
      <c r="I1865" s="21"/>
      <c r="J1865" s="20"/>
      <c r="K1865" s="20"/>
      <c r="L1865" s="20"/>
      <c r="M1865" s="20"/>
      <c r="N1865" s="20"/>
      <c r="O1865" s="20"/>
      <c r="P1865" s="20"/>
    </row>
    <row r="1866" spans="1:16" ht="16.5">
      <c r="A1866" s="21"/>
      <c r="B1866" s="47"/>
      <c r="C1866" s="20"/>
      <c r="D1866" s="21"/>
      <c r="E1866" s="20"/>
      <c r="F1866" s="20"/>
      <c r="G1866" s="20"/>
      <c r="H1866" s="37"/>
      <c r="I1866" s="21"/>
      <c r="J1866" s="20"/>
      <c r="K1866" s="20"/>
      <c r="L1866" s="20"/>
      <c r="M1866" s="20"/>
      <c r="N1866" s="20"/>
      <c r="O1866" s="20"/>
      <c r="P1866" s="20"/>
    </row>
    <row r="1867" spans="1:16" ht="16.5">
      <c r="A1867" s="21"/>
      <c r="B1867" s="47"/>
      <c r="C1867" s="20"/>
      <c r="D1867" s="21"/>
      <c r="E1867" s="20"/>
      <c r="F1867" s="20"/>
      <c r="G1867" s="20"/>
      <c r="H1867" s="37"/>
      <c r="I1867" s="21"/>
      <c r="J1867" s="20"/>
      <c r="K1867" s="20"/>
      <c r="L1867" s="20"/>
      <c r="M1867" s="20"/>
      <c r="N1867" s="20"/>
      <c r="O1867" s="20"/>
      <c r="P1867" s="20"/>
    </row>
    <row r="1868" spans="1:16" ht="16.5">
      <c r="A1868" s="21"/>
      <c r="B1868" s="47"/>
      <c r="C1868" s="20"/>
      <c r="D1868" s="21"/>
      <c r="E1868" s="20"/>
      <c r="F1868" s="20"/>
      <c r="G1868" s="20"/>
      <c r="H1868" s="37"/>
      <c r="I1868" s="21"/>
      <c r="J1868" s="20"/>
      <c r="K1868" s="20"/>
      <c r="L1868" s="20"/>
      <c r="M1868" s="20"/>
      <c r="N1868" s="20"/>
      <c r="O1868" s="20"/>
      <c r="P1868" s="20"/>
    </row>
    <row r="1869" spans="1:16" ht="16.5">
      <c r="A1869" s="21"/>
      <c r="B1869" s="47"/>
      <c r="C1869" s="20"/>
      <c r="D1869" s="21"/>
      <c r="E1869" s="20"/>
      <c r="F1869" s="20"/>
      <c r="G1869" s="20"/>
      <c r="H1869" s="37"/>
      <c r="I1869" s="21"/>
      <c r="J1869" s="20"/>
      <c r="K1869" s="20"/>
      <c r="L1869" s="20"/>
      <c r="M1869" s="20"/>
      <c r="N1869" s="20"/>
      <c r="O1869" s="20"/>
      <c r="P1869" s="20"/>
    </row>
    <row r="1870" spans="1:16" ht="16.5">
      <c r="A1870" s="21"/>
      <c r="B1870" s="47"/>
      <c r="C1870" s="20"/>
      <c r="D1870" s="21"/>
      <c r="E1870" s="20"/>
      <c r="F1870" s="20"/>
      <c r="G1870" s="20"/>
      <c r="H1870" s="37"/>
      <c r="I1870" s="21"/>
      <c r="J1870" s="20"/>
      <c r="K1870" s="20"/>
      <c r="L1870" s="20"/>
      <c r="M1870" s="20"/>
      <c r="N1870" s="20"/>
      <c r="O1870" s="20"/>
      <c r="P1870" s="20"/>
    </row>
    <row r="1871" spans="1:16" ht="16.5">
      <c r="A1871" s="21"/>
      <c r="B1871" s="47"/>
      <c r="C1871" s="20"/>
      <c r="D1871" s="21"/>
      <c r="E1871" s="20"/>
      <c r="F1871" s="20"/>
      <c r="G1871" s="20"/>
      <c r="H1871" s="37"/>
      <c r="I1871" s="21"/>
      <c r="J1871" s="20"/>
      <c r="K1871" s="20"/>
      <c r="L1871" s="20"/>
      <c r="M1871" s="20"/>
      <c r="N1871" s="20"/>
      <c r="O1871" s="20"/>
      <c r="P1871" s="20"/>
    </row>
    <row r="1872" spans="1:16" ht="16.5">
      <c r="A1872" s="21"/>
      <c r="B1872" s="47"/>
      <c r="C1872" s="20"/>
      <c r="D1872" s="21"/>
      <c r="E1872" s="20"/>
      <c r="F1872" s="20"/>
      <c r="G1872" s="20"/>
      <c r="H1872" s="37"/>
      <c r="I1872" s="21"/>
      <c r="J1872" s="20"/>
      <c r="K1872" s="20"/>
      <c r="L1872" s="20"/>
      <c r="M1872" s="20"/>
      <c r="N1872" s="20"/>
      <c r="O1872" s="20"/>
      <c r="P1872" s="20"/>
    </row>
    <row r="1873" spans="1:16" ht="16.5">
      <c r="A1873" s="21"/>
      <c r="B1873" s="47"/>
      <c r="C1873" s="20"/>
      <c r="D1873" s="21"/>
      <c r="E1873" s="20"/>
      <c r="F1873" s="20"/>
      <c r="G1873" s="20"/>
      <c r="H1873" s="37"/>
      <c r="I1873" s="21"/>
      <c r="J1873" s="20"/>
      <c r="K1873" s="20"/>
      <c r="L1873" s="20"/>
      <c r="M1873" s="20"/>
      <c r="N1873" s="20"/>
      <c r="O1873" s="20"/>
      <c r="P1873" s="20"/>
    </row>
    <row r="1874" spans="1:16" ht="16.5">
      <c r="A1874" s="21"/>
      <c r="B1874" s="47"/>
      <c r="C1874" s="20"/>
      <c r="D1874" s="21"/>
      <c r="E1874" s="20"/>
      <c r="F1874" s="20"/>
      <c r="G1874" s="20"/>
      <c r="H1874" s="37"/>
      <c r="I1874" s="21"/>
      <c r="J1874" s="20"/>
      <c r="K1874" s="20"/>
      <c r="L1874" s="20"/>
      <c r="M1874" s="20"/>
      <c r="N1874" s="20"/>
      <c r="O1874" s="20"/>
      <c r="P1874" s="20"/>
    </row>
    <row r="1875" spans="1:16" ht="16.5">
      <c r="A1875" s="21"/>
      <c r="B1875" s="47"/>
      <c r="C1875" s="20"/>
      <c r="D1875" s="21"/>
      <c r="E1875" s="20"/>
      <c r="F1875" s="20"/>
      <c r="G1875" s="20"/>
      <c r="H1875" s="37"/>
      <c r="I1875" s="21"/>
      <c r="J1875" s="20"/>
      <c r="K1875" s="20"/>
      <c r="L1875" s="20"/>
      <c r="M1875" s="20"/>
      <c r="N1875" s="20"/>
      <c r="O1875" s="20"/>
      <c r="P1875" s="20"/>
    </row>
    <row r="1876" spans="1:16" ht="16.5">
      <c r="A1876" s="21"/>
      <c r="B1876" s="47"/>
      <c r="C1876" s="20"/>
      <c r="D1876" s="21"/>
      <c r="E1876" s="20"/>
      <c r="F1876" s="20"/>
      <c r="G1876" s="20"/>
      <c r="H1876" s="37"/>
      <c r="I1876" s="21"/>
      <c r="J1876" s="20"/>
      <c r="K1876" s="20"/>
      <c r="L1876" s="20"/>
      <c r="M1876" s="20"/>
      <c r="N1876" s="20"/>
      <c r="O1876" s="20"/>
      <c r="P1876" s="20"/>
    </row>
    <row r="1877" spans="1:16" ht="16.5">
      <c r="A1877" s="21"/>
      <c r="B1877" s="47"/>
      <c r="C1877" s="20"/>
      <c r="D1877" s="21"/>
      <c r="E1877" s="20"/>
      <c r="F1877" s="20"/>
      <c r="G1877" s="20"/>
      <c r="H1877" s="37"/>
      <c r="I1877" s="21"/>
      <c r="J1877" s="20"/>
      <c r="K1877" s="20"/>
      <c r="L1877" s="20"/>
      <c r="M1877" s="20"/>
      <c r="N1877" s="20"/>
      <c r="O1877" s="20"/>
      <c r="P1877" s="20"/>
    </row>
    <row r="1878" spans="1:16" ht="16.5">
      <c r="A1878" s="21"/>
      <c r="B1878" s="47"/>
      <c r="C1878" s="20"/>
      <c r="D1878" s="21"/>
      <c r="E1878" s="20"/>
      <c r="F1878" s="20"/>
      <c r="G1878" s="20"/>
      <c r="H1878" s="37"/>
      <c r="I1878" s="21"/>
      <c r="J1878" s="20"/>
      <c r="K1878" s="20"/>
      <c r="L1878" s="20"/>
      <c r="M1878" s="20"/>
      <c r="N1878" s="20"/>
      <c r="O1878" s="20"/>
      <c r="P1878" s="20"/>
    </row>
    <row r="1879" spans="1:16" ht="16.5">
      <c r="A1879" s="21"/>
      <c r="B1879" s="47"/>
      <c r="C1879" s="20"/>
      <c r="D1879" s="21"/>
      <c r="E1879" s="20"/>
      <c r="F1879" s="20"/>
      <c r="G1879" s="20"/>
      <c r="H1879" s="37"/>
      <c r="I1879" s="21"/>
      <c r="J1879" s="20"/>
      <c r="K1879" s="20"/>
      <c r="L1879" s="20"/>
      <c r="M1879" s="20"/>
      <c r="N1879" s="20"/>
      <c r="O1879" s="20"/>
      <c r="P1879" s="20"/>
    </row>
    <row r="1880" spans="1:16" ht="16.5">
      <c r="A1880" s="21"/>
      <c r="B1880" s="47"/>
      <c r="C1880" s="20"/>
      <c r="D1880" s="21"/>
      <c r="E1880" s="20"/>
      <c r="F1880" s="20"/>
      <c r="G1880" s="20"/>
      <c r="H1880" s="37"/>
      <c r="I1880" s="21"/>
      <c r="J1880" s="20"/>
      <c r="K1880" s="20"/>
      <c r="L1880" s="20"/>
      <c r="M1880" s="20"/>
      <c r="N1880" s="20"/>
      <c r="O1880" s="20"/>
      <c r="P1880" s="20"/>
    </row>
    <row r="1881" spans="1:16" ht="16.5">
      <c r="A1881" s="21"/>
      <c r="B1881" s="47"/>
      <c r="C1881" s="20"/>
      <c r="D1881" s="21"/>
      <c r="E1881" s="20"/>
      <c r="F1881" s="20"/>
      <c r="G1881" s="20"/>
      <c r="H1881" s="37"/>
      <c r="I1881" s="21"/>
      <c r="J1881" s="20"/>
      <c r="K1881" s="20"/>
      <c r="L1881" s="20"/>
      <c r="M1881" s="20"/>
      <c r="N1881" s="20"/>
      <c r="O1881" s="20"/>
      <c r="P1881" s="20"/>
    </row>
    <row r="1882" spans="1:16" ht="16.5">
      <c r="A1882" s="21"/>
      <c r="B1882" s="47"/>
      <c r="C1882" s="20"/>
      <c r="D1882" s="21"/>
      <c r="E1882" s="20"/>
      <c r="F1882" s="20"/>
      <c r="G1882" s="20"/>
      <c r="H1882" s="37"/>
      <c r="I1882" s="21"/>
      <c r="J1882" s="20"/>
      <c r="K1882" s="20"/>
      <c r="L1882" s="20"/>
      <c r="M1882" s="20"/>
      <c r="N1882" s="20"/>
      <c r="O1882" s="20"/>
      <c r="P1882" s="20"/>
    </row>
    <row r="1883" spans="1:16" ht="16.5">
      <c r="A1883" s="21"/>
      <c r="B1883" s="47"/>
      <c r="C1883" s="20"/>
      <c r="D1883" s="21"/>
      <c r="E1883" s="20"/>
      <c r="F1883" s="20"/>
      <c r="G1883" s="20"/>
      <c r="H1883" s="37"/>
      <c r="I1883" s="21"/>
      <c r="J1883" s="20"/>
      <c r="K1883" s="20"/>
      <c r="L1883" s="20"/>
      <c r="M1883" s="20"/>
      <c r="N1883" s="20"/>
      <c r="O1883" s="20"/>
      <c r="P1883" s="20"/>
    </row>
    <row r="1884" spans="1:16" ht="16.5">
      <c r="A1884" s="21"/>
      <c r="B1884" s="47"/>
      <c r="C1884" s="20"/>
      <c r="D1884" s="21"/>
      <c r="E1884" s="20"/>
      <c r="F1884" s="20"/>
      <c r="G1884" s="20"/>
      <c r="H1884" s="37"/>
      <c r="I1884" s="21"/>
      <c r="J1884" s="20"/>
      <c r="K1884" s="20"/>
      <c r="L1884" s="20"/>
      <c r="M1884" s="20"/>
      <c r="N1884" s="20"/>
      <c r="O1884" s="20"/>
      <c r="P1884" s="20"/>
    </row>
    <row r="1885" spans="1:16" ht="16.5">
      <c r="A1885" s="21"/>
      <c r="B1885" s="47"/>
      <c r="C1885" s="20"/>
      <c r="D1885" s="21"/>
      <c r="E1885" s="20"/>
      <c r="F1885" s="20"/>
      <c r="G1885" s="20"/>
      <c r="H1885" s="37"/>
      <c r="I1885" s="21"/>
      <c r="J1885" s="20"/>
      <c r="K1885" s="20"/>
      <c r="L1885" s="20"/>
      <c r="M1885" s="20"/>
      <c r="N1885" s="20"/>
      <c r="O1885" s="20"/>
      <c r="P1885" s="20"/>
    </row>
    <row r="1886" spans="1:16" ht="16.5">
      <c r="A1886" s="21"/>
      <c r="B1886" s="47"/>
      <c r="C1886" s="20"/>
      <c r="D1886" s="21"/>
      <c r="E1886" s="20"/>
      <c r="F1886" s="20"/>
      <c r="G1886" s="20"/>
      <c r="H1886" s="37"/>
      <c r="I1886" s="21"/>
      <c r="J1886" s="20"/>
      <c r="K1886" s="20"/>
      <c r="L1886" s="20"/>
      <c r="M1886" s="20"/>
      <c r="N1886" s="20"/>
      <c r="O1886" s="20"/>
      <c r="P1886" s="20"/>
    </row>
    <row r="1887" spans="1:16" ht="16.5">
      <c r="A1887" s="21"/>
      <c r="B1887" s="47"/>
      <c r="C1887" s="20"/>
      <c r="D1887" s="21"/>
      <c r="E1887" s="20"/>
      <c r="F1887" s="20"/>
      <c r="G1887" s="20"/>
      <c r="H1887" s="37"/>
      <c r="I1887" s="21"/>
      <c r="J1887" s="20"/>
      <c r="K1887" s="20"/>
      <c r="L1887" s="20"/>
      <c r="M1887" s="20"/>
      <c r="N1887" s="20"/>
      <c r="O1887" s="20"/>
      <c r="P1887" s="20"/>
    </row>
    <row r="1888" spans="1:16" ht="16.5">
      <c r="A1888" s="21"/>
      <c r="B1888" s="47"/>
      <c r="C1888" s="20"/>
      <c r="D1888" s="21"/>
      <c r="E1888" s="20"/>
      <c r="F1888" s="20"/>
      <c r="G1888" s="20"/>
      <c r="H1888" s="37"/>
      <c r="I1888" s="21"/>
      <c r="J1888" s="20"/>
      <c r="K1888" s="20"/>
      <c r="L1888" s="20"/>
      <c r="M1888" s="20"/>
      <c r="N1888" s="20"/>
      <c r="O1888" s="20"/>
      <c r="P1888" s="20"/>
    </row>
    <row r="1889" spans="1:16" ht="16.5">
      <c r="A1889" s="21"/>
      <c r="B1889" s="47"/>
      <c r="C1889" s="20"/>
      <c r="D1889" s="21"/>
      <c r="E1889" s="20"/>
      <c r="F1889" s="20"/>
      <c r="G1889" s="20"/>
      <c r="H1889" s="37"/>
      <c r="I1889" s="21"/>
      <c r="J1889" s="20"/>
      <c r="K1889" s="20"/>
      <c r="L1889" s="20"/>
      <c r="M1889" s="20"/>
      <c r="N1889" s="20"/>
      <c r="O1889" s="20"/>
      <c r="P1889" s="20"/>
    </row>
    <row r="1890" spans="1:16" ht="16.5">
      <c r="A1890" s="21"/>
      <c r="B1890" s="47"/>
      <c r="C1890" s="20"/>
      <c r="D1890" s="21"/>
      <c r="E1890" s="20"/>
      <c r="F1890" s="20"/>
      <c r="G1890" s="20"/>
      <c r="H1890" s="37"/>
      <c r="I1890" s="21"/>
      <c r="J1890" s="20"/>
      <c r="K1890" s="20"/>
      <c r="L1890" s="20"/>
      <c r="M1890" s="20"/>
      <c r="N1890" s="20"/>
      <c r="O1890" s="20"/>
      <c r="P1890" s="20"/>
    </row>
    <row r="1891" spans="1:16" ht="16.5">
      <c r="A1891" s="21"/>
      <c r="B1891" s="47"/>
      <c r="C1891" s="20"/>
      <c r="D1891" s="21"/>
      <c r="E1891" s="20"/>
      <c r="F1891" s="20"/>
      <c r="G1891" s="20"/>
      <c r="H1891" s="37"/>
      <c r="I1891" s="21"/>
      <c r="J1891" s="20"/>
      <c r="K1891" s="20"/>
      <c r="L1891" s="20"/>
      <c r="M1891" s="20"/>
      <c r="N1891" s="20"/>
      <c r="O1891" s="20"/>
      <c r="P1891" s="20"/>
    </row>
    <row r="1892" spans="1:16" ht="16.5">
      <c r="A1892" s="21"/>
      <c r="B1892" s="47"/>
      <c r="C1892" s="20"/>
      <c r="D1892" s="21"/>
      <c r="E1892" s="20"/>
      <c r="F1892" s="20"/>
      <c r="G1892" s="20"/>
      <c r="H1892" s="37"/>
      <c r="I1892" s="21"/>
      <c r="J1892" s="20"/>
      <c r="K1892" s="20"/>
      <c r="L1892" s="20"/>
      <c r="M1892" s="20"/>
      <c r="N1892" s="20"/>
      <c r="O1892" s="20"/>
      <c r="P1892" s="20"/>
    </row>
    <row r="1893" spans="1:16" ht="16.5">
      <c r="A1893" s="21"/>
      <c r="B1893" s="47"/>
      <c r="C1893" s="20"/>
      <c r="D1893" s="21"/>
      <c r="E1893" s="20"/>
      <c r="F1893" s="20"/>
      <c r="G1893" s="20"/>
      <c r="H1893" s="37"/>
      <c r="I1893" s="21"/>
      <c r="J1893" s="20"/>
      <c r="K1893" s="20"/>
      <c r="L1893" s="20"/>
      <c r="M1893" s="20"/>
      <c r="N1893" s="20"/>
      <c r="O1893" s="20"/>
      <c r="P1893" s="20"/>
    </row>
    <row r="1894" spans="1:16" ht="16.5">
      <c r="A1894" s="21"/>
      <c r="B1894" s="47"/>
      <c r="C1894" s="20"/>
      <c r="D1894" s="21"/>
      <c r="E1894" s="20"/>
      <c r="F1894" s="20"/>
      <c r="G1894" s="20"/>
      <c r="H1894" s="37"/>
      <c r="I1894" s="21"/>
      <c r="J1894" s="20"/>
      <c r="K1894" s="20"/>
      <c r="L1894" s="20"/>
      <c r="M1894" s="20"/>
      <c r="N1894" s="20"/>
      <c r="O1894" s="20"/>
      <c r="P1894" s="20"/>
    </row>
    <row r="1895" spans="1:16" ht="16.5">
      <c r="A1895" s="21"/>
      <c r="B1895" s="47"/>
      <c r="C1895" s="20"/>
      <c r="D1895" s="21"/>
      <c r="E1895" s="20"/>
      <c r="F1895" s="20"/>
      <c r="G1895" s="20"/>
      <c r="H1895" s="37"/>
      <c r="I1895" s="21"/>
      <c r="J1895" s="20"/>
      <c r="K1895" s="20"/>
      <c r="L1895" s="20"/>
      <c r="M1895" s="20"/>
      <c r="N1895" s="20"/>
      <c r="O1895" s="20"/>
      <c r="P1895" s="20"/>
    </row>
    <row r="1896" spans="1:16" ht="16.5">
      <c r="A1896" s="21"/>
      <c r="B1896" s="47"/>
      <c r="C1896" s="20"/>
      <c r="D1896" s="21"/>
      <c r="E1896" s="20"/>
      <c r="F1896" s="20"/>
      <c r="G1896" s="20"/>
      <c r="H1896" s="37"/>
      <c r="I1896" s="21"/>
      <c r="J1896" s="20"/>
      <c r="K1896" s="20"/>
      <c r="L1896" s="20"/>
      <c r="M1896" s="20"/>
      <c r="N1896" s="20"/>
      <c r="O1896" s="20"/>
      <c r="P1896" s="20"/>
    </row>
    <row r="1897" spans="1:16" ht="16.5">
      <c r="A1897" s="21"/>
      <c r="B1897" s="47"/>
      <c r="C1897" s="20"/>
      <c r="D1897" s="21"/>
      <c r="E1897" s="20"/>
      <c r="F1897" s="20"/>
      <c r="G1897" s="20"/>
      <c r="H1897" s="37"/>
      <c r="I1897" s="21"/>
      <c r="J1897" s="20"/>
      <c r="K1897" s="20"/>
      <c r="L1897" s="20"/>
      <c r="M1897" s="20"/>
      <c r="N1897" s="20"/>
      <c r="O1897" s="20"/>
      <c r="P1897" s="20"/>
    </row>
    <row r="1898" spans="1:16" ht="16.5">
      <c r="A1898" s="21"/>
      <c r="B1898" s="47"/>
      <c r="C1898" s="20"/>
      <c r="D1898" s="21"/>
      <c r="E1898" s="20"/>
      <c r="F1898" s="20"/>
      <c r="G1898" s="20"/>
      <c r="H1898" s="37"/>
      <c r="I1898" s="21"/>
      <c r="J1898" s="20"/>
      <c r="K1898" s="20"/>
      <c r="L1898" s="20"/>
      <c r="M1898" s="20"/>
      <c r="N1898" s="20"/>
      <c r="O1898" s="20"/>
      <c r="P1898" s="20"/>
    </row>
    <row r="1899" spans="1:16" ht="16.5">
      <c r="A1899" s="21"/>
      <c r="B1899" s="47"/>
      <c r="C1899" s="20"/>
      <c r="D1899" s="21"/>
      <c r="E1899" s="20"/>
      <c r="F1899" s="20"/>
      <c r="G1899" s="20"/>
      <c r="H1899" s="37"/>
      <c r="I1899" s="21"/>
      <c r="J1899" s="20"/>
      <c r="K1899" s="20"/>
      <c r="L1899" s="20"/>
      <c r="M1899" s="20"/>
      <c r="N1899" s="20"/>
      <c r="O1899" s="20"/>
      <c r="P1899" s="20"/>
    </row>
    <row r="1900" spans="1:16" ht="16.5">
      <c r="A1900" s="21"/>
      <c r="B1900" s="47"/>
      <c r="C1900" s="20"/>
      <c r="D1900" s="21"/>
      <c r="E1900" s="20"/>
      <c r="F1900" s="20"/>
      <c r="G1900" s="20"/>
      <c r="H1900" s="37"/>
      <c r="I1900" s="21"/>
      <c r="J1900" s="20"/>
      <c r="K1900" s="20"/>
      <c r="L1900" s="20"/>
      <c r="M1900" s="20"/>
      <c r="N1900" s="20"/>
      <c r="O1900" s="20"/>
      <c r="P1900" s="20"/>
    </row>
    <row r="1901" spans="1:16" ht="16.5">
      <c r="A1901" s="21"/>
      <c r="B1901" s="47"/>
      <c r="C1901" s="20"/>
      <c r="D1901" s="21"/>
      <c r="E1901" s="20"/>
      <c r="F1901" s="20"/>
      <c r="G1901" s="20"/>
      <c r="H1901" s="37"/>
      <c r="I1901" s="21"/>
      <c r="J1901" s="20"/>
      <c r="K1901" s="20"/>
      <c r="L1901" s="20"/>
      <c r="M1901" s="20"/>
      <c r="N1901" s="20"/>
      <c r="O1901" s="20"/>
      <c r="P1901" s="20"/>
    </row>
    <row r="1902" spans="1:16" ht="16.5">
      <c r="A1902" s="21"/>
      <c r="B1902" s="47"/>
      <c r="C1902" s="20"/>
      <c r="D1902" s="21"/>
      <c r="E1902" s="20"/>
      <c r="F1902" s="20"/>
      <c r="G1902" s="20"/>
      <c r="H1902" s="37"/>
      <c r="I1902" s="21"/>
      <c r="J1902" s="20"/>
      <c r="K1902" s="20"/>
      <c r="L1902" s="20"/>
      <c r="M1902" s="20"/>
      <c r="N1902" s="20"/>
      <c r="O1902" s="20"/>
      <c r="P1902" s="20"/>
    </row>
    <row r="1903" spans="1:16" ht="16.5">
      <c r="A1903" s="21"/>
      <c r="B1903" s="47"/>
      <c r="C1903" s="20"/>
      <c r="D1903" s="21"/>
      <c r="E1903" s="20"/>
      <c r="F1903" s="20"/>
      <c r="G1903" s="20"/>
      <c r="H1903" s="37"/>
      <c r="I1903" s="21"/>
      <c r="J1903" s="20"/>
      <c r="K1903" s="20"/>
      <c r="L1903" s="20"/>
      <c r="M1903" s="20"/>
      <c r="N1903" s="20"/>
      <c r="O1903" s="20"/>
      <c r="P1903" s="20"/>
    </row>
    <row r="1904" spans="1:16" ht="16.5">
      <c r="A1904" s="21"/>
      <c r="B1904" s="47"/>
      <c r="C1904" s="20"/>
      <c r="D1904" s="21"/>
      <c r="E1904" s="20"/>
      <c r="F1904" s="20"/>
      <c r="G1904" s="20"/>
      <c r="H1904" s="37"/>
      <c r="I1904" s="21"/>
      <c r="J1904" s="20"/>
      <c r="K1904" s="20"/>
      <c r="L1904" s="20"/>
      <c r="M1904" s="20"/>
      <c r="N1904" s="20"/>
      <c r="O1904" s="20"/>
      <c r="P1904" s="20"/>
    </row>
    <row r="1905" spans="1:16" ht="16.5">
      <c r="A1905" s="21"/>
      <c r="B1905" s="47"/>
      <c r="C1905" s="20"/>
      <c r="D1905" s="21"/>
      <c r="E1905" s="20"/>
      <c r="F1905" s="20"/>
      <c r="G1905" s="20"/>
      <c r="H1905" s="37"/>
      <c r="I1905" s="21"/>
      <c r="J1905" s="20"/>
      <c r="K1905" s="20"/>
      <c r="L1905" s="20"/>
      <c r="M1905" s="20"/>
      <c r="N1905" s="20"/>
      <c r="O1905" s="20"/>
      <c r="P1905" s="20"/>
    </row>
    <row r="1906" spans="1:16" ht="16.5">
      <c r="A1906" s="21"/>
      <c r="B1906" s="47"/>
      <c r="C1906" s="20"/>
      <c r="D1906" s="21"/>
      <c r="E1906" s="20"/>
      <c r="F1906" s="20"/>
      <c r="G1906" s="20"/>
      <c r="H1906" s="37"/>
      <c r="I1906" s="21"/>
      <c r="J1906" s="20"/>
      <c r="K1906" s="20"/>
      <c r="L1906" s="20"/>
      <c r="M1906" s="20"/>
      <c r="N1906" s="20"/>
      <c r="O1906" s="20"/>
      <c r="P1906" s="20"/>
    </row>
    <row r="1907" spans="1:16" ht="16.5">
      <c r="A1907" s="21"/>
      <c r="B1907" s="47"/>
      <c r="C1907" s="20"/>
      <c r="D1907" s="21"/>
      <c r="E1907" s="20"/>
      <c r="F1907" s="20"/>
      <c r="G1907" s="20"/>
      <c r="H1907" s="37"/>
      <c r="I1907" s="21"/>
      <c r="J1907" s="20"/>
      <c r="K1907" s="20"/>
      <c r="L1907" s="20"/>
      <c r="M1907" s="20"/>
      <c r="N1907" s="20"/>
      <c r="O1907" s="20"/>
      <c r="P1907" s="20"/>
    </row>
    <row r="1908" spans="1:16" ht="16.5">
      <c r="A1908" s="21"/>
      <c r="B1908" s="47"/>
      <c r="C1908" s="20"/>
      <c r="D1908" s="21"/>
      <c r="E1908" s="20"/>
      <c r="F1908" s="20"/>
      <c r="G1908" s="20"/>
      <c r="H1908" s="37"/>
      <c r="I1908" s="21"/>
      <c r="J1908" s="20"/>
      <c r="K1908" s="20"/>
      <c r="L1908" s="20"/>
      <c r="M1908" s="20"/>
      <c r="N1908" s="20"/>
      <c r="O1908" s="20"/>
      <c r="P1908" s="20"/>
    </row>
    <row r="1909" spans="1:16" ht="16.5">
      <c r="A1909" s="21"/>
      <c r="B1909" s="47"/>
      <c r="C1909" s="20"/>
      <c r="D1909" s="21"/>
      <c r="E1909" s="20"/>
      <c r="F1909" s="20"/>
      <c r="G1909" s="20"/>
      <c r="H1909" s="37"/>
      <c r="I1909" s="21"/>
      <c r="J1909" s="20"/>
      <c r="K1909" s="20"/>
      <c r="L1909" s="20"/>
      <c r="M1909" s="20"/>
      <c r="N1909" s="20"/>
      <c r="O1909" s="20"/>
      <c r="P1909" s="20"/>
    </row>
    <row r="1910" spans="1:16" ht="16.5">
      <c r="A1910" s="21"/>
      <c r="B1910" s="47"/>
      <c r="C1910" s="20"/>
      <c r="D1910" s="21"/>
      <c r="E1910" s="20"/>
      <c r="F1910" s="20"/>
      <c r="G1910" s="20"/>
      <c r="H1910" s="37"/>
      <c r="I1910" s="21"/>
      <c r="J1910" s="20"/>
      <c r="K1910" s="20"/>
      <c r="L1910" s="20"/>
      <c r="M1910" s="20"/>
      <c r="N1910" s="20"/>
      <c r="O1910" s="20"/>
      <c r="P1910" s="20"/>
    </row>
    <row r="1911" spans="1:16" ht="16.5">
      <c r="A1911" s="21"/>
      <c r="B1911" s="47"/>
      <c r="C1911" s="20"/>
      <c r="D1911" s="21"/>
      <c r="E1911" s="20"/>
      <c r="F1911" s="20"/>
      <c r="G1911" s="20"/>
      <c r="H1911" s="37"/>
      <c r="I1911" s="21"/>
      <c r="J1911" s="20"/>
      <c r="K1911" s="20"/>
      <c r="L1911" s="20"/>
      <c r="M1911" s="20"/>
      <c r="N1911" s="20"/>
      <c r="O1911" s="20"/>
      <c r="P1911" s="20"/>
    </row>
    <row r="1912" spans="1:16" ht="16.5">
      <c r="A1912" s="21"/>
      <c r="B1912" s="47"/>
      <c r="C1912" s="20"/>
      <c r="D1912" s="21"/>
      <c r="E1912" s="20"/>
      <c r="F1912" s="20"/>
      <c r="G1912" s="20"/>
      <c r="H1912" s="37"/>
      <c r="I1912" s="21"/>
      <c r="J1912" s="20"/>
      <c r="K1912" s="20"/>
      <c r="L1912" s="20"/>
      <c r="M1912" s="20"/>
      <c r="N1912" s="20"/>
      <c r="O1912" s="20"/>
      <c r="P1912" s="20"/>
    </row>
    <row r="1913" spans="1:16" ht="16.5">
      <c r="A1913" s="21"/>
      <c r="B1913" s="47"/>
      <c r="C1913" s="20"/>
      <c r="D1913" s="21"/>
      <c r="E1913" s="20"/>
      <c r="F1913" s="20"/>
      <c r="G1913" s="20"/>
      <c r="H1913" s="37"/>
      <c r="I1913" s="21"/>
      <c r="J1913" s="20"/>
      <c r="K1913" s="20"/>
      <c r="L1913" s="20"/>
      <c r="M1913" s="20"/>
      <c r="N1913" s="20"/>
      <c r="O1913" s="20"/>
      <c r="P1913" s="20"/>
    </row>
    <row r="1914" spans="1:16" ht="16.5">
      <c r="A1914" s="21"/>
      <c r="B1914" s="47"/>
      <c r="C1914" s="20"/>
      <c r="D1914" s="21"/>
      <c r="E1914" s="20"/>
      <c r="F1914" s="20"/>
      <c r="G1914" s="20"/>
      <c r="H1914" s="37"/>
      <c r="I1914" s="21"/>
      <c r="J1914" s="20"/>
      <c r="K1914" s="20"/>
      <c r="L1914" s="20"/>
      <c r="M1914" s="20"/>
      <c r="N1914" s="20"/>
      <c r="O1914" s="20"/>
      <c r="P1914" s="20"/>
    </row>
    <row r="1915" spans="1:16" ht="16.5">
      <c r="A1915" s="21"/>
      <c r="B1915" s="47"/>
      <c r="C1915" s="20"/>
      <c r="D1915" s="21"/>
      <c r="E1915" s="20"/>
      <c r="F1915" s="20"/>
      <c r="G1915" s="20"/>
      <c r="H1915" s="37"/>
      <c r="I1915" s="21"/>
      <c r="J1915" s="20"/>
      <c r="K1915" s="20"/>
      <c r="L1915" s="20"/>
      <c r="M1915" s="20"/>
      <c r="N1915" s="20"/>
      <c r="O1915" s="20"/>
      <c r="P1915" s="20"/>
    </row>
    <row r="1916" spans="1:16" ht="16.5">
      <c r="A1916" s="21"/>
      <c r="B1916" s="47"/>
      <c r="C1916" s="20"/>
      <c r="D1916" s="21"/>
      <c r="E1916" s="20"/>
      <c r="F1916" s="20"/>
      <c r="G1916" s="20"/>
      <c r="H1916" s="37"/>
      <c r="I1916" s="21"/>
      <c r="J1916" s="20"/>
      <c r="K1916" s="20"/>
      <c r="L1916" s="20"/>
      <c r="M1916" s="20"/>
      <c r="N1916" s="20"/>
      <c r="O1916" s="20"/>
      <c r="P1916" s="20"/>
    </row>
    <row r="1917" spans="1:16" ht="16.5">
      <c r="A1917" s="21"/>
      <c r="B1917" s="47"/>
      <c r="C1917" s="20"/>
      <c r="D1917" s="21"/>
      <c r="E1917" s="20"/>
      <c r="F1917" s="20"/>
      <c r="G1917" s="20"/>
      <c r="H1917" s="37"/>
      <c r="I1917" s="21"/>
      <c r="J1917" s="20"/>
      <c r="K1917" s="20"/>
      <c r="L1917" s="20"/>
      <c r="M1917" s="20"/>
      <c r="N1917" s="20"/>
      <c r="O1917" s="20"/>
      <c r="P1917" s="20"/>
    </row>
    <row r="1918" spans="1:16" ht="16.5">
      <c r="A1918" s="21"/>
      <c r="B1918" s="47"/>
      <c r="C1918" s="20"/>
      <c r="D1918" s="21"/>
      <c r="E1918" s="20"/>
      <c r="F1918" s="20"/>
      <c r="G1918" s="20"/>
      <c r="H1918" s="37"/>
      <c r="I1918" s="21"/>
      <c r="J1918" s="20"/>
      <c r="K1918" s="20"/>
      <c r="L1918" s="20"/>
      <c r="M1918" s="20"/>
      <c r="N1918" s="20"/>
      <c r="O1918" s="20"/>
      <c r="P1918" s="20"/>
    </row>
    <row r="1919" spans="1:16" ht="16.5">
      <c r="A1919" s="21"/>
      <c r="B1919" s="47"/>
      <c r="C1919" s="20"/>
      <c r="D1919" s="21"/>
      <c r="E1919" s="20"/>
      <c r="F1919" s="20"/>
      <c r="G1919" s="20"/>
      <c r="H1919" s="37"/>
      <c r="I1919" s="21"/>
      <c r="J1919" s="20"/>
      <c r="K1919" s="20"/>
      <c r="L1919" s="20"/>
      <c r="M1919" s="20"/>
      <c r="N1919" s="20"/>
      <c r="O1919" s="20"/>
      <c r="P1919" s="20"/>
    </row>
    <row r="1920" spans="1:16" ht="16.5">
      <c r="A1920" s="21"/>
      <c r="B1920" s="47"/>
      <c r="C1920" s="20"/>
      <c r="D1920" s="21"/>
      <c r="E1920" s="20"/>
      <c r="F1920" s="20"/>
      <c r="G1920" s="20"/>
      <c r="H1920" s="37"/>
      <c r="I1920" s="21"/>
      <c r="J1920" s="20"/>
      <c r="K1920" s="20"/>
      <c r="L1920" s="20"/>
      <c r="M1920" s="20"/>
      <c r="N1920" s="20"/>
      <c r="O1920" s="20"/>
      <c r="P1920" s="20"/>
    </row>
    <row r="1921" spans="1:16" ht="16.5">
      <c r="A1921" s="21"/>
      <c r="B1921" s="47"/>
      <c r="C1921" s="20"/>
      <c r="D1921" s="21"/>
      <c r="E1921" s="20"/>
      <c r="F1921" s="20"/>
      <c r="G1921" s="20"/>
      <c r="H1921" s="37"/>
      <c r="I1921" s="21"/>
      <c r="J1921" s="20"/>
      <c r="K1921" s="20"/>
      <c r="L1921" s="20"/>
      <c r="M1921" s="20"/>
      <c r="N1921" s="20"/>
      <c r="O1921" s="20"/>
      <c r="P1921" s="20"/>
    </row>
    <row r="1922" spans="1:16" ht="16.5">
      <c r="A1922" s="21"/>
      <c r="B1922" s="47"/>
      <c r="C1922" s="20"/>
      <c r="D1922" s="21"/>
      <c r="E1922" s="20"/>
      <c r="F1922" s="20"/>
      <c r="G1922" s="20"/>
      <c r="H1922" s="37"/>
      <c r="I1922" s="21"/>
      <c r="J1922" s="20"/>
      <c r="K1922" s="20"/>
      <c r="L1922" s="20"/>
      <c r="M1922" s="20"/>
      <c r="N1922" s="20"/>
      <c r="O1922" s="20"/>
      <c r="P1922" s="20"/>
    </row>
    <row r="1923" spans="1:16" ht="16.5">
      <c r="A1923" s="21"/>
      <c r="B1923" s="47"/>
      <c r="C1923" s="20"/>
      <c r="D1923" s="21"/>
      <c r="E1923" s="20"/>
      <c r="F1923" s="20"/>
      <c r="G1923" s="20"/>
      <c r="H1923" s="37"/>
      <c r="I1923" s="21"/>
      <c r="J1923" s="20"/>
      <c r="K1923" s="20"/>
      <c r="L1923" s="20"/>
      <c r="M1923" s="20"/>
      <c r="N1923" s="20"/>
      <c r="O1923" s="20"/>
      <c r="P1923" s="20"/>
    </row>
    <row r="1924" spans="1:16" ht="16.5">
      <c r="A1924" s="21"/>
      <c r="B1924" s="47"/>
      <c r="C1924" s="20"/>
      <c r="D1924" s="21"/>
      <c r="E1924" s="20"/>
      <c r="F1924" s="20"/>
      <c r="G1924" s="20"/>
      <c r="H1924" s="37"/>
      <c r="I1924" s="21"/>
      <c r="J1924" s="20"/>
      <c r="K1924" s="20"/>
      <c r="L1924" s="20"/>
      <c r="M1924" s="20"/>
      <c r="N1924" s="20"/>
      <c r="O1924" s="20"/>
      <c r="P1924" s="20"/>
    </row>
    <row r="1925" spans="1:16" ht="16.5">
      <c r="A1925" s="21"/>
      <c r="B1925" s="47"/>
      <c r="C1925" s="20"/>
      <c r="D1925" s="21"/>
      <c r="E1925" s="20"/>
      <c r="F1925" s="20"/>
      <c r="G1925" s="20"/>
      <c r="H1925" s="37"/>
      <c r="I1925" s="21"/>
      <c r="J1925" s="20"/>
      <c r="K1925" s="20"/>
      <c r="L1925" s="20"/>
      <c r="M1925" s="20"/>
      <c r="N1925" s="20"/>
      <c r="O1925" s="20"/>
      <c r="P1925" s="20"/>
    </row>
    <row r="1926" spans="1:16" ht="16.5">
      <c r="A1926" s="21"/>
      <c r="B1926" s="47"/>
      <c r="C1926" s="20"/>
      <c r="D1926" s="21"/>
      <c r="E1926" s="20"/>
      <c r="F1926" s="20"/>
      <c r="G1926" s="20"/>
      <c r="H1926" s="37"/>
      <c r="I1926" s="21"/>
      <c r="J1926" s="20"/>
      <c r="K1926" s="20"/>
      <c r="L1926" s="20"/>
      <c r="M1926" s="20"/>
      <c r="N1926" s="20"/>
      <c r="O1926" s="20"/>
      <c r="P1926" s="20"/>
    </row>
  </sheetData>
  <autoFilter ref="A7:I1826" xr:uid="{1D02F65B-134C-4A90-BB4D-C00C0A573A72}"/>
  <mergeCells count="26">
    <mergeCell ref="A1:F1"/>
    <mergeCell ref="A2:F2"/>
    <mergeCell ref="A3:F3"/>
    <mergeCell ref="A5:F5"/>
    <mergeCell ref="A1816:E1816"/>
    <mergeCell ref="A1138:E1138"/>
    <mergeCell ref="A8:E8"/>
    <mergeCell ref="A234:E234"/>
    <mergeCell ref="A460:E460"/>
    <mergeCell ref="A686:E686"/>
    <mergeCell ref="A912:E912"/>
    <mergeCell ref="A1364:E1364"/>
    <mergeCell ref="A1590:E1590"/>
    <mergeCell ref="E1835:G1835"/>
    <mergeCell ref="A1817:D1817"/>
    <mergeCell ref="A1818:D1818"/>
    <mergeCell ref="A1819:D1819"/>
    <mergeCell ref="A1829:F1830"/>
    <mergeCell ref="A1820:D1820"/>
    <mergeCell ref="A1821:D1821"/>
    <mergeCell ref="A1822:E1822"/>
    <mergeCell ref="A1823:E1823"/>
    <mergeCell ref="A1824:D1824"/>
    <mergeCell ref="A1825:D1825"/>
    <mergeCell ref="A1826:E1826"/>
    <mergeCell ref="A1828:F1828"/>
  </mergeCells>
  <conditionalFormatting sqref="G1816">
    <cfRule type="top10" dxfId="0" priority="1" rank="10"/>
  </conditionalFormatting>
  <printOptions horizontalCentered="1" verticalCentered="1"/>
  <pageMargins left="0.25" right="0.25" top="0.75" bottom="0.75" header="0.3" footer="0.3"/>
  <pageSetup scale="56" fitToHeight="0" orientation="portrait" r:id="rId1"/>
  <rowBreaks count="32" manualBreakCount="32">
    <brk id="64" max="6" man="1"/>
    <brk id="133" max="6" man="1"/>
    <brk id="187" max="6" man="1"/>
    <brk id="226" max="6" man="1"/>
    <brk id="291" max="6" man="1"/>
    <brk id="359" max="6" man="1"/>
    <brk id="412" max="6" man="1"/>
    <brk id="450" max="6" man="1"/>
    <brk id="514" max="6" man="1"/>
    <brk id="583" max="6" man="1"/>
    <brk id="635" max="6" man="1"/>
    <brk id="670" max="6" man="1"/>
    <brk id="735" max="6" man="1"/>
    <brk id="801" max="6" man="1"/>
    <brk id="860" max="6" man="1"/>
    <brk id="896" max="6" man="1"/>
    <brk id="961" max="6" man="1"/>
    <brk id="1027" max="6" man="1"/>
    <brk id="1086" max="6" man="1"/>
    <brk id="1122" max="6" man="1"/>
    <brk id="1187" max="6" man="1"/>
    <brk id="1253" max="6" man="1"/>
    <brk id="1312" max="6" man="1"/>
    <brk id="1348" max="6" man="1"/>
    <brk id="1413" max="6" man="1"/>
    <brk id="1479" max="6" man="1"/>
    <brk id="1538" max="6" man="1"/>
    <brk id="1574" max="6" man="1"/>
    <brk id="1639" max="6" man="1"/>
    <brk id="1705" max="6" man="1"/>
    <brk id="1764" max="6" man="1"/>
    <brk id="180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Presupuesto Resumen</vt:lpstr>
      <vt:lpstr>Presupuesto Detallado</vt:lpstr>
      <vt:lpstr>'Presupuesto Detallado'!Área_de_impresión</vt:lpstr>
      <vt:lpstr>'Presupuesto Resumen'!Área_de_impresión</vt:lpstr>
      <vt:lpstr>'Presupuesto Detallado'!Títulos_a_imprimir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Mahecha Espitia</dc:creator>
  <cp:lastModifiedBy>YULY ANDREA PEREZ CORTES</cp:lastModifiedBy>
  <cp:lastPrinted>2022-11-28T22:06:24Z</cp:lastPrinted>
  <dcterms:created xsi:type="dcterms:W3CDTF">2021-07-07T19:05:47Z</dcterms:created>
  <dcterms:modified xsi:type="dcterms:W3CDTF">2023-01-17T16:09:10Z</dcterms:modified>
</cp:coreProperties>
</file>