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3. Ejecutores/1_Via Flor Amarillo/FLOR AMARILLO/3. Matriz de Riegos. Flor Amarillo/"/>
    </mc:Choice>
  </mc:AlternateContent>
  <xr:revisionPtr revIDLastSave="1" documentId="8_{78A169F6-FC9F-410C-A67A-84332BF91463}" xr6:coauthVersionLast="47" xr6:coauthVersionMax="47" xr10:uidLastSave="{349A6D0F-5E18-4A0C-A993-68D239920315}"/>
  <bookViews>
    <workbookView xWindow="-38520" yWindow="-1680" windowWidth="38640" windowHeight="1572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2" l="1"/>
  <c r="R16" i="2" s="1"/>
  <c r="J16" i="2"/>
  <c r="K16" i="2" s="1"/>
  <c r="Q15" i="2"/>
  <c r="R15" i="2" s="1"/>
  <c r="J15" i="2"/>
  <c r="K15" i="2" s="1"/>
  <c r="Q7" i="2"/>
  <c r="R7" i="2" s="1"/>
  <c r="J7" i="2"/>
  <c r="K7" i="2" s="1"/>
  <c r="K20" i="2"/>
  <c r="R20" i="2"/>
  <c r="Q19" i="2"/>
  <c r="R19" i="2" s="1"/>
  <c r="J19" i="2"/>
  <c r="K19" i="2" s="1"/>
  <c r="Q18" i="2"/>
  <c r="K18" i="2"/>
  <c r="J6" i="2" l="1"/>
  <c r="K6" i="2" s="1"/>
  <c r="Q21" i="2"/>
  <c r="R21" i="2" s="1"/>
  <c r="J21" i="2"/>
  <c r="K21" i="2" s="1"/>
  <c r="Q17" i="2"/>
  <c r="R17" i="2" s="1"/>
  <c r="J17" i="2"/>
  <c r="K17" i="2" s="1"/>
  <c r="Q14" i="2"/>
  <c r="R14" i="2" s="1"/>
  <c r="J14" i="2"/>
  <c r="K14" i="2" s="1"/>
  <c r="Q13" i="2"/>
  <c r="R13" i="2" s="1"/>
  <c r="J13" i="2"/>
  <c r="K13" i="2" s="1"/>
  <c r="Q12" i="2"/>
  <c r="R12" i="2" s="1"/>
  <c r="J12" i="2"/>
  <c r="K12" i="2" s="1"/>
  <c r="Q11" i="2"/>
  <c r="K11" i="2"/>
  <c r="Q10" i="2"/>
  <c r="R10" i="2" s="1"/>
  <c r="J10" i="2"/>
  <c r="K10" i="2" s="1"/>
  <c r="Q9" i="2"/>
  <c r="J9" i="2"/>
  <c r="K9" i="2" s="1"/>
  <c r="Q8" i="2"/>
  <c r="R8" i="2" s="1"/>
  <c r="J8" i="2"/>
  <c r="K8" i="2" s="1"/>
  <c r="Q6" i="2"/>
  <c r="R6" i="2" s="1"/>
</calcChain>
</file>

<file path=xl/sharedStrings.xml><?xml version="1.0" encoding="utf-8"?>
<sst xmlns="http://schemas.openxmlformats.org/spreadsheetml/2006/main" count="239" uniqueCount="122">
  <si>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</si>
  <si>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</si>
  <si>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</si>
  <si>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</si>
  <si>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</si>
  <si>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</si>
  <si>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</si>
  <si>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</si>
  <si>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</si>
  <si>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</si>
  <si>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</si>
  <si>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</si>
  <si>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</si>
  <si>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</si>
  <si>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</si>
  <si>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</si>
  <si>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</si>
  <si>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</si>
  <si>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</si>
  <si>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</si>
  <si>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</si>
  <si>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</si>
  <si>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</si>
  <si>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</si>
  <si>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</si>
  <si>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</si>
  <si>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</si>
  <si>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Riesgo bajo</t>
  </si>
  <si>
    <t>SI</t>
  </si>
  <si>
    <t>Permanente</t>
  </si>
  <si>
    <t>Riesgo Alto</t>
  </si>
  <si>
    <t>INDETERMINADO</t>
  </si>
  <si>
    <t>CONTRATISTA</t>
  </si>
  <si>
    <t xml:space="preserve">Supervisión </t>
  </si>
  <si>
    <t>No</t>
  </si>
  <si>
    <t>Específico</t>
  </si>
  <si>
    <t>Ejecución</t>
  </si>
  <si>
    <t>Operativo</t>
  </si>
  <si>
    <t xml:space="preserve">
CONTRATISTA
EL PATROMONIO</t>
  </si>
  <si>
    <t>Reducir el Riesgo</t>
  </si>
  <si>
    <t>Si</t>
  </si>
  <si>
    <t>Mensual</t>
  </si>
  <si>
    <t>Riesgo tecnológico: No funcionen lo equipos o implementos requeridos para la ejecución dentro de los proyectos.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</si>
  <si>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</si>
  <si>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</si>
  <si>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</si>
  <si>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</si>
  <si>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</si>
  <si>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</si>
  <si>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</si>
  <si>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</si>
  <si>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</si>
  <si>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Reducir la Posibilidad</t>
  </si>
  <si>
    <t>Semanales</t>
  </si>
  <si>
    <t>Reducir Impacto.</t>
  </si>
  <si>
    <t>Técnico</t>
  </si>
  <si>
    <t xml:space="preserve">Emergencias ambientales y sanitarias </t>
  </si>
  <si>
    <t>Precontractual</t>
  </si>
  <si>
    <t>Desplazamiento en el inicio de contrato por:
 *Falta de documentación para la suscripción del acta de inicio, referidos al cumplimiento de los requisitos previos para el inicio del contrato.
*Demora o no constitución de pólizas por parte del contratista.</t>
  </si>
  <si>
    <t>Al inicio del contrato</t>
  </si>
  <si>
    <t>*Desviaciones o modificaciones de la ingeniería inicial
° Diferencias en conceptos respecto a la ejecución del objeto del  contrato entre el contratista y el contratante.
° Falta de verificación de documentos de ingeniería iniciales.
° Cálculos y análisis no previstos en la definición de las especificaciones técnicas diseños en el alcance inicial del proyecto.
° Diferencias presentadas entre lo encontrado en el terreno con lo indicado en la ingeniería.
° No cumplimiento de normas y estándares aplicables.</t>
  </si>
  <si>
    <t>° La no ejecución del contrato de obra, por superar el valor ofertado por el contratista y superar el valor de la contingencia asignado al proyecto.
° Los costos que se generen por demoras, desconocimiento del terreno y en el aseguramiento en los documentos de ingeniería iniciales serán asumidos por el contratista.</t>
  </si>
  <si>
    <t>° Generar un balance de obra, cuyo valor no supere el valor ofertado por el contratista en su propuesta.
*Realizar la revisión de la ingeniería inicial y realizar los ajustes que se consideren previa aprobación de la interventoría y la gerencia del proyecto, siempre y cuando no  afecte el alcance ni supere el tiempo y costo de su oferta técnico-económica.
° Realizar una inspección previa al sitio de las obras, para la verificación de la información inicial.</t>
  </si>
  <si>
    <t>*Deficiencia técnica y/o financiera para el desarrollo de la obra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</si>
  <si>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 la obra.
*Atender oportunamente las solicitudes y requerimientos de la interventoría y la gerencia del proyecto</t>
  </si>
  <si>
    <t>*Desplazamiento en la fecha de finalización de la construcción.
° Escasez de los materiales de construcción.
° Bajo rendimientos de  ejecución obra (falta de personal, dificultad de contratación de personal de mano de obra calificada, falta de planeación).
° Se identifiquen eventos de contagio de Covid-19 durante el desarrollo de la planeación de proyectos y/o ejecución de obras.
° Daños a equipos y/o maquinaria durante la ejecución del contrato.</t>
  </si>
  <si>
    <t>° Los costos que se generen por demoras en la ejecución de la obra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</si>
  <si>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</si>
  <si>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</si>
  <si>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</si>
  <si>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Financiero - Legal</t>
  </si>
  <si>
    <t>° Atraso en los tiempos programados para la ejecución de la obra.
° Los costos que se generen por paros de la comunidad serán asumidos por el contratista cuando las causas sean atribuibles al contratista.</t>
  </si>
  <si>
    <t xml:space="preserve">
CONTRATISTA</t>
  </si>
  <si>
    <t>Seguimiento al plan de entorno y mitigar riesgos</t>
  </si>
  <si>
    <t>*Interrupción de las actividades del proyecto por eventos de seguridad física.
° Alteración del orden público por presencia de grupos al margen de la ley que afectan al proyecto.
° Bloqueos de vías.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</si>
  <si>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</si>
  <si>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</si>
  <si>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Atraso en los tiempos programados para la ejecución de la obra.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</si>
  <si>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 Presentar y asegurar la ejecución el plan de compras y la logística para que los materiales y/o equipos estén en sitio de manera oportuna.</t>
  </si>
  <si>
    <t>Seguimiento al plan de compras y logistica presentado al inicio del proyecto.</t>
  </si>
  <si>
    <t>*Cambios en premisas, condiciones y validaciones actuales del proyecto
° Ítems no previstos en el desarrollo del proyecto.
° Cambios en las normas técnicas aplicables al objeto del contrato</t>
  </si>
  <si>
    <t>° La no culminación de la ejecución del contrato de obra, por superar el valor ofertado por el contratista y superar el valor de la contingencia asignado al proyecto.
° Inclusión de los ítems no previstos bajo el procedimiento que corresponda, siempre y cuando no supere el valor contratado,  sean requeridos para la ejecución del contrato y aprobado por la interventoría y posterior aprobación del contratante.</t>
  </si>
  <si>
    <t>*Previo a la presentación de su oferta y la firma del acta de inicio el contratista tuvo en cuenta todas las variables para la elaboración presupuesto. 
° Contempla y prevee desde el inicio del proyecto todos los ítems requeridos para la correcta ejecución del proyecto.
° Generar un balance de obra, una vez identificados los ítems no previstos y las mayores y menores cantidades y así asegurar que el valor no supere lo ofertado por el contratista en su propuesta.</t>
  </si>
  <si>
    <t xml:space="preserve">Asegurar el segimiento y gestionar adecuadamente la revisión de la información y los factores que puedan afectar el proyecto. </t>
  </si>
  <si>
    <t>Técnico y financiero</t>
  </si>
  <si>
    <t>.Afectación  al valor transaccional para  el contratista.</t>
  </si>
  <si>
    <t>Modificación en los tributos, aranceles, tasas de cambio  o regulación de precios aplicables al contrato. 
Reformas tributarias y cambio de TRM</t>
  </si>
  <si>
    <t>Asegurar la realización del presupuesto teniendo en cuenta los aranceles, tasas de cambio o regulación que corresponda.</t>
  </si>
  <si>
    <t>Liquidación y Cierre</t>
  </si>
  <si>
    <t>*Demora en proceso de Liquidación del contrato de obra
° Tiempos adicionales en la entrega del informe final y documentos soportes del mismo.
° Demora en los trámites de los cierres administrativos por emisión de certificaciones y paz y salvo de entrega.</t>
  </si>
  <si>
    <t>° Multa  por no cumplimiento de la entrega física y/o administrativa del proyecto a la ENC en la fecha establecida. Cuyo valor  será asumido por el contratista, cuando sea responsabilidad atribuible a este.</t>
  </si>
  <si>
    <t>° Iniciar los trámites de liquidación y consolidación de la documentación desde la ejecución del contrato de obra.
° Las mayores cantidades y los ítems no previstos deben ser documentados oportunamente por el contratista para el aval de la interventoría y realizar las modificaciones contractuales cuando sea requerido.
° Realizar y conciliar mensualmente el balance de cantidades de obra.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</si>
  <si>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</si>
  <si>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</si>
  <si>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</si>
  <si>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</si>
  <si>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1. Multa  por no cumplimiento de la entrega física y/o administrativa del proyecto a la ENC en la fecha establecida.</t>
  </si>
  <si>
    <t>Informes de ejecución</t>
  </si>
  <si>
    <t>Plan Social y de Entorno</t>
  </si>
  <si>
    <t xml:space="preserve">° No cumplimiento con el cronograma del proyecto.
° Dar por terminado el contrato de manera anticipada, aplicando la clausula de apremio.
</t>
  </si>
  <si>
    <t xml:space="preserve">° Una vez suscrito el contrato, el contratista deberá adelantar todas las gestiones necesarias para la entrega oportuna de los documentos y de la constitución de pólizas dentro del plazo otorgado
° Realizar una evaluación previa que las pólizas y documentos hayan sido emitidas conforme a los requerimientos del contrato.
</t>
  </si>
  <si>
    <t>Control de tiempos de entrega y calidad de documentos aportados por el contratista</t>
  </si>
  <si>
    <t>Ambiental</t>
  </si>
  <si>
    <t>°  Demora  en la Respuesta de la Entidad Ambiental para los permisos requeridos para el proyecto.
° Requerimientos adicionales que requiera nuevos permisos ambientales durante la ejecución de obra, que requiera permiso y/o modificación de la actual solicitud ambiental.
° Demoras en la compensación descritas en los permisos ambientales, generando atraso en la ejecución y/o liquidación del contrato.</t>
  </si>
  <si>
    <t>° Dezplazamiento en las fechas porgramadas de ejecución de actividades del poryecto proyecto. 
°Demora en la liquidación y cierre del proyecto.
° Los costos que se generen por demoras en los trámites y compensaciones serán asumidos por el contratista.</t>
  </si>
  <si>
    <t>CONTRATISTA /
AUTORIDAD AMBIENTAL</t>
  </si>
  <si>
    <t>° Generar cronograma de cumplimiento de las obligaciones ambientales generada de los permisos.
° Realizar visitas a la entidad ambiental para mitigar los tiempos que se tome la entidad ambiental en emitir los permisos.</t>
  </si>
  <si>
    <t>Seguimiento constante en Entidades ambientales en cuanto a tiempos de respuesta y obtención de permisos</t>
  </si>
  <si>
    <t>Antes de iniciar las actividades que requieren permisos ambientales</t>
  </si>
  <si>
    <t>° Atraso en los tiempos programados para la ejecución de la obra.
*Impedimento en el traslado hacia los lugares donde se encuentra desarrollando las actividades propias del servicio a contratar, aumento en costos asociados al transporte y a la permanencia
 *pérdida de materias primas por condiciones de seguridad propias del sitio, dificultad de traslado de materias primas, suspensión de actividades contractuales, desvinculación de personal, deserción laboral.
° Suspensión parcial o total del contrato de obra por circunstancias  de fuerza mayor o caso fortuito, con el cumplimiento de los requisitos de irresistibilidad e imprevisibilidad  por lo que no habrá reconocimiento indemnización alguna.
° Hechos extorsivos al contratista.</t>
  </si>
  <si>
    <t>° Los costos que se generen por demoras en la ejecución de la obra serán asumidos por el contratista.
° Incumplimiento sucesivo de las obligaciones del contrato, generando inicialmente la efectividad de las cláusulas de apremiu o penal según corresponda.
° Terminación del contrato de manera anticipada, sin indemnización al contratista.</t>
  </si>
  <si>
    <t>Desplazamiento en la fecha de finalización de la construcción.
° Bajo rendimiento por condiciones climáticas.
° Bajo rendimiento por falta de experiencia de la mano de obra local.
° Baja capacidad técnica y administrativa del Contratista por atender proyectos en simultaneo en la zona.
° Se identifiquen eventos de contagio de Covid-19 durante el desarrollo de la planeación de proyectos y/o ejecución de obras.
° Daños a equipos y/o maquinaria durante la ejecución del contrato.</t>
  </si>
  <si>
    <t>° Seguimiento semanal al cronograma de inversiones y de avance físico del contrato.</t>
  </si>
  <si>
    <t>° Inclusión de frentes de trabajo/turnos y maquinaria y/o equipos adicionales a los estipulados en el contratos, para recuperación de la desviación del cronograma.</t>
  </si>
  <si>
    <t>° Seguimiento semanal al cronograma de inversiones y de avance físico del contrato.
° Inclusión de frentes de trabajo/turnos y maquinaria y/o equipos adicionales a los estipulados en el contratos, para recuperación de la desviación del cronograma.to.</t>
  </si>
  <si>
    <t>HSE</t>
  </si>
  <si>
    <t>Interrupción de las actividades del proyecto por eventos de HSE.
° El no uso adecuado de los EPP
° No cumplir con los procedimientos HSE a cabalidad
° Deficiencia en el sistema de seguridad y salud en el trabajo por parte del Contratista.</t>
  </si>
  <si>
    <t>° Accidente del personal contratista durante el desarrollo de las obras los cual pueda generar una incapacidad parcial o permanente y/o fatalidad. Los costos adicionales y/o no cubiertos por el sistema de seguridad social serán atribuibles al contratista.</t>
  </si>
  <si>
    <t>° Presentar planes de acción inherentes a la mitigación de los riesgos que se puedan presentar por accidentes de trabajo en el sitio de la obra.
° Realizar acciones de mejora que evite que se repitan los actos inseguros por parte del personal de obra.</t>
  </si>
  <si>
    <t>Sueprevisión constante por parte del contratista e Interventoría de uso de los elementos de protección y ejecuciones correctas de totods los porecesos contrsucti</t>
  </si>
  <si>
    <t>° Incumplimiento sucesivo de las obligaciones del contrato, generando inicialmente la efectividad de la clausula de apremio conminatorio según corresponda.
°Quejas por parte de la comunidad y proveedores por incumplimiento a pagos 
° Terminación del contrato de manera anticipada, sin indemnización al contratista.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</si>
  <si>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
° No disponibilidad de mano de obra local por salarios que no cumplen con la espectativa.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</si>
</sst>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50619</xdr:colOff>
      <xdr:row>25</xdr:row>
      <xdr:rowOff>158490</xdr:rowOff>
    </xdr:from>
    <xdr:to>
      <xdr:col>4</xdr:col>
      <xdr:colOff>27459</xdr:colOff>
      <xdr:row>37</xdr:row>
      <xdr:rowOff>174749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9" y="36938597"/>
          <a:ext cx="3759626" cy="2465545"/>
        </a:xfrm>
        <a:prstGeom prst="rect">
          <a:avLst/>
        </a:prstGeom>
      </xdr:spPr>
    </xdr:pic>
    <xdr:clientData/>
  </xdr:twoCellAnchor>
  <xdr:twoCellAnchor editAs="oneCell">
    <xdr:from>
      <xdr:col>4</xdr:col>
      <xdr:colOff>136607</xdr:colOff>
      <xdr:row>26</xdr:row>
      <xdr:rowOff>49920</xdr:rowOff>
    </xdr:from>
    <xdr:to>
      <xdr:col>5</xdr:col>
      <xdr:colOff>2321704</xdr:colOff>
      <xdr:row>37</xdr:row>
      <xdr:rowOff>163932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9393" y="37034134"/>
          <a:ext cx="3382525" cy="2359191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1</xdr:rowOff>
    </xdr:from>
    <xdr:to>
      <xdr:col>2</xdr:col>
      <xdr:colOff>381000</xdr:colOff>
      <xdr:row>4</xdr:row>
      <xdr:rowOff>244930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1"/>
          <a:ext cx="1933451" cy="449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2"/>
  <sheetViews>
    <sheetView tabSelected="1" topLeftCell="A4" zoomScale="70" zoomScaleNormal="70" workbookViewId="0">
      <selection activeCell="A4" sqref="A1:XFD1048576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1.570312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hidden="1" customHeight="1" x14ac:dyDescent="0.25">
      <c r="G1" s="3"/>
      <c r="I1" s="3"/>
      <c r="J1" s="3"/>
      <c r="K1" s="3"/>
      <c r="L1" s="3"/>
      <c r="M1" s="3"/>
    </row>
    <row r="2" spans="1:22" ht="27" hidden="1" customHeight="1" x14ac:dyDescent="0.25">
      <c r="G2" s="3"/>
      <c r="I2" s="3"/>
      <c r="J2" s="3"/>
      <c r="K2" s="3"/>
      <c r="L2" s="3"/>
      <c r="M2" s="3"/>
    </row>
    <row r="3" spans="1:22" hidden="1" x14ac:dyDescent="0.25">
      <c r="G3" s="3" t="s">
        <v>0</v>
      </c>
    </row>
    <row r="4" spans="1:22" s="9" customFormat="1" ht="15.75" customHeight="1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/>
      <c r="J4" s="6"/>
      <c r="K4" s="6"/>
      <c r="L4" s="7"/>
      <c r="M4" s="4" t="s">
        <v>9</v>
      </c>
      <c r="N4" s="4"/>
      <c r="O4" s="4" t="s">
        <v>10</v>
      </c>
      <c r="P4" s="4"/>
      <c r="Q4" s="4"/>
      <c r="R4" s="4"/>
      <c r="S4" s="8" t="s">
        <v>11</v>
      </c>
      <c r="T4" s="8"/>
      <c r="U4" s="4" t="s">
        <v>12</v>
      </c>
      <c r="V4" s="4"/>
    </row>
    <row r="5" spans="1:22" s="9" customFormat="1" ht="66" x14ac:dyDescent="0.25">
      <c r="A5" s="4"/>
      <c r="B5" s="4"/>
      <c r="C5" s="4"/>
      <c r="D5" s="4"/>
      <c r="E5" s="4"/>
      <c r="F5" s="4"/>
      <c r="G5" s="4"/>
      <c r="H5" s="10" t="s">
        <v>13</v>
      </c>
      <c r="I5" s="10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0" t="s">
        <v>13</v>
      </c>
      <c r="P5" s="10" t="s">
        <v>14</v>
      </c>
      <c r="Q5" s="10" t="s">
        <v>15</v>
      </c>
      <c r="R5" s="10" t="s">
        <v>16</v>
      </c>
      <c r="S5" s="11" t="s">
        <v>20</v>
      </c>
      <c r="T5" s="11" t="s">
        <v>21</v>
      </c>
      <c r="U5" s="11" t="s">
        <v>22</v>
      </c>
      <c r="V5" s="12" t="s">
        <v>23</v>
      </c>
    </row>
    <row r="6" spans="1:22" ht="156.75" customHeight="1" x14ac:dyDescent="0.25">
      <c r="A6" s="13">
        <v>1</v>
      </c>
      <c r="B6" s="14" t="s">
        <v>24</v>
      </c>
      <c r="C6" s="14" t="s">
        <v>25</v>
      </c>
      <c r="D6" s="14" t="s">
        <v>57</v>
      </c>
      <c r="E6" s="14" t="s">
        <v>51</v>
      </c>
      <c r="F6" s="15" t="s">
        <v>58</v>
      </c>
      <c r="G6" s="15" t="s">
        <v>99</v>
      </c>
      <c r="H6" s="14">
        <v>2</v>
      </c>
      <c r="I6" s="14">
        <v>3</v>
      </c>
      <c r="J6" s="14">
        <f>H6+I6</f>
        <v>5</v>
      </c>
      <c r="K6" s="16" t="str">
        <f t="shared" ref="K6:K20" si="0">IF(J6&gt;=8,"Riesgo Extremo",IF(6=J6,"Riesgo Alto",IF(7=J6,"Riesgo Alto",IF(J6=5,"Riesgo Medio",IF(J6&lt;=4,"Riesgo Bajo")))))</f>
        <v>Riesgo Medio</v>
      </c>
      <c r="L6" s="14" t="s">
        <v>32</v>
      </c>
      <c r="M6" s="14" t="s">
        <v>26</v>
      </c>
      <c r="N6" s="17" t="s">
        <v>100</v>
      </c>
      <c r="O6" s="14">
        <v>1</v>
      </c>
      <c r="P6" s="14">
        <v>2</v>
      </c>
      <c r="Q6" s="14">
        <f t="shared" ref="Q6:Q11" si="1">P6+O6</f>
        <v>3</v>
      </c>
      <c r="R6" s="16" t="str">
        <f t="shared" ref="R6:R7" si="2">IF(Q6&gt;=8,"Riesgo Extremo",IF(6=Q6,"Riesgo Alto",IF(7=Q6,"Riesgo Alto",IF(Q6=5,"Riesgo Medio",IF(Q6&lt;=4,"Riesgo Bajo")))))</f>
        <v>Riesgo Bajo</v>
      </c>
      <c r="S6" s="14" t="s">
        <v>28</v>
      </c>
      <c r="T6" s="17" t="s">
        <v>32</v>
      </c>
      <c r="U6" s="17" t="s">
        <v>101</v>
      </c>
      <c r="V6" s="14" t="s">
        <v>59</v>
      </c>
    </row>
    <row r="7" spans="1:22" ht="156.75" customHeight="1" x14ac:dyDescent="0.25">
      <c r="A7" s="13">
        <v>2</v>
      </c>
      <c r="B7" s="14" t="s">
        <v>24</v>
      </c>
      <c r="C7" s="14" t="s">
        <v>25</v>
      </c>
      <c r="D7" s="17" t="s">
        <v>36</v>
      </c>
      <c r="E7" s="14" t="s">
        <v>102</v>
      </c>
      <c r="F7" s="15" t="s">
        <v>103</v>
      </c>
      <c r="G7" s="15" t="s">
        <v>104</v>
      </c>
      <c r="H7" s="14">
        <v>3</v>
      </c>
      <c r="I7" s="14">
        <v>4</v>
      </c>
      <c r="J7" s="14">
        <f>H7+I7</f>
        <v>7</v>
      </c>
      <c r="K7" s="16" t="str">
        <f t="shared" si="0"/>
        <v>Riesgo Alto</v>
      </c>
      <c r="L7" s="17" t="s">
        <v>105</v>
      </c>
      <c r="M7" s="14" t="s">
        <v>26</v>
      </c>
      <c r="N7" s="18" t="s">
        <v>106</v>
      </c>
      <c r="O7" s="14">
        <v>2</v>
      </c>
      <c r="P7" s="14">
        <v>3</v>
      </c>
      <c r="Q7" s="14">
        <f t="shared" ref="Q7" si="3">P7+O7</f>
        <v>5</v>
      </c>
      <c r="R7" s="16" t="str">
        <f t="shared" si="2"/>
        <v>Riesgo Medio</v>
      </c>
      <c r="S7" s="14" t="s">
        <v>28</v>
      </c>
      <c r="T7" s="17" t="s">
        <v>32</v>
      </c>
      <c r="U7" s="17" t="s">
        <v>107</v>
      </c>
      <c r="V7" s="17" t="s">
        <v>108</v>
      </c>
    </row>
    <row r="8" spans="1:22" ht="219" customHeight="1" x14ac:dyDescent="0.25">
      <c r="A8" s="13">
        <v>3</v>
      </c>
      <c r="B8" s="17" t="s">
        <v>35</v>
      </c>
      <c r="C8" s="17" t="s">
        <v>25</v>
      </c>
      <c r="D8" s="17" t="s">
        <v>36</v>
      </c>
      <c r="E8" s="17" t="s">
        <v>55</v>
      </c>
      <c r="F8" s="15" t="s">
        <v>60</v>
      </c>
      <c r="G8" s="15" t="s">
        <v>61</v>
      </c>
      <c r="H8" s="17">
        <v>2</v>
      </c>
      <c r="I8" s="17">
        <v>5</v>
      </c>
      <c r="J8" s="17">
        <f t="shared" ref="J8:J10" si="4">H8+I8</f>
        <v>7</v>
      </c>
      <c r="K8" s="17" t="str">
        <f t="shared" si="0"/>
        <v>Riesgo Alto</v>
      </c>
      <c r="L8" s="17" t="s">
        <v>32</v>
      </c>
      <c r="M8" s="17" t="s">
        <v>26</v>
      </c>
      <c r="N8" s="18" t="s">
        <v>62</v>
      </c>
      <c r="O8" s="17">
        <v>1</v>
      </c>
      <c r="P8" s="17">
        <v>3</v>
      </c>
      <c r="Q8" s="17">
        <f t="shared" ref="Q8" si="5">O8+P8</f>
        <v>4</v>
      </c>
      <c r="R8" s="17" t="str">
        <f>IF(Q8&gt;=8,"Riesgo Extremo",IF(6=Q8,"Riesgo Alto",IF(7=Q8,"Riesgo Alto",IF(Q8=5,"Riesgo Medio",IF(Q8&lt;=4,"Riesgo Bajo")))))</f>
        <v>Riesgo Bajo</v>
      </c>
      <c r="S8" s="17" t="s">
        <v>34</v>
      </c>
      <c r="T8" s="17" t="s">
        <v>32</v>
      </c>
      <c r="U8" s="17" t="s">
        <v>33</v>
      </c>
      <c r="V8" s="14" t="s">
        <v>29</v>
      </c>
    </row>
    <row r="9" spans="1:22" ht="144.75" customHeight="1" x14ac:dyDescent="0.25">
      <c r="A9" s="13">
        <v>4</v>
      </c>
      <c r="B9" s="14" t="s">
        <v>35</v>
      </c>
      <c r="C9" s="14" t="s">
        <v>25</v>
      </c>
      <c r="D9" s="14" t="s">
        <v>36</v>
      </c>
      <c r="E9" s="14" t="s">
        <v>70</v>
      </c>
      <c r="F9" s="15" t="s">
        <v>63</v>
      </c>
      <c r="G9" s="15" t="s">
        <v>120</v>
      </c>
      <c r="H9" s="14">
        <v>3</v>
      </c>
      <c r="I9" s="14">
        <v>4</v>
      </c>
      <c r="J9" s="14">
        <f t="shared" si="4"/>
        <v>7</v>
      </c>
      <c r="K9" s="17" t="str">
        <f t="shared" si="0"/>
        <v>Riesgo Alto</v>
      </c>
      <c r="L9" s="14" t="s">
        <v>32</v>
      </c>
      <c r="M9" s="17" t="s">
        <v>39</v>
      </c>
      <c r="N9" s="18" t="s">
        <v>64</v>
      </c>
      <c r="O9" s="14">
        <v>2</v>
      </c>
      <c r="P9" s="14">
        <v>3</v>
      </c>
      <c r="Q9" s="14">
        <f t="shared" si="1"/>
        <v>5</v>
      </c>
      <c r="R9" s="19" t="s">
        <v>30</v>
      </c>
      <c r="S9" s="14" t="s">
        <v>34</v>
      </c>
      <c r="T9" s="17" t="s">
        <v>32</v>
      </c>
      <c r="U9" s="17" t="s">
        <v>69</v>
      </c>
      <c r="V9" s="14" t="s">
        <v>29</v>
      </c>
    </row>
    <row r="10" spans="1:22" ht="208.5" customHeight="1" x14ac:dyDescent="0.25">
      <c r="A10" s="13">
        <v>5</v>
      </c>
      <c r="B10" s="17" t="s">
        <v>35</v>
      </c>
      <c r="C10" s="17" t="s">
        <v>25</v>
      </c>
      <c r="D10" s="17" t="s">
        <v>36</v>
      </c>
      <c r="E10" s="17" t="s">
        <v>55</v>
      </c>
      <c r="F10" s="15" t="s">
        <v>65</v>
      </c>
      <c r="G10" s="15" t="s">
        <v>66</v>
      </c>
      <c r="H10" s="17">
        <v>3</v>
      </c>
      <c r="I10" s="17">
        <v>5</v>
      </c>
      <c r="J10" s="17">
        <f t="shared" si="4"/>
        <v>8</v>
      </c>
      <c r="K10" s="17" t="str">
        <f t="shared" si="0"/>
        <v>Riesgo Extremo</v>
      </c>
      <c r="L10" s="14" t="s">
        <v>32</v>
      </c>
      <c r="M10" s="17" t="s">
        <v>26</v>
      </c>
      <c r="N10" s="18" t="s">
        <v>67</v>
      </c>
      <c r="O10" s="17">
        <v>3</v>
      </c>
      <c r="P10" s="17">
        <v>3</v>
      </c>
      <c r="Q10" s="17">
        <f t="shared" ref="Q10" si="6">O10+P10</f>
        <v>6</v>
      </c>
      <c r="R10" s="17" t="str">
        <f t="shared" ref="R10" si="7">IF(Q10&gt;=8,"Riesgo Extremo",IF(6=Q10,"Riesgo Alto",IF(7=Q10,"Riesgo Alto",IF(Q10=5,"Riesgo Medio",IF(Q10&lt;=4,"Riesgo Bajo")))))</f>
        <v>Riesgo Alto</v>
      </c>
      <c r="S10" s="17" t="s">
        <v>40</v>
      </c>
      <c r="T10" s="17" t="s">
        <v>32</v>
      </c>
      <c r="U10" s="18" t="s">
        <v>68</v>
      </c>
      <c r="V10" s="17" t="s">
        <v>53</v>
      </c>
    </row>
    <row r="11" spans="1:22" ht="154.5" customHeight="1" x14ac:dyDescent="0.25">
      <c r="A11" s="13">
        <v>6</v>
      </c>
      <c r="B11" s="14" t="s">
        <v>35</v>
      </c>
      <c r="C11" s="14" t="s">
        <v>25</v>
      </c>
      <c r="D11" s="14" t="s">
        <v>36</v>
      </c>
      <c r="E11" s="14" t="s">
        <v>51</v>
      </c>
      <c r="F11" s="15" t="s">
        <v>121</v>
      </c>
      <c r="G11" s="15" t="s">
        <v>71</v>
      </c>
      <c r="H11" s="14">
        <v>3</v>
      </c>
      <c r="I11" s="14">
        <v>3</v>
      </c>
      <c r="J11" s="14">
        <v>5</v>
      </c>
      <c r="K11" s="16" t="str">
        <f t="shared" si="0"/>
        <v>Riesgo Medio</v>
      </c>
      <c r="L11" s="14" t="s">
        <v>32</v>
      </c>
      <c r="M11" s="14" t="s">
        <v>26</v>
      </c>
      <c r="N11" s="18" t="s">
        <v>93</v>
      </c>
      <c r="O11" s="14">
        <v>2</v>
      </c>
      <c r="P11" s="14">
        <v>2</v>
      </c>
      <c r="Q11" s="14">
        <f t="shared" si="1"/>
        <v>4</v>
      </c>
      <c r="R11" s="20" t="s">
        <v>27</v>
      </c>
      <c r="S11" s="14" t="s">
        <v>28</v>
      </c>
      <c r="T11" s="17" t="s">
        <v>72</v>
      </c>
      <c r="U11" s="17" t="s">
        <v>73</v>
      </c>
      <c r="V11" s="14" t="s">
        <v>29</v>
      </c>
    </row>
    <row r="12" spans="1:22" ht="287.25" customHeight="1" x14ac:dyDescent="0.25">
      <c r="A12" s="13">
        <v>7</v>
      </c>
      <c r="B12" s="14" t="s">
        <v>35</v>
      </c>
      <c r="C12" s="14" t="s">
        <v>25</v>
      </c>
      <c r="D12" s="14" t="s">
        <v>36</v>
      </c>
      <c r="E12" s="14" t="s">
        <v>51</v>
      </c>
      <c r="F12" s="15" t="s">
        <v>74</v>
      </c>
      <c r="G12" s="15" t="s">
        <v>109</v>
      </c>
      <c r="H12" s="14">
        <v>5</v>
      </c>
      <c r="I12" s="14">
        <v>5</v>
      </c>
      <c r="J12" s="14">
        <f>H12+I12</f>
        <v>10</v>
      </c>
      <c r="K12" s="17" t="str">
        <f t="shared" si="0"/>
        <v>Riesgo Extremo</v>
      </c>
      <c r="L12" s="14" t="s">
        <v>32</v>
      </c>
      <c r="M12" s="14" t="s">
        <v>54</v>
      </c>
      <c r="N12" s="18" t="s">
        <v>94</v>
      </c>
      <c r="O12" s="14">
        <v>3</v>
      </c>
      <c r="P12" s="14">
        <v>4</v>
      </c>
      <c r="Q12" s="14">
        <f t="shared" ref="Q12:Q17" si="8">O12+P12</f>
        <v>7</v>
      </c>
      <c r="R12" s="17" t="str">
        <f t="shared" ref="R12:R17" si="9">IF(Q12&gt;=8,"Riesgo Extremo",IF(6=Q12,"Riesgo Alto",IF(7=Q12,"Riesgo Alto",IF(Q12=5,"Riesgo Medio",IF(Q12&lt;=4,"Riesgo Bajo")))))</f>
        <v>Riesgo Alto</v>
      </c>
      <c r="S12" s="14" t="s">
        <v>28</v>
      </c>
      <c r="T12" s="14" t="s">
        <v>32</v>
      </c>
      <c r="U12" s="18" t="s">
        <v>75</v>
      </c>
      <c r="V12" s="14" t="s">
        <v>29</v>
      </c>
    </row>
    <row r="13" spans="1:22" ht="188.25" customHeight="1" x14ac:dyDescent="0.25">
      <c r="A13" s="13">
        <v>8</v>
      </c>
      <c r="B13" s="14" t="s">
        <v>35</v>
      </c>
      <c r="C13" s="14" t="s">
        <v>25</v>
      </c>
      <c r="D13" s="14" t="s">
        <v>36</v>
      </c>
      <c r="E13" s="14" t="s">
        <v>51</v>
      </c>
      <c r="F13" s="15" t="s">
        <v>76</v>
      </c>
      <c r="G13" s="15" t="s">
        <v>77</v>
      </c>
      <c r="H13" s="14">
        <v>3</v>
      </c>
      <c r="I13" s="14">
        <v>4</v>
      </c>
      <c r="J13" s="14">
        <f>H13+I13</f>
        <v>7</v>
      </c>
      <c r="K13" s="17" t="str">
        <f t="shared" si="0"/>
        <v>Riesgo Alto</v>
      </c>
      <c r="L13" s="14" t="s">
        <v>32</v>
      </c>
      <c r="M13" s="14" t="s">
        <v>26</v>
      </c>
      <c r="N13" s="18" t="s">
        <v>78</v>
      </c>
      <c r="O13" s="14">
        <v>2</v>
      </c>
      <c r="P13" s="14">
        <v>3</v>
      </c>
      <c r="Q13" s="14">
        <f t="shared" si="8"/>
        <v>5</v>
      </c>
      <c r="R13" s="17" t="str">
        <f t="shared" si="9"/>
        <v>Riesgo Medio</v>
      </c>
      <c r="S13" s="14" t="s">
        <v>28</v>
      </c>
      <c r="T13" s="14" t="s">
        <v>32</v>
      </c>
      <c r="U13" s="18" t="s">
        <v>79</v>
      </c>
      <c r="V13" s="14" t="s">
        <v>53</v>
      </c>
    </row>
    <row r="14" spans="1:22" ht="230.25" customHeight="1" x14ac:dyDescent="0.25">
      <c r="A14" s="13">
        <v>9</v>
      </c>
      <c r="B14" s="14" t="s">
        <v>35</v>
      </c>
      <c r="C14" s="14" t="s">
        <v>25</v>
      </c>
      <c r="D14" s="14" t="s">
        <v>36</v>
      </c>
      <c r="E14" s="17" t="s">
        <v>84</v>
      </c>
      <c r="F14" s="15" t="s">
        <v>80</v>
      </c>
      <c r="G14" s="15" t="s">
        <v>81</v>
      </c>
      <c r="H14" s="14">
        <v>2</v>
      </c>
      <c r="I14" s="14">
        <v>3</v>
      </c>
      <c r="J14" s="14">
        <f t="shared" ref="J14:J17" si="10">H14+I14</f>
        <v>5</v>
      </c>
      <c r="K14" s="19" t="str">
        <f t="shared" si="0"/>
        <v>Riesgo Medio</v>
      </c>
      <c r="L14" s="17" t="s">
        <v>32</v>
      </c>
      <c r="M14" s="17" t="s">
        <v>52</v>
      </c>
      <c r="N14" s="18" t="s">
        <v>82</v>
      </c>
      <c r="O14" s="14">
        <v>1</v>
      </c>
      <c r="P14" s="14">
        <v>2</v>
      </c>
      <c r="Q14" s="14">
        <f t="shared" si="8"/>
        <v>3</v>
      </c>
      <c r="R14" s="20" t="str">
        <f t="shared" si="9"/>
        <v>Riesgo Bajo</v>
      </c>
      <c r="S14" s="14" t="s">
        <v>28</v>
      </c>
      <c r="T14" s="14" t="s">
        <v>32</v>
      </c>
      <c r="U14" s="18" t="s">
        <v>83</v>
      </c>
      <c r="V14" s="14" t="s">
        <v>53</v>
      </c>
    </row>
    <row r="15" spans="1:22" ht="230.25" customHeight="1" x14ac:dyDescent="0.25">
      <c r="A15" s="13">
        <v>10</v>
      </c>
      <c r="B15" s="14" t="s">
        <v>35</v>
      </c>
      <c r="C15" s="14" t="s">
        <v>25</v>
      </c>
      <c r="D15" s="14" t="s">
        <v>36</v>
      </c>
      <c r="E15" s="17" t="s">
        <v>55</v>
      </c>
      <c r="F15" s="15" t="s">
        <v>111</v>
      </c>
      <c r="G15" s="15" t="s">
        <v>110</v>
      </c>
      <c r="H15" s="14">
        <v>3</v>
      </c>
      <c r="I15" s="14">
        <v>4</v>
      </c>
      <c r="J15" s="14">
        <f t="shared" si="10"/>
        <v>7</v>
      </c>
      <c r="K15" s="19" t="str">
        <f t="shared" si="0"/>
        <v>Riesgo Alto</v>
      </c>
      <c r="L15" s="17" t="s">
        <v>32</v>
      </c>
      <c r="M15" s="17" t="s">
        <v>52</v>
      </c>
      <c r="N15" s="18" t="s">
        <v>114</v>
      </c>
      <c r="O15" s="14">
        <v>2</v>
      </c>
      <c r="P15" s="14">
        <v>3</v>
      </c>
      <c r="Q15" s="14">
        <f t="shared" si="8"/>
        <v>5</v>
      </c>
      <c r="R15" s="20" t="str">
        <f t="shared" si="9"/>
        <v>Riesgo Medio</v>
      </c>
      <c r="S15" s="14" t="s">
        <v>28</v>
      </c>
      <c r="T15" s="14" t="s">
        <v>32</v>
      </c>
      <c r="U15" s="18" t="s">
        <v>112</v>
      </c>
      <c r="V15" s="14" t="s">
        <v>29</v>
      </c>
    </row>
    <row r="16" spans="1:22" ht="230.25" customHeight="1" x14ac:dyDescent="0.25">
      <c r="A16" s="13">
        <v>11</v>
      </c>
      <c r="B16" s="14" t="s">
        <v>35</v>
      </c>
      <c r="C16" s="14" t="s">
        <v>25</v>
      </c>
      <c r="D16" s="14" t="s">
        <v>36</v>
      </c>
      <c r="E16" s="17" t="s">
        <v>115</v>
      </c>
      <c r="F16" s="15" t="s">
        <v>116</v>
      </c>
      <c r="G16" s="15" t="s">
        <v>117</v>
      </c>
      <c r="H16" s="14">
        <v>2</v>
      </c>
      <c r="I16" s="14">
        <v>3</v>
      </c>
      <c r="J16" s="14">
        <f t="shared" si="10"/>
        <v>5</v>
      </c>
      <c r="K16" s="19" t="str">
        <f t="shared" si="0"/>
        <v>Riesgo Medio</v>
      </c>
      <c r="L16" s="17" t="s">
        <v>32</v>
      </c>
      <c r="M16" s="17" t="s">
        <v>52</v>
      </c>
      <c r="N16" s="18" t="s">
        <v>118</v>
      </c>
      <c r="O16" s="14">
        <v>1</v>
      </c>
      <c r="P16" s="14">
        <v>3</v>
      </c>
      <c r="Q16" s="14">
        <f t="shared" si="8"/>
        <v>4</v>
      </c>
      <c r="R16" s="20" t="str">
        <f t="shared" si="9"/>
        <v>Riesgo Bajo</v>
      </c>
      <c r="S16" s="14" t="s">
        <v>28</v>
      </c>
      <c r="T16" s="14" t="s">
        <v>32</v>
      </c>
      <c r="U16" s="18" t="s">
        <v>119</v>
      </c>
      <c r="V16" s="14" t="s">
        <v>29</v>
      </c>
    </row>
    <row r="17" spans="1:22" ht="86.25" customHeight="1" x14ac:dyDescent="0.25">
      <c r="A17" s="13">
        <v>12</v>
      </c>
      <c r="B17" s="14" t="s">
        <v>35</v>
      </c>
      <c r="C17" s="14" t="s">
        <v>25</v>
      </c>
      <c r="D17" s="14" t="s">
        <v>36</v>
      </c>
      <c r="E17" s="17" t="s">
        <v>70</v>
      </c>
      <c r="F17" s="15" t="s">
        <v>86</v>
      </c>
      <c r="G17" s="15" t="s">
        <v>85</v>
      </c>
      <c r="H17" s="14">
        <v>1</v>
      </c>
      <c r="I17" s="14">
        <v>3</v>
      </c>
      <c r="J17" s="14">
        <f t="shared" si="10"/>
        <v>4</v>
      </c>
      <c r="K17" s="19" t="str">
        <f t="shared" si="0"/>
        <v>Riesgo Bajo</v>
      </c>
      <c r="L17" s="17" t="s">
        <v>32</v>
      </c>
      <c r="M17" s="14" t="s">
        <v>26</v>
      </c>
      <c r="N17" s="18" t="s">
        <v>113</v>
      </c>
      <c r="O17" s="14">
        <v>1</v>
      </c>
      <c r="P17" s="14">
        <v>2</v>
      </c>
      <c r="Q17" s="14">
        <f t="shared" si="8"/>
        <v>3</v>
      </c>
      <c r="R17" s="20" t="str">
        <f t="shared" si="9"/>
        <v>Riesgo Bajo</v>
      </c>
      <c r="S17" s="14" t="s">
        <v>28</v>
      </c>
      <c r="T17" s="14" t="s">
        <v>32</v>
      </c>
      <c r="U17" s="17" t="s">
        <v>87</v>
      </c>
      <c r="V17" s="14" t="s">
        <v>59</v>
      </c>
    </row>
    <row r="18" spans="1:22" ht="89.25" customHeight="1" x14ac:dyDescent="0.25">
      <c r="A18" s="13">
        <v>13</v>
      </c>
      <c r="B18" s="14" t="s">
        <v>35</v>
      </c>
      <c r="C18" s="14" t="s">
        <v>25</v>
      </c>
      <c r="D18" s="14" t="s">
        <v>36</v>
      </c>
      <c r="E18" s="14" t="s">
        <v>37</v>
      </c>
      <c r="F18" s="15" t="s">
        <v>42</v>
      </c>
      <c r="G18" s="15" t="s">
        <v>43</v>
      </c>
      <c r="H18" s="14">
        <v>1</v>
      </c>
      <c r="I18" s="14">
        <v>3</v>
      </c>
      <c r="J18" s="14">
        <v>5</v>
      </c>
      <c r="K18" s="16" t="str">
        <f t="shared" si="0"/>
        <v>Riesgo Medio</v>
      </c>
      <c r="L18" s="14" t="s">
        <v>32</v>
      </c>
      <c r="M18" s="14" t="s">
        <v>26</v>
      </c>
      <c r="N18" s="17" t="s">
        <v>44</v>
      </c>
      <c r="O18" s="14">
        <v>1</v>
      </c>
      <c r="P18" s="14">
        <v>1</v>
      </c>
      <c r="Q18" s="14">
        <f t="shared" ref="Q18" si="11">P18+O18</f>
        <v>2</v>
      </c>
      <c r="R18" s="20" t="s">
        <v>27</v>
      </c>
      <c r="S18" s="14" t="s">
        <v>28</v>
      </c>
      <c r="T18" s="17" t="s">
        <v>38</v>
      </c>
      <c r="U18" s="17" t="s">
        <v>45</v>
      </c>
      <c r="V18" s="14" t="s">
        <v>46</v>
      </c>
    </row>
    <row r="19" spans="1:22" ht="140.25" customHeight="1" x14ac:dyDescent="0.25">
      <c r="A19" s="13">
        <v>14</v>
      </c>
      <c r="B19" s="14" t="s">
        <v>24</v>
      </c>
      <c r="C19" s="14" t="s">
        <v>25</v>
      </c>
      <c r="D19" s="14" t="s">
        <v>36</v>
      </c>
      <c r="E19" s="14" t="s">
        <v>47</v>
      </c>
      <c r="F19" s="15" t="s">
        <v>56</v>
      </c>
      <c r="G19" s="15" t="s">
        <v>48</v>
      </c>
      <c r="H19" s="14">
        <v>5</v>
      </c>
      <c r="I19" s="14">
        <v>4</v>
      </c>
      <c r="J19" s="14">
        <f>H19+I19</f>
        <v>9</v>
      </c>
      <c r="K19" s="17" t="str">
        <f t="shared" si="0"/>
        <v>Riesgo Extremo</v>
      </c>
      <c r="L19" s="14" t="s">
        <v>31</v>
      </c>
      <c r="M19" s="14" t="s">
        <v>49</v>
      </c>
      <c r="N19" s="17" t="s">
        <v>50</v>
      </c>
      <c r="O19" s="14">
        <v>4</v>
      </c>
      <c r="P19" s="14">
        <v>4</v>
      </c>
      <c r="Q19" s="14">
        <f t="shared" ref="Q19" si="12">O19+P19</f>
        <v>8</v>
      </c>
      <c r="R19" s="17" t="str">
        <f t="shared" ref="R19:R20" si="13">IF(Q19&gt;=8,"Riesgo Extremo",IF(6=Q19,"Riesgo Alto",IF(7=Q19,"Riesgo Alto",IF(Q19=5,"Riesgo Medio",IF(Q19&lt;=4,"Riesgo Bajo")))))</f>
        <v>Riesgo Extremo</v>
      </c>
      <c r="S19" s="14" t="s">
        <v>28</v>
      </c>
      <c r="T19" s="14" t="s">
        <v>32</v>
      </c>
      <c r="U19" s="17" t="s">
        <v>98</v>
      </c>
      <c r="V19" s="14" t="s">
        <v>29</v>
      </c>
    </row>
    <row r="20" spans="1:22" s="22" customFormat="1" ht="64.5" customHeight="1" x14ac:dyDescent="0.25">
      <c r="A20" s="13">
        <v>15</v>
      </c>
      <c r="B20" s="14" t="s">
        <v>35</v>
      </c>
      <c r="C20" s="14" t="s">
        <v>25</v>
      </c>
      <c r="D20" s="14" t="s">
        <v>36</v>
      </c>
      <c r="E20" s="14" t="s">
        <v>37</v>
      </c>
      <c r="F20" s="21" t="s">
        <v>95</v>
      </c>
      <c r="G20" s="21" t="s">
        <v>96</v>
      </c>
      <c r="H20" s="14">
        <v>2</v>
      </c>
      <c r="I20" s="14">
        <v>3</v>
      </c>
      <c r="J20" s="14">
        <v>5</v>
      </c>
      <c r="K20" s="17" t="str">
        <f t="shared" si="0"/>
        <v>Riesgo Medio</v>
      </c>
      <c r="L20" s="14" t="s">
        <v>32</v>
      </c>
      <c r="M20" s="14" t="s">
        <v>26</v>
      </c>
      <c r="N20" s="17" t="s">
        <v>44</v>
      </c>
      <c r="O20" s="14">
        <v>2</v>
      </c>
      <c r="P20" s="14">
        <v>3</v>
      </c>
      <c r="Q20" s="14">
        <v>5</v>
      </c>
      <c r="R20" s="17" t="str">
        <f t="shared" si="13"/>
        <v>Riesgo Medio</v>
      </c>
      <c r="S20" s="14" t="s">
        <v>28</v>
      </c>
      <c r="T20" s="17" t="s">
        <v>32</v>
      </c>
      <c r="U20" s="17" t="s">
        <v>97</v>
      </c>
      <c r="V20" s="14" t="s">
        <v>41</v>
      </c>
    </row>
    <row r="21" spans="1:22" ht="157.5" x14ac:dyDescent="0.25">
      <c r="A21" s="13">
        <v>16</v>
      </c>
      <c r="B21" s="14" t="s">
        <v>35</v>
      </c>
      <c r="C21" s="14" t="s">
        <v>25</v>
      </c>
      <c r="D21" s="17" t="s">
        <v>88</v>
      </c>
      <c r="E21" s="14" t="s">
        <v>51</v>
      </c>
      <c r="F21" s="15" t="s">
        <v>89</v>
      </c>
      <c r="G21" s="15" t="s">
        <v>90</v>
      </c>
      <c r="H21" s="14">
        <v>4</v>
      </c>
      <c r="I21" s="14">
        <v>5</v>
      </c>
      <c r="J21" s="14">
        <f>H21+I21</f>
        <v>9</v>
      </c>
      <c r="K21" s="19" t="str">
        <f>IF(J21&gt;=8,"Riesgo Extremo",IF(6=J21,"Riesgo Alto",IF(7=J21,"Riesgo Alto",IF(J21=5,"Riesgo Medio",IF(J21&lt;=4,"Riesgo Bajo")))))</f>
        <v>Riesgo Extremo</v>
      </c>
      <c r="L21" s="17" t="s">
        <v>32</v>
      </c>
      <c r="M21" s="14" t="s">
        <v>26</v>
      </c>
      <c r="N21" s="18" t="s">
        <v>91</v>
      </c>
      <c r="O21" s="14">
        <v>3</v>
      </c>
      <c r="P21" s="14">
        <v>3</v>
      </c>
      <c r="Q21" s="14">
        <f>O21+P21</f>
        <v>6</v>
      </c>
      <c r="R21" s="20" t="str">
        <f>IF(Q21&gt;=8,"Riesgo Extremo",IF(6=Q21,"Riesgo Alto",IF(7=Q21,"Riesgo Alto",IF(Q21=5,"Riesgo Medio",IF(Q21&lt;=4,"Riesgo Bajo")))))</f>
        <v>Riesgo Alto</v>
      </c>
      <c r="S21" s="14" t="s">
        <v>28</v>
      </c>
      <c r="T21" s="14" t="s">
        <v>32</v>
      </c>
      <c r="U21" s="17" t="s">
        <v>92</v>
      </c>
      <c r="V21" s="14" t="s">
        <v>29</v>
      </c>
    </row>
    <row r="22" spans="1:22" x14ac:dyDescent="0.25">
      <c r="H22" s="23"/>
      <c r="I22" s="23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8">
    <cfRule type="containsText" dxfId="76" priority="111" operator="containsText" text="Bajo">
      <formula>NOT(ISERROR(SEARCH("Bajo",K8)))</formula>
    </cfRule>
    <cfRule type="containsText" dxfId="75" priority="112" operator="containsText" text="Riesgo Bajo ">
      <formula>NOT(ISERROR(SEARCH("Riesgo Bajo ",K8)))</formula>
    </cfRule>
    <cfRule type="containsText" dxfId="74" priority="113" operator="containsText" text="Riesgo Bajo ">
      <formula>NOT(ISERROR(SEARCH("Riesgo Bajo ",K8)))</formula>
    </cfRule>
    <cfRule type="containsText" dxfId="73" priority="114" operator="containsText" text="Riesgo Medio">
      <formula>NOT(ISERROR(SEARCH("Riesgo Medio",K8)))</formula>
    </cfRule>
    <cfRule type="containsText" dxfId="72" priority="115" operator="containsText" text="Riesgo Alto">
      <formula>NOT(ISERROR(SEARCH("Riesgo Alto",K8)))</formula>
    </cfRule>
    <cfRule type="containsText" dxfId="71" priority="116" operator="containsText" text="Riesgo Alto ">
      <formula>NOT(ISERROR(SEARCH("Riesgo Alto ",K8)))</formula>
    </cfRule>
    <cfRule type="containsText" dxfId="70" priority="117" operator="containsText" text="Riesgo Extremo">
      <formula>NOT(ISERROR(SEARCH("Riesgo Extremo",K8)))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R8">
    <cfRule type="containsText" dxfId="69" priority="121" operator="containsText" text="Bajo">
      <formula>NOT(ISERROR(SEARCH("Bajo",R8)))</formula>
    </cfRule>
    <cfRule type="containsText" dxfId="68" priority="122" operator="containsText" text="Riesgo Bajo ">
      <formula>NOT(ISERROR(SEARCH("Riesgo Bajo ",R8)))</formula>
    </cfRule>
    <cfRule type="containsText" dxfId="67" priority="123" operator="containsText" text="Riesgo Bajo ">
      <formula>NOT(ISERROR(SEARCH("Riesgo Bajo ",R8)))</formula>
    </cfRule>
    <cfRule type="containsText" dxfId="66" priority="124" operator="containsText" text="Riesgo Medio">
      <formula>NOT(ISERROR(SEARCH("Riesgo Medio",R8)))</formula>
    </cfRule>
    <cfRule type="containsText" dxfId="65" priority="125" operator="containsText" text="Riesgo Alto">
      <formula>NOT(ISERROR(SEARCH("Riesgo Alto",R8)))</formula>
    </cfRule>
    <cfRule type="containsText" dxfId="64" priority="126" operator="containsText" text="Riesgo Alto ">
      <formula>NOT(ISERROR(SEARCH("Riesgo Alto ",R8)))</formula>
    </cfRule>
    <cfRule type="containsText" dxfId="63" priority="127" operator="containsText" text="Riesgo Extremo">
      <formula>NOT(ISERROR(SEARCH("Riesgo Extremo",R8)))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10">
    <cfRule type="containsText" dxfId="62" priority="91" operator="containsText" text="Bajo">
      <formula>NOT(ISERROR(SEARCH("Bajo",K10)))</formula>
    </cfRule>
    <cfRule type="containsText" dxfId="61" priority="92" operator="containsText" text="Riesgo Bajo ">
      <formula>NOT(ISERROR(SEARCH("Riesgo Bajo ",K10)))</formula>
    </cfRule>
    <cfRule type="containsText" dxfId="60" priority="93" operator="containsText" text="Riesgo Bajo ">
      <formula>NOT(ISERROR(SEARCH("Riesgo Bajo ",K10)))</formula>
    </cfRule>
    <cfRule type="containsText" dxfId="59" priority="94" operator="containsText" text="Riesgo Medio">
      <formula>NOT(ISERROR(SEARCH("Riesgo Medio",K10)))</formula>
    </cfRule>
    <cfRule type="containsText" dxfId="58" priority="95" operator="containsText" text="Riesgo Alto">
      <formula>NOT(ISERROR(SEARCH("Riesgo Alto",K10)))</formula>
    </cfRule>
    <cfRule type="containsText" dxfId="57" priority="96" operator="containsText" text="Riesgo Alto ">
      <formula>NOT(ISERROR(SEARCH("Riesgo Alto ",K10)))</formula>
    </cfRule>
    <cfRule type="containsText" dxfId="56" priority="97" operator="containsText" text="Riesgo Extremo">
      <formula>NOT(ISERROR(SEARCH("Riesgo Extremo",K10)))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101" operator="containsText" text="Bajo">
      <formula>NOT(ISERROR(SEARCH("Bajo",R10)))</formula>
    </cfRule>
    <cfRule type="containsText" dxfId="54" priority="102" operator="containsText" text="Riesgo Bajo ">
      <formula>NOT(ISERROR(SEARCH("Riesgo Bajo ",R10)))</formula>
    </cfRule>
    <cfRule type="containsText" dxfId="53" priority="103" operator="containsText" text="Riesgo Bajo ">
      <formula>NOT(ISERROR(SEARCH("Riesgo Bajo ",R10)))</formula>
    </cfRule>
    <cfRule type="containsText" dxfId="52" priority="104" operator="containsText" text="Riesgo Medio">
      <formula>NOT(ISERROR(SEARCH("Riesgo Medio",R10)))</formula>
    </cfRule>
    <cfRule type="containsText" dxfId="51" priority="105" operator="containsText" text="Riesgo Alto">
      <formula>NOT(ISERROR(SEARCH("Riesgo Alto",R10)))</formula>
    </cfRule>
    <cfRule type="containsText" dxfId="50" priority="106" operator="containsText" text="Riesgo Alto ">
      <formula>NOT(ISERROR(SEARCH("Riesgo Alto ",R10)))</formula>
    </cfRule>
    <cfRule type="containsText" dxfId="49" priority="107" operator="containsText" text="Riesgo Extremo">
      <formula>NOT(ISERROR(SEARCH("Riesgo Extremo",R10)))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81" operator="containsText" text="Bajo">
      <formula>NOT(ISERROR(SEARCH("Bajo",K12)))</formula>
    </cfRule>
    <cfRule type="containsText" dxfId="47" priority="82" operator="containsText" text="Riesgo Bajo ">
      <formula>NOT(ISERROR(SEARCH("Riesgo Bajo ",K12)))</formula>
    </cfRule>
    <cfRule type="containsText" dxfId="46" priority="83" operator="containsText" text="Riesgo Bajo ">
      <formula>NOT(ISERROR(SEARCH("Riesgo Bajo ",K12)))</formula>
    </cfRule>
    <cfRule type="containsText" dxfId="45" priority="84" operator="containsText" text="Riesgo Medio">
      <formula>NOT(ISERROR(SEARCH("Riesgo Medio",K12)))</formula>
    </cfRule>
    <cfRule type="containsText" dxfId="44" priority="85" operator="containsText" text="Riesgo Alto">
      <formula>NOT(ISERROR(SEARCH("Riesgo Alto",K12)))</formula>
    </cfRule>
    <cfRule type="containsText" dxfId="43" priority="86" operator="containsText" text="Riesgo Alto ">
      <formula>NOT(ISERROR(SEARCH("Riesgo Alto ",K12)))</formula>
    </cfRule>
    <cfRule type="containsText" dxfId="42" priority="87" operator="containsText" text="Riesgo Extremo">
      <formula>NOT(ISERROR(SEARCH("Riesgo Extremo",K12)))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71" operator="containsText" text="Bajo">
      <formula>NOT(ISERROR(SEARCH("Bajo",R12)))</formula>
    </cfRule>
    <cfRule type="containsText" dxfId="40" priority="72" operator="containsText" text="Riesgo Bajo ">
      <formula>NOT(ISERROR(SEARCH("Riesgo Bajo ",R12)))</formula>
    </cfRule>
    <cfRule type="containsText" dxfId="39" priority="73" operator="containsText" text="Riesgo Bajo ">
      <formula>NOT(ISERROR(SEARCH("Riesgo Bajo ",R12)))</formula>
    </cfRule>
    <cfRule type="containsText" dxfId="38" priority="74" operator="containsText" text="Riesgo Medio">
      <formula>NOT(ISERROR(SEARCH("Riesgo Medio",R12)))</formula>
    </cfRule>
    <cfRule type="containsText" dxfId="37" priority="75" operator="containsText" text="Riesgo Alto">
      <formula>NOT(ISERROR(SEARCH("Riesgo Alto",R12)))</formula>
    </cfRule>
    <cfRule type="containsText" dxfId="36" priority="76" operator="containsText" text="Riesgo Alto ">
      <formula>NOT(ISERROR(SEARCH("Riesgo Alto ",R12)))</formula>
    </cfRule>
    <cfRule type="containsText" dxfId="35" priority="77" operator="containsText" text="Riesgo Extremo">
      <formula>NOT(ISERROR(SEARCH("Riesgo Extremo",R12)))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9">
    <cfRule type="containsText" dxfId="34" priority="61" operator="containsText" text="Bajo">
      <formula>NOT(ISERROR(SEARCH("Bajo",K9)))</formula>
    </cfRule>
    <cfRule type="containsText" dxfId="33" priority="62" operator="containsText" text="Riesgo Bajo ">
      <formula>NOT(ISERROR(SEARCH("Riesgo Bajo ",K9)))</formula>
    </cfRule>
    <cfRule type="containsText" dxfId="32" priority="63" operator="containsText" text="Riesgo Bajo ">
      <formula>NOT(ISERROR(SEARCH("Riesgo Bajo ",K9)))</formula>
    </cfRule>
    <cfRule type="containsText" dxfId="31" priority="64" operator="containsText" text="Riesgo Medio">
      <formula>NOT(ISERROR(SEARCH("Riesgo Medio",K9)))</formula>
    </cfRule>
    <cfRule type="containsText" dxfId="30" priority="65" operator="containsText" text="Riesgo Alto">
      <formula>NOT(ISERROR(SEARCH("Riesgo Alto",K9)))</formula>
    </cfRule>
    <cfRule type="containsText" dxfId="29" priority="66" operator="containsText" text="Riesgo Alto ">
      <formula>NOT(ISERROR(SEARCH("Riesgo Alto ",K9)))</formula>
    </cfRule>
    <cfRule type="containsText" dxfId="28" priority="67" operator="containsText" text="Riesgo Extremo">
      <formula>NOT(ISERROR(SEARCH("Riesgo Extremo",K9)))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27" priority="51" operator="containsText" text="Bajo">
      <formula>NOT(ISERROR(SEARCH("Bajo",K13)))</formula>
    </cfRule>
    <cfRule type="containsText" dxfId="26" priority="52" operator="containsText" text="Riesgo Bajo ">
      <formula>NOT(ISERROR(SEARCH("Riesgo Bajo ",K13)))</formula>
    </cfRule>
    <cfRule type="containsText" dxfId="25" priority="53" operator="containsText" text="Riesgo Bajo ">
      <formula>NOT(ISERROR(SEARCH("Riesgo Bajo ",K13)))</formula>
    </cfRule>
    <cfRule type="containsText" dxfId="24" priority="54" operator="containsText" text="Riesgo Medio">
      <formula>NOT(ISERROR(SEARCH("Riesgo Medio",K13)))</formula>
    </cfRule>
    <cfRule type="containsText" dxfId="23" priority="55" operator="containsText" text="Riesgo Alto">
      <formula>NOT(ISERROR(SEARCH("Riesgo Alto",K13)))</formula>
    </cfRule>
    <cfRule type="containsText" dxfId="22" priority="56" operator="containsText" text="Riesgo Alto ">
      <formula>NOT(ISERROR(SEARCH("Riesgo Alto ",K13)))</formula>
    </cfRule>
    <cfRule type="containsText" dxfId="21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20" priority="41" operator="containsText" text="Bajo">
      <formula>NOT(ISERROR(SEARCH("Bajo",R13)))</formula>
    </cfRule>
    <cfRule type="containsText" dxfId="19" priority="42" operator="containsText" text="Riesgo Bajo ">
      <formula>NOT(ISERROR(SEARCH("Riesgo Bajo ",R13)))</formula>
    </cfRule>
    <cfRule type="containsText" dxfId="18" priority="43" operator="containsText" text="Riesgo Bajo ">
      <formula>NOT(ISERROR(SEARCH("Riesgo Bajo ",R13)))</formula>
    </cfRule>
    <cfRule type="containsText" dxfId="17" priority="44" operator="containsText" text="Riesgo Medio">
      <formula>NOT(ISERROR(SEARCH("Riesgo Medio",R13)))</formula>
    </cfRule>
    <cfRule type="containsText" dxfId="16" priority="45" operator="containsText" text="Riesgo Alto">
      <formula>NOT(ISERROR(SEARCH("Riesgo Alto",R13)))</formula>
    </cfRule>
    <cfRule type="containsText" dxfId="15" priority="46" operator="containsText" text="Riesgo Alto ">
      <formula>NOT(ISERROR(SEARCH("Riesgo Alto ",R13)))</formula>
    </cfRule>
    <cfRule type="containsText" dxfId="14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9:K20">
    <cfRule type="containsText" dxfId="13" priority="11" operator="containsText" text="Bajo">
      <formula>NOT(ISERROR(SEARCH("Bajo",K19)))</formula>
    </cfRule>
    <cfRule type="containsText" dxfId="12" priority="12" operator="containsText" text="Riesgo Bajo ">
      <formula>NOT(ISERROR(SEARCH("Riesgo Bajo ",K19)))</formula>
    </cfRule>
    <cfRule type="containsText" dxfId="11" priority="13" operator="containsText" text="Riesgo Bajo ">
      <formula>NOT(ISERROR(SEARCH("Riesgo Bajo ",K19)))</formula>
    </cfRule>
    <cfRule type="containsText" dxfId="10" priority="14" operator="containsText" text="Riesgo Medio">
      <formula>NOT(ISERROR(SEARCH("Riesgo Medio",K19)))</formula>
    </cfRule>
    <cfRule type="containsText" dxfId="9" priority="15" operator="containsText" text="Riesgo Alto">
      <formula>NOT(ISERROR(SEARCH("Riesgo Alto",K19)))</formula>
    </cfRule>
    <cfRule type="containsText" dxfId="8" priority="16" operator="containsText" text="Riesgo Alto ">
      <formula>NOT(ISERROR(SEARCH("Riesgo Alto ",K19)))</formula>
    </cfRule>
    <cfRule type="containsText" dxfId="7" priority="17" operator="containsText" text="Riesgo Extremo">
      <formula>NOT(ISERROR(SEARCH("Riesgo Extremo",K19)))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:K20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9:R20">
    <cfRule type="containsText" dxfId="6" priority="1" operator="containsText" text="Bajo">
      <formula>NOT(ISERROR(SEARCH("Bajo",R19)))</formula>
    </cfRule>
    <cfRule type="containsText" dxfId="5" priority="2" operator="containsText" text="Riesgo Bajo ">
      <formula>NOT(ISERROR(SEARCH("Riesgo Bajo ",R19)))</formula>
    </cfRule>
    <cfRule type="containsText" dxfId="4" priority="3" operator="containsText" text="Riesgo Bajo ">
      <formula>NOT(ISERROR(SEARCH("Riesgo Bajo ",R19)))</formula>
    </cfRule>
    <cfRule type="containsText" dxfId="3" priority="4" operator="containsText" text="Riesgo Medio">
      <formula>NOT(ISERROR(SEARCH("Riesgo Medio",R19)))</formula>
    </cfRule>
    <cfRule type="containsText" dxfId="2" priority="5" operator="containsText" text="Riesgo Alto">
      <formula>NOT(ISERROR(SEARCH("Riesgo Alto",R19)))</formula>
    </cfRule>
    <cfRule type="containsText" dxfId="1" priority="6" operator="containsText" text="Riesgo Alto ">
      <formula>NOT(ISERROR(SEARCH("Riesgo Alto ",R19)))</formula>
    </cfRule>
    <cfRule type="containsText" dxfId="0" priority="7" operator="containsText" text="Riesgo Extremo">
      <formula>NOT(ISERROR(SEARCH("Riesgo Extremo",R19)))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:R20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dcterms:created xsi:type="dcterms:W3CDTF">2022-09-02T15:25:56Z</dcterms:created>
  <dcterms:modified xsi:type="dcterms:W3CDTF">2022-10-28T20:51:54Z</dcterms:modified>
</cp:coreProperties>
</file>