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lusglobal-my.sharepoint.com/personal/yuly_a_perez_applusglobal_com/Documents/OBRAS POR IMPUESTOS/6. Proyectos_OPI_2021/2. ETAPA PRECONTRACTUAL/2. LICITACIONES INTERVENTORIAS V2021/2. INTERVENTORIA MEN DOTACIÓN/"/>
    </mc:Choice>
  </mc:AlternateContent>
  <xr:revisionPtr revIDLastSave="0" documentId="8_{7483BB30-E3E1-416E-B7EA-5C75045E59C6}" xr6:coauthVersionLast="47" xr6:coauthVersionMax="47" xr10:uidLastSave="{00000000-0000-0000-0000-000000000000}"/>
  <bookViews>
    <workbookView xWindow="-19200" yWindow="-1560" windowWidth="19200" windowHeight="15480" xr2:uid="{00000000-000D-0000-FFFF-FFFF00000000}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" i="1" l="1"/>
  <c r="R23" i="1" s="1"/>
  <c r="K23" i="1"/>
  <c r="J23" i="1"/>
  <c r="Q22" i="1"/>
  <c r="R22" i="1" s="1"/>
  <c r="J22" i="1"/>
  <c r="K22" i="1" s="1"/>
  <c r="Q21" i="1"/>
  <c r="R21" i="1" s="1"/>
  <c r="K21" i="1"/>
  <c r="J21" i="1"/>
  <c r="Q20" i="1"/>
  <c r="R20" i="1" s="1"/>
  <c r="J20" i="1"/>
  <c r="K20" i="1" s="1"/>
  <c r="Q19" i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<sst xmlns="http://schemas.openxmlformats.org/spreadsheetml/2006/main" count="296" uniqueCount="144">
  <si>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</si>
  <si>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</si>
  <si>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</si>
  <si>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</si>
  <si>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</si>
  <si>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</si>
  <si>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</si>
  <si>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</si>
  <si>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</si>
  <si>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</si>
  <si>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</si>
  <si>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</si>
  <si>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</si>
  <si>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</si>
  <si>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</si>
  <si>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</si>
  <si>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</si>
  <si>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</si>
  <si>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</si>
  <si>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</si>
  <si>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</si>
  <si>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</si>
  <si>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</si>
  <si>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</si>
  <si>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</si>
  <si>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</si>
  <si>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</si>
  <si>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</si>
  <si>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</si>
  <si>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</si>
  <si>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</si>
  <si>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</si>
  <si>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</si>
  <si>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</si>
  <si>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</si>
  <si>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</si>
  <si>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</si>
  <si>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</si>
  <si>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Imprecisiones o deficiencias en la definición del alcance del contrato o sus especificaciones técnicas</t>
  </si>
  <si>
    <t>si</t>
  </si>
  <si>
    <t>Riesgo Alto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</si>
  <si>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</si>
  <si>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</si>
  <si>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</si>
  <si>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</si>
  <si>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</si>
  <si>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Terminación del contrato
Exigibilidad de la garantía de seriedad de la oferta.</t>
  </si>
  <si>
    <t>no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</si>
  <si>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</si>
  <si>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</si>
  <si>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</si>
  <si>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</si>
  <si>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</si>
  <si>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</si>
  <si>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</si>
  <si>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</si>
  <si>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</si>
  <si>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</si>
  <si>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</si>
  <si>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</si>
  <si>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</si>
  <si>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</si>
  <si>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</si>
  <si>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</si>
  <si>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>Si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</si>
  <si>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</si>
  <si>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</si>
  <si>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</si>
  <si>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</si>
  <si>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</si>
  <si>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</si>
  <si>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</si>
  <si>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</si>
  <si>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</si>
  <si>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</si>
  <si>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</si>
  <si>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</si>
  <si>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</si>
  <si>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</si>
  <si>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</si>
  <si>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</si>
  <si>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</si>
  <si>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</si>
  <si>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</si>
  <si>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</si>
  <si>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</si>
  <si>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</si>
  <si>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</si>
  <si>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</si>
  <si>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</si>
  <si>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</si>
  <si>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</si>
  <si>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</si>
  <si>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Reducir Impacto.</t>
  </si>
  <si>
    <t>Permanente.</t>
  </si>
  <si>
    <t xml:space="preserve">Procesos de planeación adecuados para la creación, revisión y aval de los documentos de la licitación </t>
  </si>
  <si>
    <t>Patrimonio Autónomo</t>
  </si>
  <si>
    <t>Patrimonio Autónomo
Contratista
Fideicomitente</t>
  </si>
  <si>
    <t>Indeterminado</t>
  </si>
  <si>
    <t>Contratista</t>
  </si>
  <si>
    <t xml:space="preserve">Patrimonio Autónomo
Contratista
</t>
  </si>
  <si>
    <t>Revisión contante y seguimientos durante la suscripción del contrato</t>
  </si>
  <si>
    <t>Códigos de ética, estatutos anticorrupción y principios de Código de buen gobierno, Nombramiento del comité evaluador</t>
  </si>
  <si>
    <t>Aplicación de los manuales de contratación y procesos internos establecidos por el P.A y avalados por el Fideicomitente</t>
  </si>
  <si>
    <t>Demora en la iniciación de los contratos por la necesidad de iniciar nuevamente un proceso de licitación, Ampliación del tiempo en el que se debe iniciar el proyecto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</si>
  <si>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</si>
  <si>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El P.A  deberá garatizar desde inicio del proceso la vigencia de la poliza y su pago  de garantia de seriedad de la oferta /Sosporte de documentos firmados</t>
  </si>
  <si>
    <t xml:space="preserve">Limitación /Demoras  en el ingreso personal contratado  por el contratista al inicio operación 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</si>
  <si>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</si>
  <si>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Seguimiento al personal vinculado por parte de la interventoría y exigencia de los perfiles desde los términos de referencia</t>
  </si>
  <si>
    <t>Riesgo tecnológico: No funcionen lo equipos o implementos requeridos para la ejecución del contrato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</si>
  <si>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</si>
  <si>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</si>
  <si>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</si>
  <si>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El contratante asumirá los efectos favorables o desfavorables, derivados de las variaciones en la rentabilidad esperada del negocio y obtención de utilidades o generación de perdidas.  </t>
  </si>
  <si>
    <t>Incumplimiento contractual reprocesos y falta de calidad en los productos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</si>
  <si>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</si>
  <si>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</si>
  <si>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Entidad Nacional Competente</t>
  </si>
  <si>
    <t>Patrimonio Autónomo
Entidad Nacional Competente</t>
  </si>
  <si>
    <t>Contratista
Entidad Nacional Competente</t>
  </si>
  <si>
    <t>Que el contratista no facture mensualmente.</t>
  </si>
  <si>
    <t>Presenta de manera parcial informes y soportes de los costos incurridos mensualmente.
Presentación errada, incompleta de los soportes de los informes mensuales y costos asociados a su oferta económica
No tiene  una adecuada y oportuna comunicación con el supervisor del contrato.</t>
  </si>
  <si>
    <t>CONTRATISTA</t>
  </si>
  <si>
    <t>Asegurara con el supervisor la metodología para aprobar los pagos, para lo cual desde el inicio deberá entregar un modelo del informe y manual de los soportes que acompañan las acta de pagos.
El contratista deberá garantizar que se cumplirá mensualmente la presentación de informes y soportes de acuerdo a la metodología de pagos.</t>
  </si>
  <si>
    <t>SUPERVISOR</t>
  </si>
  <si>
    <t>Reuniones de seguimiento entre Contribuyente, Supervisión e Interventoria.</t>
  </si>
  <si>
    <t xml:space="preserve">Declarar fallido el proceso </t>
  </si>
  <si>
    <t>Técnico</t>
  </si>
  <si>
    <t>Demoras en la emisión de conceptos objeto de la interventoría que afecten directamente la ejecución del contrato.</t>
  </si>
  <si>
    <t>No responder o responder de manera tardía a las solicitudes del contratista derivando en sobre costos o entregables que no cumplan con la calidad aplicable al proyecto y/o impacte negativamente el avance de ejecución de la obra.</t>
  </si>
  <si>
    <t>Registro y control de respuesta a los comunicados radicados por el contratista a la interventoría en comités de obra.</t>
  </si>
  <si>
    <t>En comités de obra se debe presentar el Registro y control de respuesta a los comunicados radicados una relación de las respuestas pendientes y su fecha de vencimiento de respuesta.</t>
  </si>
  <si>
    <t>Que no se realice el seguimiento adecuado a las obligaciones del contratista ejecutor.</t>
  </si>
  <si>
    <t>Incumplimiento del contratista ejecutor sin trazabilidad o alertas de la interventoría que derivan en procesos fallidos de efectividad de apremios.
Riesgo reputacional por el no cumplimiento de pagos a proveedores y/o empleados por el no seguimiento y aseguramiento del cumplimiento de las obligaciones del contratista.</t>
  </si>
  <si>
    <t>Seguimiento mensual del pago de los proveedores y/o empleados del contratista ejecutor.
Seguimiento mensual de las obligaciones del contratista.</t>
  </si>
  <si>
    <t>Mediante comités semanales la interventoría deberá reportar las acciones que adelanta para asegurara el cumplimiento integral de las obligaciones del contratista.</t>
  </si>
  <si>
    <t>Liquidación</t>
  </si>
  <si>
    <t>Mayor tiempo del establecido para la liquidación.</t>
  </si>
  <si>
    <t>Posible incumplimiento de la entrega del proyecto a la ENC por las demoras en el cierre del patrimonio autónomo, derivando en multas y sanciones para el Contribuyente.</t>
  </si>
  <si>
    <t xml:space="preserve">El contratista deberá facturara mensualmente Sopena de incurrirá en un incumplimiento.
El contratista debe asegurar que la información se encuentre cargada y disponible para el seguimiento.
</t>
  </si>
  <si>
    <t>Se revisara quincenalmente el avance de actas de cobro y la información cargada en el repositorio que debe tener el contratista.</t>
  </si>
  <si>
    <t>Quincenales</t>
  </si>
  <si>
    <r>
      <rPr>
        <b/>
        <sz val="9"/>
        <rFont val="Calibri"/>
        <family val="2"/>
        <scheme val="minor"/>
      </rPr>
      <t>En la etapa precontractual:</t>
    </r>
    <r>
      <rPr>
        <sz val="9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rFont val="Calibri"/>
        <family val="2"/>
        <scheme val="minor"/>
      </rPr>
      <t xml:space="preserve">En la etapa contractual:
- </t>
    </r>
    <r>
      <rPr>
        <sz val="9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</si>
</sst>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25</xdr:row>
      <xdr:rowOff>194734</xdr:rowOff>
    </xdr:from>
    <xdr:to>
      <xdr:col>5</xdr:col>
      <xdr:colOff>1797050</xdr:colOff>
      <xdr:row>46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26</xdr:row>
      <xdr:rowOff>77258</xdr:rowOff>
    </xdr:from>
    <xdr:to>
      <xdr:col>6</xdr:col>
      <xdr:colOff>3869001</xdr:colOff>
      <xdr:row>46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3</xdr:row>
      <xdr:rowOff>147637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topLeftCell="A13" zoomScale="80" zoomScaleNormal="80" workbookViewId="0">
      <selection sqref="A1:XFD1048576"/>
    </sheetView>
  </sheetViews>
  <sheetFormatPr baseColWidth="10" defaultColWidth="10.85546875" defaultRowHeight="12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x14ac:dyDescent="0.25">
      <c r="G1" s="3"/>
    </row>
    <row r="2" spans="1:22" x14ac:dyDescent="0.25">
      <c r="G2" s="3" t="s">
        <v>0</v>
      </c>
    </row>
    <row r="3" spans="1:22" s="6" customForma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/>
      <c r="J3" s="4"/>
      <c r="K3" s="4"/>
      <c r="L3" s="4"/>
      <c r="M3" s="4" t="s">
        <v>9</v>
      </c>
      <c r="N3" s="4"/>
      <c r="O3" s="4" t="s">
        <v>10</v>
      </c>
      <c r="P3" s="4"/>
      <c r="Q3" s="4"/>
      <c r="R3" s="4"/>
      <c r="S3" s="5" t="s">
        <v>11</v>
      </c>
      <c r="T3" s="5"/>
      <c r="U3" s="4" t="s">
        <v>12</v>
      </c>
      <c r="V3" s="4"/>
    </row>
    <row r="4" spans="1:22" s="6" customFormat="1" ht="52.5" x14ac:dyDescent="0.25">
      <c r="A4" s="4"/>
      <c r="B4" s="4"/>
      <c r="C4" s="4"/>
      <c r="D4" s="4"/>
      <c r="E4" s="4"/>
      <c r="F4" s="4"/>
      <c r="G4" s="4"/>
      <c r="H4" s="7" t="s">
        <v>13</v>
      </c>
      <c r="I4" s="7" t="s">
        <v>14</v>
      </c>
      <c r="J4" s="7" t="s">
        <v>15</v>
      </c>
      <c r="K4" s="7" t="s">
        <v>16</v>
      </c>
      <c r="L4" s="8" t="s">
        <v>17</v>
      </c>
      <c r="M4" s="8" t="s">
        <v>18</v>
      </c>
      <c r="N4" s="8" t="s">
        <v>19</v>
      </c>
      <c r="O4" s="7" t="s">
        <v>13</v>
      </c>
      <c r="P4" s="7" t="s">
        <v>14</v>
      </c>
      <c r="Q4" s="7" t="s">
        <v>15</v>
      </c>
      <c r="R4" s="7" t="s">
        <v>16</v>
      </c>
      <c r="S4" s="8" t="s">
        <v>20</v>
      </c>
      <c r="T4" s="8" t="s">
        <v>21</v>
      </c>
      <c r="U4" s="8" t="s">
        <v>22</v>
      </c>
      <c r="V4" s="8" t="s">
        <v>23</v>
      </c>
    </row>
    <row r="5" spans="1:22" ht="72" x14ac:dyDescent="0.25">
      <c r="A5" s="9">
        <v>1</v>
      </c>
      <c r="B5" s="10" t="s">
        <v>24</v>
      </c>
      <c r="C5" s="10" t="s">
        <v>25</v>
      </c>
      <c r="D5" s="10" t="s">
        <v>26</v>
      </c>
      <c r="E5" s="10" t="s">
        <v>27</v>
      </c>
      <c r="F5" s="10" t="s">
        <v>28</v>
      </c>
      <c r="G5" s="10" t="s">
        <v>29</v>
      </c>
      <c r="H5" s="9">
        <v>1</v>
      </c>
      <c r="I5" s="9">
        <v>4</v>
      </c>
      <c r="J5" s="9">
        <f t="shared" ref="J5:J12" si="0">H5+I5</f>
        <v>5</v>
      </c>
      <c r="K5" s="11" t="s">
        <v>30</v>
      </c>
      <c r="L5" s="10" t="s">
        <v>97</v>
      </c>
      <c r="M5" s="9" t="s">
        <v>31</v>
      </c>
      <c r="N5" s="10" t="s">
        <v>32</v>
      </c>
      <c r="O5" s="9">
        <v>1</v>
      </c>
      <c r="P5" s="9">
        <v>2</v>
      </c>
      <c r="Q5" s="9">
        <f t="shared" ref="Q5:Q13" si="1">P5+O5</f>
        <v>3</v>
      </c>
      <c r="R5" s="12" t="s">
        <v>33</v>
      </c>
      <c r="S5" s="9" t="s">
        <v>34</v>
      </c>
      <c r="T5" s="9" t="s">
        <v>96</v>
      </c>
      <c r="U5" s="10" t="s">
        <v>35</v>
      </c>
      <c r="V5" s="9" t="s">
        <v>36</v>
      </c>
    </row>
    <row r="6" spans="1:22" ht="72" x14ac:dyDescent="0.25">
      <c r="A6" s="9">
        <v>2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37</v>
      </c>
      <c r="G6" s="10" t="s">
        <v>29</v>
      </c>
      <c r="H6" s="9">
        <v>1</v>
      </c>
      <c r="I6" s="9">
        <v>4</v>
      </c>
      <c r="J6" s="9">
        <f t="shared" si="0"/>
        <v>5</v>
      </c>
      <c r="K6" s="11" t="s">
        <v>30</v>
      </c>
      <c r="L6" s="9" t="s">
        <v>96</v>
      </c>
      <c r="M6" s="9" t="s">
        <v>31</v>
      </c>
      <c r="N6" s="10" t="s">
        <v>102</v>
      </c>
      <c r="O6" s="9">
        <v>1</v>
      </c>
      <c r="P6" s="9">
        <v>2</v>
      </c>
      <c r="Q6" s="9">
        <f t="shared" si="1"/>
        <v>3</v>
      </c>
      <c r="R6" s="12" t="s">
        <v>33</v>
      </c>
      <c r="S6" s="9" t="s">
        <v>34</v>
      </c>
      <c r="T6" s="9" t="s">
        <v>96</v>
      </c>
      <c r="U6" s="10" t="s">
        <v>35</v>
      </c>
      <c r="V6" s="9" t="s">
        <v>36</v>
      </c>
    </row>
    <row r="7" spans="1:22" ht="192" x14ac:dyDescent="0.25">
      <c r="A7" s="13">
        <v>3</v>
      </c>
      <c r="B7" s="10" t="s">
        <v>24</v>
      </c>
      <c r="C7" s="10" t="s">
        <v>25</v>
      </c>
      <c r="D7" s="10" t="s">
        <v>26</v>
      </c>
      <c r="E7" s="10" t="s">
        <v>85</v>
      </c>
      <c r="F7" s="14" t="s">
        <v>38</v>
      </c>
      <c r="G7" s="15" t="s">
        <v>143</v>
      </c>
      <c r="H7" s="9">
        <v>2</v>
      </c>
      <c r="I7" s="9">
        <v>4</v>
      </c>
      <c r="J7" s="9">
        <v>6</v>
      </c>
      <c r="K7" s="16" t="s">
        <v>40</v>
      </c>
      <c r="L7" s="10" t="s">
        <v>118</v>
      </c>
      <c r="M7" s="9" t="s">
        <v>31</v>
      </c>
      <c r="N7" s="10" t="s">
        <v>95</v>
      </c>
      <c r="O7" s="9">
        <v>1</v>
      </c>
      <c r="P7" s="9">
        <v>4</v>
      </c>
      <c r="Q7" s="9">
        <v>5</v>
      </c>
      <c r="R7" s="11" t="s">
        <v>30</v>
      </c>
      <c r="S7" s="9" t="s">
        <v>39</v>
      </c>
      <c r="T7" s="10" t="s">
        <v>119</v>
      </c>
      <c r="U7" s="10" t="s">
        <v>103</v>
      </c>
      <c r="V7" s="9" t="s">
        <v>36</v>
      </c>
    </row>
    <row r="8" spans="1:22" ht="72" x14ac:dyDescent="0.25">
      <c r="A8" s="9">
        <v>4</v>
      </c>
      <c r="B8" s="10" t="s">
        <v>24</v>
      </c>
      <c r="C8" s="10" t="s">
        <v>25</v>
      </c>
      <c r="D8" s="10" t="s">
        <v>26</v>
      </c>
      <c r="E8" s="10" t="s">
        <v>85</v>
      </c>
      <c r="F8" s="17" t="s">
        <v>127</v>
      </c>
      <c r="G8" s="10" t="s">
        <v>104</v>
      </c>
      <c r="H8" s="9">
        <v>2</v>
      </c>
      <c r="I8" s="9">
        <v>5</v>
      </c>
      <c r="J8" s="9">
        <v>7</v>
      </c>
      <c r="K8" s="16" t="s">
        <v>40</v>
      </c>
      <c r="L8" s="10" t="s">
        <v>98</v>
      </c>
      <c r="M8" s="9" t="s">
        <v>41</v>
      </c>
      <c r="N8" s="10" t="s">
        <v>105</v>
      </c>
      <c r="O8" s="9">
        <v>2</v>
      </c>
      <c r="P8" s="9">
        <v>5</v>
      </c>
      <c r="Q8" s="9">
        <v>7</v>
      </c>
      <c r="R8" s="16" t="s">
        <v>40</v>
      </c>
      <c r="S8" s="9" t="s">
        <v>39</v>
      </c>
      <c r="T8" s="9" t="s">
        <v>96</v>
      </c>
      <c r="U8" s="10" t="s">
        <v>103</v>
      </c>
      <c r="V8" s="9" t="s">
        <v>36</v>
      </c>
    </row>
    <row r="9" spans="1:22" ht="36" x14ac:dyDescent="0.25">
      <c r="A9" s="13">
        <v>5</v>
      </c>
      <c r="B9" s="9" t="s">
        <v>24</v>
      </c>
      <c r="C9" s="9" t="s">
        <v>25</v>
      </c>
      <c r="D9" s="9" t="s">
        <v>42</v>
      </c>
      <c r="E9" s="9" t="s">
        <v>43</v>
      </c>
      <c r="F9" s="10" t="s">
        <v>44</v>
      </c>
      <c r="G9" s="10" t="s">
        <v>45</v>
      </c>
      <c r="H9" s="9">
        <v>1</v>
      </c>
      <c r="I9" s="9">
        <v>5</v>
      </c>
      <c r="J9" s="9">
        <v>6</v>
      </c>
      <c r="K9" s="16" t="s">
        <v>40</v>
      </c>
      <c r="L9" s="9" t="s">
        <v>99</v>
      </c>
      <c r="M9" s="10" t="s">
        <v>63</v>
      </c>
      <c r="N9" s="10" t="s">
        <v>46</v>
      </c>
      <c r="O9" s="9">
        <v>1</v>
      </c>
      <c r="P9" s="9">
        <v>5</v>
      </c>
      <c r="Q9" s="9">
        <f t="shared" si="1"/>
        <v>6</v>
      </c>
      <c r="R9" s="16" t="s">
        <v>40</v>
      </c>
      <c r="S9" s="9" t="s">
        <v>47</v>
      </c>
      <c r="T9" s="9" t="s">
        <v>96</v>
      </c>
      <c r="U9" s="10" t="s">
        <v>101</v>
      </c>
      <c r="V9" s="9" t="s">
        <v>36</v>
      </c>
    </row>
    <row r="10" spans="1:22" ht="72" x14ac:dyDescent="0.25">
      <c r="A10" s="13">
        <v>6</v>
      </c>
      <c r="B10" s="10" t="s">
        <v>48</v>
      </c>
      <c r="C10" s="10" t="s">
        <v>25</v>
      </c>
      <c r="D10" s="17" t="s">
        <v>49</v>
      </c>
      <c r="E10" s="10" t="s">
        <v>50</v>
      </c>
      <c r="F10" s="10" t="s">
        <v>51</v>
      </c>
      <c r="G10" s="10" t="s">
        <v>104</v>
      </c>
      <c r="H10" s="10">
        <v>2</v>
      </c>
      <c r="I10" s="10">
        <v>5</v>
      </c>
      <c r="J10" s="10">
        <f t="shared" si="0"/>
        <v>7</v>
      </c>
      <c r="K10" s="10" t="str">
        <f t="shared" ref="K10:K15" si="2">IF(J10&gt;=8,"Riesgo Extremo",IF(6=J10,"Riesgo Alto",IF(7=J10,"Riesgo Alto",IF(J10=5,"Riesgo Medio",IF(J10&lt;=4,"Riesgo Bajo")))))</f>
        <v>Riesgo Alto</v>
      </c>
      <c r="L10" s="9" t="s">
        <v>99</v>
      </c>
      <c r="M10" s="10" t="s">
        <v>63</v>
      </c>
      <c r="N10" s="10" t="s">
        <v>52</v>
      </c>
      <c r="O10" s="10">
        <v>1</v>
      </c>
      <c r="P10" s="10">
        <v>5</v>
      </c>
      <c r="Q10" s="10">
        <f t="shared" ref="Q10" si="3">O10+P10</f>
        <v>6</v>
      </c>
      <c r="R10" s="10" t="str">
        <f>IF(Q10&gt;=8,"Riesgo Extremo",IF(6=Q10,"Riesgo Alto",IF(7=Q10,"Riesgo Alto",IF(Q10=5,"Riesgo Medio",IF(Q10&lt;=4,"Riesgo Bajo")))))</f>
        <v>Riesgo Alto</v>
      </c>
      <c r="S10" s="10" t="s">
        <v>53</v>
      </c>
      <c r="T10" s="9" t="s">
        <v>96</v>
      </c>
      <c r="U10" s="10" t="s">
        <v>106</v>
      </c>
      <c r="V10" s="10" t="s">
        <v>36</v>
      </c>
    </row>
    <row r="11" spans="1:22" ht="96" x14ac:dyDescent="0.25">
      <c r="A11" s="18">
        <v>7</v>
      </c>
      <c r="B11" s="18" t="s">
        <v>54</v>
      </c>
      <c r="C11" s="18" t="s">
        <v>25</v>
      </c>
      <c r="D11" s="18" t="s">
        <v>55</v>
      </c>
      <c r="E11" s="18" t="s">
        <v>56</v>
      </c>
      <c r="F11" s="19" t="s">
        <v>57</v>
      </c>
      <c r="G11" s="19" t="s">
        <v>58</v>
      </c>
      <c r="H11" s="9">
        <v>5</v>
      </c>
      <c r="I11" s="9">
        <v>3</v>
      </c>
      <c r="J11" s="9">
        <f t="shared" si="0"/>
        <v>8</v>
      </c>
      <c r="K11" s="10" t="str">
        <f t="shared" si="2"/>
        <v>Riesgo Extremo</v>
      </c>
      <c r="L11" s="9" t="s">
        <v>99</v>
      </c>
      <c r="M11" s="9" t="s">
        <v>41</v>
      </c>
      <c r="N11" s="10" t="s">
        <v>59</v>
      </c>
      <c r="O11" s="9">
        <v>3</v>
      </c>
      <c r="P11" s="9">
        <v>3</v>
      </c>
      <c r="Q11" s="9">
        <f t="shared" si="1"/>
        <v>6</v>
      </c>
      <c r="R11" s="16" t="s">
        <v>40</v>
      </c>
      <c r="S11" s="9" t="s">
        <v>34</v>
      </c>
      <c r="T11" s="10" t="s">
        <v>100</v>
      </c>
      <c r="U11" s="10" t="s">
        <v>60</v>
      </c>
      <c r="V11" s="9" t="s">
        <v>36</v>
      </c>
    </row>
    <row r="12" spans="1:22" ht="96" x14ac:dyDescent="0.25">
      <c r="A12" s="18">
        <v>8</v>
      </c>
      <c r="B12" s="19" t="s">
        <v>48</v>
      </c>
      <c r="C12" s="19" t="s">
        <v>25</v>
      </c>
      <c r="D12" s="19" t="s">
        <v>61</v>
      </c>
      <c r="E12" s="19" t="s">
        <v>50</v>
      </c>
      <c r="F12" s="19" t="s">
        <v>107</v>
      </c>
      <c r="G12" s="19" t="s">
        <v>62</v>
      </c>
      <c r="H12" s="10">
        <v>4</v>
      </c>
      <c r="I12" s="10">
        <v>4</v>
      </c>
      <c r="J12" s="10">
        <f t="shared" si="0"/>
        <v>8</v>
      </c>
      <c r="K12" s="10" t="str">
        <f t="shared" si="2"/>
        <v>Riesgo Extremo</v>
      </c>
      <c r="L12" s="9" t="s">
        <v>99</v>
      </c>
      <c r="M12" s="10" t="s">
        <v>63</v>
      </c>
      <c r="N12" s="10" t="s">
        <v>108</v>
      </c>
      <c r="O12" s="10">
        <v>3</v>
      </c>
      <c r="P12" s="10">
        <v>3</v>
      </c>
      <c r="Q12" s="10">
        <f t="shared" ref="Q12" si="4">O12+P12</f>
        <v>6</v>
      </c>
      <c r="R12" s="10" t="str">
        <f t="shared" ref="R12" si="5">IF(Q12&gt;=8,"Riesgo Extremo",IF(6=Q12,"Riesgo Alto",IF(7=Q12,"Riesgo Alto",IF(Q12=5,"Riesgo Medio",IF(Q12&lt;=4,"Riesgo Bajo")))))</f>
        <v>Riesgo Alto</v>
      </c>
      <c r="S12" s="10" t="s">
        <v>64</v>
      </c>
      <c r="T12" s="9" t="s">
        <v>99</v>
      </c>
      <c r="U12" s="10" t="s">
        <v>109</v>
      </c>
      <c r="V12" s="10" t="s">
        <v>65</v>
      </c>
    </row>
    <row r="13" spans="1:22" ht="36" x14ac:dyDescent="0.25">
      <c r="A13" s="9">
        <v>9</v>
      </c>
      <c r="B13" s="9" t="s">
        <v>54</v>
      </c>
      <c r="C13" s="9" t="s">
        <v>25</v>
      </c>
      <c r="D13" s="9" t="s">
        <v>55</v>
      </c>
      <c r="E13" s="9" t="s">
        <v>56</v>
      </c>
      <c r="F13" s="10" t="s">
        <v>110</v>
      </c>
      <c r="G13" s="10" t="s">
        <v>66</v>
      </c>
      <c r="H13" s="9">
        <v>2</v>
      </c>
      <c r="I13" s="9">
        <v>3</v>
      </c>
      <c r="J13" s="9">
        <v>5</v>
      </c>
      <c r="K13" s="11" t="s">
        <v>30</v>
      </c>
      <c r="L13" s="9" t="s">
        <v>99</v>
      </c>
      <c r="M13" s="9" t="s">
        <v>31</v>
      </c>
      <c r="N13" s="10" t="s">
        <v>67</v>
      </c>
      <c r="O13" s="9">
        <v>1</v>
      </c>
      <c r="P13" s="9">
        <v>1</v>
      </c>
      <c r="Q13" s="9">
        <f t="shared" si="1"/>
        <v>2</v>
      </c>
      <c r="R13" s="12" t="s">
        <v>33</v>
      </c>
      <c r="S13" s="9" t="s">
        <v>34</v>
      </c>
      <c r="T13" s="10" t="s">
        <v>100</v>
      </c>
      <c r="U13" s="10" t="s">
        <v>68</v>
      </c>
      <c r="V13" s="9" t="s">
        <v>36</v>
      </c>
    </row>
    <row r="14" spans="1:22" ht="72" x14ac:dyDescent="0.25">
      <c r="A14" s="18">
        <v>10</v>
      </c>
      <c r="B14" s="18" t="s">
        <v>24</v>
      </c>
      <c r="C14" s="18" t="s">
        <v>25</v>
      </c>
      <c r="D14" s="18" t="s">
        <v>55</v>
      </c>
      <c r="E14" s="18" t="s">
        <v>69</v>
      </c>
      <c r="F14" s="19" t="s">
        <v>70</v>
      </c>
      <c r="G14" s="19" t="s">
        <v>71</v>
      </c>
      <c r="H14" s="9">
        <v>5</v>
      </c>
      <c r="I14" s="9">
        <v>4</v>
      </c>
      <c r="J14" s="9">
        <f>H14+I14</f>
        <v>9</v>
      </c>
      <c r="K14" s="10" t="str">
        <f t="shared" si="2"/>
        <v>Riesgo Extremo</v>
      </c>
      <c r="L14" s="9" t="s">
        <v>98</v>
      </c>
      <c r="M14" s="9" t="s">
        <v>72</v>
      </c>
      <c r="N14" s="10" t="s">
        <v>73</v>
      </c>
      <c r="O14" s="9">
        <v>4</v>
      </c>
      <c r="P14" s="9">
        <v>4</v>
      </c>
      <c r="Q14" s="9">
        <f t="shared" ref="Q14:Q23" si="6">O14+P14</f>
        <v>8</v>
      </c>
      <c r="R14" s="10" t="str">
        <f t="shared" ref="R14:R15" si="7">IF(Q14&gt;=8,"Riesgo Extremo",IF(6=Q14,"Riesgo Alto",IF(7=Q14,"Riesgo Alto",IF(Q14=5,"Riesgo Medio",IF(Q14&lt;=4,"Riesgo Bajo")))))</f>
        <v>Riesgo Extremo</v>
      </c>
      <c r="S14" s="9" t="s">
        <v>34</v>
      </c>
      <c r="T14" s="9" t="s">
        <v>99</v>
      </c>
      <c r="U14" s="10" t="s">
        <v>74</v>
      </c>
      <c r="V14" s="9" t="s">
        <v>36</v>
      </c>
    </row>
    <row r="15" spans="1:22" ht="108" x14ac:dyDescent="0.25">
      <c r="A15" s="13">
        <v>11</v>
      </c>
      <c r="B15" s="18" t="s">
        <v>24</v>
      </c>
      <c r="C15" s="18" t="s">
        <v>25</v>
      </c>
      <c r="D15" s="18" t="s">
        <v>55</v>
      </c>
      <c r="E15" s="18" t="s">
        <v>69</v>
      </c>
      <c r="F15" s="19" t="s">
        <v>75</v>
      </c>
      <c r="G15" s="19" t="s">
        <v>76</v>
      </c>
      <c r="H15" s="9">
        <v>5</v>
      </c>
      <c r="I15" s="9">
        <v>4</v>
      </c>
      <c r="J15" s="9">
        <f>H15+I15</f>
        <v>9</v>
      </c>
      <c r="K15" s="10" t="str">
        <f t="shared" si="2"/>
        <v>Riesgo Extremo</v>
      </c>
      <c r="L15" s="9" t="s">
        <v>98</v>
      </c>
      <c r="M15" s="9" t="s">
        <v>72</v>
      </c>
      <c r="N15" s="10" t="s">
        <v>77</v>
      </c>
      <c r="O15" s="9">
        <v>4</v>
      </c>
      <c r="P15" s="9">
        <v>4</v>
      </c>
      <c r="Q15" s="9">
        <f t="shared" si="6"/>
        <v>8</v>
      </c>
      <c r="R15" s="10" t="str">
        <f t="shared" si="7"/>
        <v>Riesgo Extremo</v>
      </c>
      <c r="S15" s="9" t="s">
        <v>34</v>
      </c>
      <c r="T15" s="9" t="s">
        <v>99</v>
      </c>
      <c r="U15" s="10" t="s">
        <v>78</v>
      </c>
      <c r="V15" s="9" t="s">
        <v>36</v>
      </c>
    </row>
    <row r="16" spans="1:22" ht="72" x14ac:dyDescent="0.25">
      <c r="A16" s="9">
        <v>12</v>
      </c>
      <c r="B16" s="9" t="s">
        <v>79</v>
      </c>
      <c r="C16" s="9" t="s">
        <v>80</v>
      </c>
      <c r="D16" s="9" t="s">
        <v>55</v>
      </c>
      <c r="E16" s="9" t="s">
        <v>56</v>
      </c>
      <c r="F16" s="10" t="s">
        <v>111</v>
      </c>
      <c r="G16" s="10" t="s">
        <v>112</v>
      </c>
      <c r="H16" s="9">
        <v>3</v>
      </c>
      <c r="I16" s="9">
        <v>4</v>
      </c>
      <c r="J16" s="9">
        <f t="shared" ref="J16:J23" si="8">H16+I16</f>
        <v>7</v>
      </c>
      <c r="K16" s="16" t="s">
        <v>40</v>
      </c>
      <c r="L16" s="10" t="s">
        <v>120</v>
      </c>
      <c r="M16" s="9" t="s">
        <v>31</v>
      </c>
      <c r="N16" s="10" t="s">
        <v>113</v>
      </c>
      <c r="O16" s="9">
        <v>2</v>
      </c>
      <c r="P16" s="9">
        <v>2</v>
      </c>
      <c r="Q16" s="9">
        <f t="shared" si="6"/>
        <v>4</v>
      </c>
      <c r="R16" s="12" t="s">
        <v>33</v>
      </c>
      <c r="S16" s="9" t="s">
        <v>34</v>
      </c>
      <c r="T16" s="10" t="s">
        <v>120</v>
      </c>
      <c r="U16" s="10" t="s">
        <v>82</v>
      </c>
      <c r="V16" s="9" t="s">
        <v>36</v>
      </c>
    </row>
    <row r="17" spans="1:22" ht="60" x14ac:dyDescent="0.25">
      <c r="A17" s="13">
        <v>13</v>
      </c>
      <c r="B17" s="9" t="s">
        <v>24</v>
      </c>
      <c r="C17" s="9" t="s">
        <v>80</v>
      </c>
      <c r="D17" s="9" t="s">
        <v>55</v>
      </c>
      <c r="E17" s="9" t="s">
        <v>43</v>
      </c>
      <c r="F17" s="10" t="s">
        <v>114</v>
      </c>
      <c r="G17" s="10" t="s">
        <v>83</v>
      </c>
      <c r="H17" s="9">
        <v>2</v>
      </c>
      <c r="I17" s="9">
        <v>4</v>
      </c>
      <c r="J17" s="9">
        <f t="shared" si="8"/>
        <v>6</v>
      </c>
      <c r="K17" s="16" t="s">
        <v>40</v>
      </c>
      <c r="L17" s="9" t="s">
        <v>99</v>
      </c>
      <c r="M17" s="9" t="s">
        <v>31</v>
      </c>
      <c r="N17" s="10" t="s">
        <v>81</v>
      </c>
      <c r="O17" s="9">
        <v>2</v>
      </c>
      <c r="P17" s="9">
        <v>2</v>
      </c>
      <c r="Q17" s="9">
        <f t="shared" si="6"/>
        <v>4</v>
      </c>
      <c r="R17" s="12" t="s">
        <v>33</v>
      </c>
      <c r="S17" s="9" t="s">
        <v>34</v>
      </c>
      <c r="T17" s="9" t="s">
        <v>99</v>
      </c>
      <c r="U17" s="10" t="s">
        <v>84</v>
      </c>
      <c r="V17" s="9" t="s">
        <v>36</v>
      </c>
    </row>
    <row r="18" spans="1:22" ht="36" x14ac:dyDescent="0.25">
      <c r="A18" s="13">
        <v>15</v>
      </c>
      <c r="B18" s="9" t="s">
        <v>24</v>
      </c>
      <c r="C18" s="9" t="s">
        <v>25</v>
      </c>
      <c r="D18" s="9" t="s">
        <v>55</v>
      </c>
      <c r="E18" s="9" t="s">
        <v>43</v>
      </c>
      <c r="F18" s="10" t="s">
        <v>86</v>
      </c>
      <c r="G18" s="10" t="s">
        <v>87</v>
      </c>
      <c r="H18" s="9">
        <v>3</v>
      </c>
      <c r="I18" s="9">
        <v>4</v>
      </c>
      <c r="J18" s="9">
        <f t="shared" si="8"/>
        <v>7</v>
      </c>
      <c r="K18" s="16" t="s">
        <v>40</v>
      </c>
      <c r="L18" s="9" t="s">
        <v>99</v>
      </c>
      <c r="M18" s="9" t="s">
        <v>88</v>
      </c>
      <c r="N18" s="10" t="s">
        <v>89</v>
      </c>
      <c r="O18" s="9">
        <v>2</v>
      </c>
      <c r="P18" s="9">
        <v>2</v>
      </c>
      <c r="Q18" s="9">
        <f t="shared" si="6"/>
        <v>4</v>
      </c>
      <c r="R18" s="12" t="s">
        <v>33</v>
      </c>
      <c r="S18" s="9" t="s">
        <v>34</v>
      </c>
      <c r="T18" s="9" t="s">
        <v>99</v>
      </c>
      <c r="U18" s="10" t="s">
        <v>90</v>
      </c>
      <c r="V18" s="9" t="s">
        <v>91</v>
      </c>
    </row>
    <row r="19" spans="1:22" ht="60" x14ac:dyDescent="0.25">
      <c r="A19" s="9">
        <v>16</v>
      </c>
      <c r="B19" s="9" t="s">
        <v>24</v>
      </c>
      <c r="C19" s="9" t="s">
        <v>25</v>
      </c>
      <c r="D19" s="9" t="s">
        <v>55</v>
      </c>
      <c r="E19" s="9" t="s">
        <v>85</v>
      </c>
      <c r="F19" s="10" t="s">
        <v>92</v>
      </c>
      <c r="G19" s="10" t="s">
        <v>115</v>
      </c>
      <c r="H19" s="9">
        <v>3</v>
      </c>
      <c r="I19" s="9">
        <v>4</v>
      </c>
      <c r="J19" s="9">
        <f t="shared" si="8"/>
        <v>7</v>
      </c>
      <c r="K19" s="16" t="s">
        <v>40</v>
      </c>
      <c r="L19" s="9" t="s">
        <v>99</v>
      </c>
      <c r="M19" s="9" t="s">
        <v>93</v>
      </c>
      <c r="N19" s="10" t="s">
        <v>116</v>
      </c>
      <c r="O19" s="9">
        <v>2</v>
      </c>
      <c r="P19" s="9">
        <v>2</v>
      </c>
      <c r="Q19" s="9">
        <f t="shared" si="6"/>
        <v>4</v>
      </c>
      <c r="R19" s="12" t="s">
        <v>33</v>
      </c>
      <c r="S19" s="9" t="s">
        <v>34</v>
      </c>
      <c r="T19" s="10" t="s">
        <v>100</v>
      </c>
      <c r="U19" s="10" t="s">
        <v>117</v>
      </c>
      <c r="V19" s="9" t="s">
        <v>94</v>
      </c>
    </row>
    <row r="20" spans="1:22" ht="120" x14ac:dyDescent="0.25">
      <c r="A20" s="9">
        <v>17</v>
      </c>
      <c r="B20" s="9" t="s">
        <v>24</v>
      </c>
      <c r="C20" s="9" t="s">
        <v>80</v>
      </c>
      <c r="D20" s="9" t="s">
        <v>55</v>
      </c>
      <c r="E20" s="9" t="s">
        <v>43</v>
      </c>
      <c r="F20" s="10" t="s">
        <v>121</v>
      </c>
      <c r="G20" s="20" t="s">
        <v>122</v>
      </c>
      <c r="H20" s="9">
        <v>5</v>
      </c>
      <c r="I20" s="9">
        <v>4</v>
      </c>
      <c r="J20" s="9">
        <f t="shared" si="8"/>
        <v>9</v>
      </c>
      <c r="K20" s="21" t="str">
        <f t="shared" ref="K20:K23" si="9">IF(J20&gt;=8,"Riesgo Extremo",IF(6=J20,"Riesgo Alto",IF(7=J20,"Riesgo Alto",IF(J20=5,"Riesgo Medio",IF(J20&lt;=4,"Riesgo Bajo")))))</f>
        <v>Riesgo Extremo</v>
      </c>
      <c r="L20" s="10" t="s">
        <v>123</v>
      </c>
      <c r="M20" s="9" t="s">
        <v>31</v>
      </c>
      <c r="N20" s="10" t="s">
        <v>124</v>
      </c>
      <c r="O20" s="9">
        <v>4</v>
      </c>
      <c r="P20" s="9">
        <v>4</v>
      </c>
      <c r="Q20" s="9">
        <f t="shared" si="6"/>
        <v>8</v>
      </c>
      <c r="R20" s="21" t="str">
        <f t="shared" ref="R20:R23" si="10">IF(Q20&gt;=8,"Riesgo Extremo",IF(6=Q20,"Riesgo Alto",IF(7=Q20,"Riesgo Alto",IF(Q20=5,"Riesgo Medio",IF(Q20&lt;=4,"Riesgo Bajo")))))</f>
        <v>Riesgo Extremo</v>
      </c>
      <c r="S20" s="9" t="s">
        <v>34</v>
      </c>
      <c r="T20" s="9" t="s">
        <v>125</v>
      </c>
      <c r="U20" s="10" t="s">
        <v>126</v>
      </c>
      <c r="V20" s="9" t="s">
        <v>65</v>
      </c>
    </row>
    <row r="21" spans="1:22" s="25" customFormat="1" ht="110.25" x14ac:dyDescent="0.25">
      <c r="A21" s="22">
        <v>18</v>
      </c>
      <c r="B21" s="22" t="s">
        <v>24</v>
      </c>
      <c r="C21" s="22" t="s">
        <v>80</v>
      </c>
      <c r="D21" s="22" t="s">
        <v>55</v>
      </c>
      <c r="E21" s="22" t="s">
        <v>128</v>
      </c>
      <c r="F21" s="23" t="s">
        <v>129</v>
      </c>
      <c r="G21" s="23" t="s">
        <v>130</v>
      </c>
      <c r="H21" s="22">
        <v>5</v>
      </c>
      <c r="I21" s="22">
        <v>4</v>
      </c>
      <c r="J21" s="22">
        <f t="shared" si="8"/>
        <v>9</v>
      </c>
      <c r="K21" s="24" t="str">
        <f t="shared" si="9"/>
        <v>Riesgo Extremo</v>
      </c>
      <c r="L21" s="23" t="s">
        <v>123</v>
      </c>
      <c r="M21" s="22" t="s">
        <v>31</v>
      </c>
      <c r="N21" s="23" t="s">
        <v>131</v>
      </c>
      <c r="O21" s="22">
        <v>4</v>
      </c>
      <c r="P21" s="22">
        <v>4</v>
      </c>
      <c r="Q21" s="22">
        <f t="shared" si="6"/>
        <v>8</v>
      </c>
      <c r="R21" s="24" t="str">
        <f t="shared" si="10"/>
        <v>Riesgo Extremo</v>
      </c>
      <c r="S21" s="22" t="s">
        <v>34</v>
      </c>
      <c r="T21" s="23" t="s">
        <v>123</v>
      </c>
      <c r="U21" s="23" t="s">
        <v>132</v>
      </c>
      <c r="V21" s="22" t="s">
        <v>91</v>
      </c>
    </row>
    <row r="22" spans="1:22" s="25" customFormat="1" ht="110.25" x14ac:dyDescent="0.25">
      <c r="A22" s="22">
        <v>19</v>
      </c>
      <c r="B22" s="22" t="s">
        <v>24</v>
      </c>
      <c r="C22" s="22" t="s">
        <v>80</v>
      </c>
      <c r="D22" s="22" t="s">
        <v>55</v>
      </c>
      <c r="E22" s="22" t="s">
        <v>128</v>
      </c>
      <c r="F22" s="23" t="s">
        <v>133</v>
      </c>
      <c r="G22" s="23" t="s">
        <v>134</v>
      </c>
      <c r="H22" s="22">
        <v>4</v>
      </c>
      <c r="I22" s="22">
        <v>3</v>
      </c>
      <c r="J22" s="22">
        <f t="shared" si="8"/>
        <v>7</v>
      </c>
      <c r="K22" s="26" t="str">
        <f t="shared" si="9"/>
        <v>Riesgo Alto</v>
      </c>
      <c r="L22" s="23" t="s">
        <v>123</v>
      </c>
      <c r="M22" s="22" t="s">
        <v>31</v>
      </c>
      <c r="N22" s="23" t="s">
        <v>135</v>
      </c>
      <c r="O22" s="22">
        <v>3</v>
      </c>
      <c r="P22" s="22">
        <v>2</v>
      </c>
      <c r="Q22" s="22">
        <f t="shared" si="6"/>
        <v>5</v>
      </c>
      <c r="R22" s="27" t="str">
        <f t="shared" si="10"/>
        <v>Riesgo Medio</v>
      </c>
      <c r="S22" s="22" t="s">
        <v>34</v>
      </c>
      <c r="T22" s="23" t="s">
        <v>123</v>
      </c>
      <c r="U22" s="23" t="s">
        <v>136</v>
      </c>
      <c r="V22" s="22" t="s">
        <v>91</v>
      </c>
    </row>
    <row r="23" spans="1:22" s="25" customFormat="1" ht="126" x14ac:dyDescent="0.25">
      <c r="A23" s="22">
        <v>20</v>
      </c>
      <c r="B23" s="22" t="s">
        <v>24</v>
      </c>
      <c r="C23" s="22" t="s">
        <v>80</v>
      </c>
      <c r="D23" s="22" t="s">
        <v>137</v>
      </c>
      <c r="E23" s="22" t="s">
        <v>43</v>
      </c>
      <c r="F23" s="23" t="s">
        <v>138</v>
      </c>
      <c r="G23" s="23" t="s">
        <v>139</v>
      </c>
      <c r="H23" s="22">
        <v>4</v>
      </c>
      <c r="I23" s="22">
        <v>3</v>
      </c>
      <c r="J23" s="22">
        <f t="shared" si="8"/>
        <v>7</v>
      </c>
      <c r="K23" s="26" t="str">
        <f t="shared" si="9"/>
        <v>Riesgo Alto</v>
      </c>
      <c r="L23" s="23" t="s">
        <v>123</v>
      </c>
      <c r="M23" s="22" t="s">
        <v>31</v>
      </c>
      <c r="N23" s="23" t="s">
        <v>140</v>
      </c>
      <c r="O23" s="22">
        <v>3</v>
      </c>
      <c r="P23" s="22">
        <v>2</v>
      </c>
      <c r="Q23" s="22">
        <f t="shared" si="6"/>
        <v>5</v>
      </c>
      <c r="R23" s="27" t="str">
        <f t="shared" si="10"/>
        <v>Riesgo Medio</v>
      </c>
      <c r="S23" s="22" t="s">
        <v>34</v>
      </c>
      <c r="T23" s="22" t="s">
        <v>123</v>
      </c>
      <c r="U23" s="23" t="s">
        <v>141</v>
      </c>
      <c r="V23" s="22" t="s">
        <v>142</v>
      </c>
    </row>
    <row r="24" spans="1:22" x14ac:dyDescent="0.2">
      <c r="H24" s="28"/>
      <c r="I24" s="28"/>
    </row>
    <row r="25" spans="1:22" x14ac:dyDescent="0.2">
      <c r="H25" s="28"/>
      <c r="I25" s="28"/>
    </row>
    <row r="26" spans="1:22" x14ac:dyDescent="0.2">
      <c r="H26" s="28"/>
      <c r="I26" s="28"/>
    </row>
    <row r="27" spans="1:22" x14ac:dyDescent="0.2">
      <c r="H27" s="28"/>
      <c r="I27" s="28"/>
    </row>
    <row r="28" spans="1:22" x14ac:dyDescent="0.2">
      <c r="H28" s="28"/>
      <c r="I28" s="28"/>
    </row>
    <row r="29" spans="1:22" x14ac:dyDescent="0.2">
      <c r="H29" s="28"/>
      <c r="I29" s="28"/>
    </row>
    <row r="30" spans="1:22" x14ac:dyDescent="0.2">
      <c r="H30" s="28"/>
      <c r="I30" s="28"/>
    </row>
    <row r="31" spans="1:22" x14ac:dyDescent="0.2">
      <c r="H31" s="28"/>
      <c r="I31" s="28"/>
    </row>
    <row r="32" spans="1:22" x14ac:dyDescent="0.2">
      <c r="H32" s="28"/>
      <c r="I32" s="28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Interventoría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Yuly Andrea Perez</cp:lastModifiedBy>
  <dcterms:created xsi:type="dcterms:W3CDTF">2022-09-13T23:49:56Z</dcterms:created>
  <dcterms:modified xsi:type="dcterms:W3CDTF">2022-10-14T16:44:14Z</dcterms:modified>
</cp:coreProperties>
</file>