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lusglobal-my.sharepoint.com/personal/yuly_a_perez_applusglobal_com/Documents/OBRAS POR IMPUESTOS/6. Proyectos_OPI_2021/2. ETAPA PRECONTRACTUAL/1. LICITACIÓN GERENCIA V2021/Gerencia/"/>
    </mc:Choice>
  </mc:AlternateContent>
  <xr:revisionPtr revIDLastSave="0" documentId="8_{3E30EB67-ED74-47FA-875D-C06973D2A361}" xr6:coauthVersionLast="47" xr6:coauthVersionMax="47" xr10:uidLastSave="{00000000-0000-0000-0000-000000000000}"/>
  <bookViews>
    <workbookView xWindow="-19200" yWindow="-1560" windowWidth="19200" windowHeight="15480" xr2:uid="{8AD68446-CC43-4D3F-8F21-D36F8C90E382}"/>
  </bookViews>
  <sheets>
    <sheet name="Opción Fiducia" sheetId="3" r:id="rId1"/>
    <sheet name="Opción Convenio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1" l="1"/>
  <c r="H12" i="1"/>
  <c r="H11" i="1"/>
  <c r="H10" i="1"/>
  <c r="H9" i="1"/>
  <c r="H8" i="1"/>
  <c r="H14" i="1" s="1"/>
  <c r="H16" i="1" s="1"/>
  <c r="H17" i="1" l="1"/>
  <c r="H18" i="1" s="1"/>
  <c r="H8" i="3"/>
  <c r="H9" i="3"/>
  <c r="H10" i="3"/>
  <c r="H11" i="3"/>
  <c r="H12" i="3"/>
  <c r="H13" i="3"/>
  <c r="H14" i="3" l="1"/>
  <c r="H16" i="3" s="1"/>
  <c r="H17" i="3" s="1"/>
  <c r="H18" i="3" s="1"/>
</calcChain>
</file>

<file path=xl/sharedStrings.xml><?xml version="1.0" encoding="utf-8"?>
<sst xmlns="http://schemas.openxmlformats.org/spreadsheetml/2006/main" count="56" uniqueCount="27">
  <si>
    <t>ANEXO 4. CUADRO DE OFRECIMIENTO ECONOMICO</t>
  </si>
  <si>
    <t>Item</t>
  </si>
  <si>
    <t>ROL</t>
  </si>
  <si>
    <t>PERFIL</t>
  </si>
  <si>
    <t>VALOR TOTAL</t>
  </si>
  <si>
    <t>Coordinador Adminitrativo</t>
  </si>
  <si>
    <t>Profesiona I</t>
  </si>
  <si>
    <t>Coordinador Tecnico</t>
  </si>
  <si>
    <t>Profesional Juridico</t>
  </si>
  <si>
    <t>Profesional Proyecto</t>
  </si>
  <si>
    <t>Profesiona II</t>
  </si>
  <si>
    <t>Profesiona III</t>
  </si>
  <si>
    <t>Profesional Control y Costos</t>
  </si>
  <si>
    <t>Profesional Documental</t>
  </si>
  <si>
    <t>SUB TOTAL</t>
  </si>
  <si>
    <t>SUBTOTAL INCLUIDO FM</t>
  </si>
  <si>
    <t>IVA 19%</t>
  </si>
  <si>
    <t>CANTIDAD ESTIMADA MESES</t>
  </si>
  <si>
    <t>TARIFA
SALARIO BASE</t>
  </si>
  <si>
    <t xml:space="preserve">VALOR TOTAL </t>
  </si>
  <si>
    <t>FACTOR MULTIPLICADOR</t>
  </si>
  <si>
    <r>
      <rPr>
        <b/>
        <i/>
        <sz val="11"/>
        <color theme="1"/>
        <rFont val="Verdana"/>
        <family val="2"/>
      </rPr>
      <t>Notas:</t>
    </r>
    <r>
      <rPr>
        <i/>
        <sz val="11"/>
        <color theme="1"/>
        <rFont val="Verdana"/>
        <family val="2"/>
      </rPr>
      <t xml:space="preserve"> El valor del Factor Multiplicador ofertado será el mismo para el Contrato principal y el Uso de Opción
Las Cantidades son </t>
    </r>
    <r>
      <rPr>
        <i/>
        <u/>
        <sz val="11"/>
        <color theme="1"/>
        <rFont val="Verdana"/>
        <family val="2"/>
      </rPr>
      <t>estimadas</t>
    </r>
    <r>
      <rPr>
        <i/>
        <sz val="11"/>
        <color theme="1"/>
        <rFont val="Verdana"/>
        <family val="2"/>
      </rPr>
      <t xml:space="preserve">, El </t>
    </r>
    <r>
      <rPr>
        <b/>
        <i/>
        <sz val="11"/>
        <color theme="1"/>
        <rFont val="Verdana"/>
        <family val="2"/>
      </rPr>
      <t>CONTRIBUYENTE</t>
    </r>
    <r>
      <rPr>
        <i/>
        <sz val="11"/>
        <color theme="1"/>
        <rFont val="Verdana"/>
        <family val="2"/>
      </rPr>
      <t xml:space="preserve"> a su juicio podrá solicitar en cualquier momento la vinculación o mayor cantidad de alguno(s) de los perfiles, de acuerdo con las necesidades que vaya demandando los proyectos.</t>
    </r>
  </si>
  <si>
    <t>EQUIPO PROFESIONALES</t>
  </si>
  <si>
    <t>DEDICACIÓN OPCIÓN FIDU</t>
  </si>
  <si>
    <t>DEDICACIÓN OPCIÓN CONV</t>
  </si>
  <si>
    <t>OPCIÓN FIDUCIA</t>
  </si>
  <si>
    <t>OPCIÓN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</si>
</sst>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_-;\-&quot;$&quot;\ * #,##0_-;_-&quot;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i/>
      <sz val="11"/>
      <color theme="1"/>
      <name val="Verdana"/>
      <family val="2"/>
    </font>
    <font>
      <b/>
      <i/>
      <sz val="11"/>
      <color theme="1"/>
      <name val="Verdana"/>
      <family val="2"/>
    </font>
    <font>
      <i/>
      <u/>
      <sz val="11"/>
      <color theme="1"/>
      <name val="Verdana"/>
      <family val="2"/>
    </font>
    <font>
      <b/>
      <sz val="10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2" borderId="0" applyNumberFormat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44" fontId="3" fillId="0" borderId="0" xfId="2" applyFont="1" applyAlignment="1" applyProtection="1">
      <alignment vertical="center"/>
    </xf>
    <xf numFmtId="0" fontId="7" fillId="2" borderId="1" xfId="4" applyFont="1" applyBorder="1" applyAlignment="1" applyProtection="1">
      <alignment vertical="center"/>
    </xf>
    <xf numFmtId="0" fontId="7" fillId="2" borderId="2" xfId="4" applyFont="1" applyBorder="1" applyAlignment="1" applyProtection="1">
      <alignment vertical="center" wrapText="1"/>
    </xf>
    <xf numFmtId="0" fontId="7" fillId="2" borderId="2" xfId="4" applyFont="1" applyBorder="1" applyAlignment="1" applyProtection="1">
      <alignment horizontal="center" vertical="center" wrapText="1"/>
    </xf>
    <xf numFmtId="0" fontId="7" fillId="2" borderId="3" xfId="4" applyFont="1" applyBorder="1" applyAlignment="1" applyProtection="1">
      <alignment horizontal="center" vertical="center" wrapText="1"/>
    </xf>
    <xf numFmtId="0" fontId="7" fillId="2" borderId="4" xfId="4" applyFont="1" applyBorder="1" applyAlignment="1" applyProtection="1">
      <alignment horizontal="center" vertical="center" wrapText="1"/>
    </xf>
    <xf numFmtId="0" fontId="7" fillId="3" borderId="1" xfId="4" applyFont="1" applyFill="1" applyBorder="1" applyAlignment="1" applyProtection="1">
      <alignment vertical="center"/>
    </xf>
    <xf numFmtId="0" fontId="7" fillId="3" borderId="2" xfId="4" applyFont="1" applyFill="1" applyBorder="1" applyAlignment="1" applyProtection="1">
      <alignment vertical="center" wrapText="1"/>
    </xf>
    <xf numFmtId="0" fontId="7" fillId="3" borderId="2" xfId="4" applyFont="1" applyFill="1" applyBorder="1" applyAlignment="1" applyProtection="1">
      <alignment horizontal="center" vertical="center" wrapText="1"/>
    </xf>
    <xf numFmtId="0" fontId="7" fillId="3" borderId="3" xfId="4" applyFont="1" applyFill="1" applyBorder="1" applyAlignment="1" applyProtection="1">
      <alignment horizontal="center" vertical="center" wrapText="1"/>
    </xf>
    <xf numFmtId="0" fontId="7" fillId="3" borderId="4" xfId="4" applyFont="1" applyFill="1" applyBorder="1" applyAlignment="1" applyProtection="1">
      <alignment horizontal="center" vertical="center" wrapText="1"/>
    </xf>
    <xf numFmtId="42" fontId="3" fillId="4" borderId="4" xfId="3" applyFont="1" applyFill="1" applyBorder="1" applyAlignment="1" applyProtection="1">
      <alignment horizontal="center" vertical="center"/>
      <protection locked="0"/>
    </xf>
    <xf numFmtId="43" fontId="2" fillId="3" borderId="4" xfId="1" applyFont="1" applyFill="1" applyBorder="1" applyAlignment="1">
      <alignment horizontal="center" vertical="center"/>
    </xf>
    <xf numFmtId="42" fontId="3" fillId="3" borderId="4" xfId="3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42" fontId="3" fillId="0" borderId="4" xfId="3" applyFont="1" applyBorder="1" applyAlignment="1" applyProtection="1">
      <alignment vertical="center"/>
    </xf>
    <xf numFmtId="43" fontId="2" fillId="4" borderId="4" xfId="1" applyFont="1" applyFill="1" applyBorder="1" applyAlignment="1" applyProtection="1">
      <alignment horizontal="center" vertical="center"/>
    </xf>
    <xf numFmtId="164" fontId="3" fillId="0" borderId="4" xfId="2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 wrapText="1"/>
    </xf>
    <xf numFmtId="164" fontId="3" fillId="0" borderId="4" xfId="2" applyNumberFormat="1" applyFont="1" applyBorder="1" applyAlignment="1" applyProtection="1">
      <alignment vertical="center"/>
    </xf>
    <xf numFmtId="42" fontId="3" fillId="0" borderId="4" xfId="0" applyNumberFormat="1" applyFont="1" applyBorder="1" applyAlignment="1" applyProtection="1">
      <alignment vertical="center"/>
    </xf>
    <xf numFmtId="44" fontId="3" fillId="0" borderId="0" xfId="0" applyNumberFormat="1" applyFont="1" applyAlignment="1" applyProtection="1">
      <alignment vertical="center"/>
    </xf>
    <xf numFmtId="3" fontId="3" fillId="0" borderId="4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vertical="center" wrapText="1"/>
    </xf>
    <xf numFmtId="9" fontId="3" fillId="0" borderId="4" xfId="5" applyFont="1" applyBorder="1" applyAlignment="1" applyProtection="1">
      <alignment horizontal="center" vertical="center"/>
    </xf>
    <xf numFmtId="9" fontId="3" fillId="0" borderId="4" xfId="5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right" vertical="center" wrapText="1"/>
    </xf>
    <xf numFmtId="2" fontId="2" fillId="0" borderId="0" xfId="0" applyNumberFormat="1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42" fontId="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 wrapText="1"/>
    </xf>
  </cellXfs>
  <cellStyles count="6">
    <cellStyle name="40% - Énfasis6" xfId="4" builtinId="51"/>
    <cellStyle name="Millares" xfId="1" builtinId="3"/>
    <cellStyle name="Moneda" xfId="2" builtinId="4"/>
    <cellStyle name="Moneda [0]" xfId="3" builtinId="7"/>
    <cellStyle name="Normal" xfId="0" builtinId="0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8AEB7-99F8-42D2-AB1E-B4F1852EA452}">
  <sheetPr>
    <pageSetUpPr fitToPage="1"/>
  </sheetPr>
  <dimension ref="A1:J18"/>
  <sheetViews>
    <sheetView tabSelected="1" workbookViewId="0">
      <selection activeCell="G11" sqref="G11"/>
    </sheetView>
  </sheetViews>
  <sheetFormatPr baseColWidth="10" defaultColWidth="28.140625" defaultRowHeight="14.25" x14ac:dyDescent="0.2"/>
  <cols>
    <col min="1" max="1" width="6" style="15" customWidth="1"/>
    <col min="2" max="2" width="7.42578125" style="16" customWidth="1"/>
    <col min="3" max="3" width="33.7109375" style="17" bestFit="1" customWidth="1"/>
    <col min="4" max="4" width="16.5703125" style="17" bestFit="1" customWidth="1"/>
    <col min="5" max="5" width="14" style="18" bestFit="1" customWidth="1"/>
    <col min="6" max="6" width="18.42578125" style="18" customWidth="1"/>
    <col min="7" max="7" width="17" style="18" bestFit="1" customWidth="1"/>
    <col min="8" max="8" width="22.140625" style="16" bestFit="1" customWidth="1"/>
    <col min="9" max="9" width="23.42578125" style="16" customWidth="1"/>
    <col min="10" max="16384" width="28.140625" style="16"/>
  </cols>
  <sheetData>
    <row r="1" spans="2:10" ht="25.5" customHeight="1" x14ac:dyDescent="0.2">
      <c r="B1" s="32" t="s">
        <v>0</v>
      </c>
      <c r="C1" s="32"/>
      <c r="D1" s="32"/>
      <c r="E1" s="32"/>
      <c r="F1" s="32"/>
      <c r="G1" s="32"/>
      <c r="H1" s="32"/>
      <c r="I1" s="33"/>
    </row>
    <row r="2" spans="2:10" ht="68.25" customHeight="1" x14ac:dyDescent="0.2">
      <c r="B2" s="34" t="s">
        <v>21</v>
      </c>
      <c r="C2" s="34"/>
      <c r="D2" s="34"/>
      <c r="E2" s="34"/>
      <c r="F2" s="34"/>
      <c r="G2" s="34"/>
      <c r="H2" s="34"/>
      <c r="I2" s="17"/>
    </row>
    <row r="3" spans="2:10" ht="25.5" customHeight="1" x14ac:dyDescent="0.2">
      <c r="C3" s="35"/>
      <c r="D3" s="36"/>
    </row>
    <row r="4" spans="2:10" ht="25.5" customHeight="1" x14ac:dyDescent="0.2">
      <c r="B4" s="37" t="s">
        <v>25</v>
      </c>
      <c r="C4" s="37"/>
      <c r="D4" s="37"/>
      <c r="E4" s="37"/>
      <c r="F4" s="37"/>
      <c r="G4" s="37"/>
      <c r="H4" s="37"/>
    </row>
    <row r="5" spans="2:10" ht="25.5" customHeight="1" x14ac:dyDescent="0.2">
      <c r="C5" s="35"/>
      <c r="D5" s="36"/>
    </row>
    <row r="6" spans="2:10" ht="25.5" customHeight="1" x14ac:dyDescent="0.2">
      <c r="B6" s="2" t="s">
        <v>22</v>
      </c>
      <c r="C6" s="3"/>
      <c r="D6" s="4"/>
      <c r="E6" s="4"/>
      <c r="F6" s="4"/>
      <c r="G6" s="4"/>
      <c r="H6" s="5"/>
    </row>
    <row r="7" spans="2:10" ht="38.25" x14ac:dyDescent="0.2">
      <c r="B7" s="6" t="s">
        <v>1</v>
      </c>
      <c r="C7" s="6" t="s">
        <v>2</v>
      </c>
      <c r="D7" s="6" t="s">
        <v>3</v>
      </c>
      <c r="E7" s="6" t="s">
        <v>17</v>
      </c>
      <c r="F7" s="6" t="s">
        <v>23</v>
      </c>
      <c r="G7" s="6" t="s">
        <v>18</v>
      </c>
      <c r="H7" s="6" t="s">
        <v>19</v>
      </c>
    </row>
    <row r="8" spans="2:10" ht="15.75" customHeight="1" x14ac:dyDescent="0.2">
      <c r="B8" s="28">
        <v>1</v>
      </c>
      <c r="C8" s="29" t="s">
        <v>5</v>
      </c>
      <c r="D8" s="29" t="s">
        <v>6</v>
      </c>
      <c r="E8" s="28">
        <v>28</v>
      </c>
      <c r="F8" s="30">
        <v>0.75</v>
      </c>
      <c r="G8" s="12"/>
      <c r="H8" s="26">
        <f t="shared" ref="H8:H13" si="0">+E8*G8*F8</f>
        <v>0</v>
      </c>
      <c r="I8" s="1"/>
    </row>
    <row r="9" spans="2:10" ht="15.75" customHeight="1" x14ac:dyDescent="0.2">
      <c r="B9" s="28">
        <v>2</v>
      </c>
      <c r="C9" s="29" t="s">
        <v>7</v>
      </c>
      <c r="D9" s="29" t="s">
        <v>6</v>
      </c>
      <c r="E9" s="28">
        <v>28</v>
      </c>
      <c r="F9" s="31">
        <v>0.75</v>
      </c>
      <c r="G9" s="12"/>
      <c r="H9" s="26">
        <f t="shared" si="0"/>
        <v>0</v>
      </c>
      <c r="I9" s="1"/>
    </row>
    <row r="10" spans="2:10" ht="15.75" customHeight="1" x14ac:dyDescent="0.2">
      <c r="B10" s="28">
        <v>3</v>
      </c>
      <c r="C10" s="29" t="s">
        <v>8</v>
      </c>
      <c r="D10" s="29" t="s">
        <v>6</v>
      </c>
      <c r="E10" s="28">
        <v>28</v>
      </c>
      <c r="F10" s="30">
        <v>0.75</v>
      </c>
      <c r="G10" s="12"/>
      <c r="H10" s="26">
        <f t="shared" si="0"/>
        <v>0</v>
      </c>
      <c r="I10" s="1"/>
    </row>
    <row r="11" spans="2:10" ht="15.75" customHeight="1" x14ac:dyDescent="0.2">
      <c r="B11" s="28">
        <v>4</v>
      </c>
      <c r="C11" s="29" t="s">
        <v>9</v>
      </c>
      <c r="D11" s="29" t="s">
        <v>10</v>
      </c>
      <c r="E11" s="28">
        <v>49.899855517193629</v>
      </c>
      <c r="F11" s="30">
        <v>1</v>
      </c>
      <c r="G11" s="12"/>
      <c r="H11" s="26">
        <f t="shared" si="0"/>
        <v>0</v>
      </c>
      <c r="I11" s="1"/>
    </row>
    <row r="12" spans="2:10" ht="15.75" customHeight="1" x14ac:dyDescent="0.2">
      <c r="B12" s="28">
        <v>5</v>
      </c>
      <c r="C12" s="29" t="s">
        <v>12</v>
      </c>
      <c r="D12" s="29" t="s">
        <v>10</v>
      </c>
      <c r="E12" s="28">
        <v>28</v>
      </c>
      <c r="F12" s="30">
        <v>0.75</v>
      </c>
      <c r="G12" s="12"/>
      <c r="H12" s="26">
        <f t="shared" si="0"/>
        <v>0</v>
      </c>
      <c r="I12" s="1"/>
    </row>
    <row r="13" spans="2:10" ht="15.75" customHeight="1" x14ac:dyDescent="0.2">
      <c r="B13" s="28">
        <v>6</v>
      </c>
      <c r="C13" s="29" t="s">
        <v>13</v>
      </c>
      <c r="D13" s="29" t="s">
        <v>11</v>
      </c>
      <c r="E13" s="28">
        <v>28</v>
      </c>
      <c r="F13" s="30">
        <v>0.75</v>
      </c>
      <c r="G13" s="12"/>
      <c r="H13" s="26">
        <f t="shared" si="0"/>
        <v>0</v>
      </c>
      <c r="I13" s="1"/>
      <c r="J13" s="27"/>
    </row>
    <row r="14" spans="2:10" ht="15.75" customHeight="1" x14ac:dyDescent="0.2">
      <c r="F14" s="19" t="s">
        <v>14</v>
      </c>
      <c r="G14" s="20"/>
      <c r="H14" s="21">
        <f>+SUM(H8:H13)</f>
        <v>0</v>
      </c>
    </row>
    <row r="15" spans="2:10" ht="15.75" customHeight="1" x14ac:dyDescent="0.2">
      <c r="F15" s="19" t="s">
        <v>20</v>
      </c>
      <c r="G15" s="20"/>
      <c r="H15" s="22"/>
    </row>
    <row r="16" spans="2:10" ht="15.75" customHeight="1" x14ac:dyDescent="0.2">
      <c r="F16" s="19" t="s">
        <v>15</v>
      </c>
      <c r="G16" s="20"/>
      <c r="H16" s="23">
        <f>+H14*H15</f>
        <v>0</v>
      </c>
    </row>
    <row r="17" spans="3:8" ht="15.75" customHeight="1" x14ac:dyDescent="0.2">
      <c r="C17" s="24"/>
      <c r="D17" s="24"/>
      <c r="E17" s="24"/>
      <c r="F17" s="19" t="s">
        <v>16</v>
      </c>
      <c r="G17" s="20"/>
      <c r="H17" s="25">
        <f>+H16*0.19</f>
        <v>0</v>
      </c>
    </row>
    <row r="18" spans="3:8" ht="15.75" customHeight="1" x14ac:dyDescent="0.2">
      <c r="F18" s="19" t="s">
        <v>4</v>
      </c>
      <c r="G18" s="20"/>
      <c r="H18" s="25">
        <f>+H16+H17</f>
        <v>0</v>
      </c>
    </row>
  </sheetData>
  <sheetProtection algorithmName="SHA-512" hashValue="3SYoJDyNeTYtmTTZUoGK/34k0XQzc0tYXeDvBSLxfbDOp5hQxLko4HfBkxW1a6b9soxi4t8X3OjLWT8EuKt18g==" saltValue="vpZFb0AKuEQwO85exyhESQ==" spinCount="100000" sheet="1" objects="1" scenarios="1"/>
  <mergeCells count="8">
    <mergeCell ref="F17:G17"/>
    <mergeCell ref="F18:G18"/>
    <mergeCell ref="B1:H1"/>
    <mergeCell ref="B2:H2"/>
    <mergeCell ref="B4:H4"/>
    <mergeCell ref="F14:G14"/>
    <mergeCell ref="F15:G15"/>
    <mergeCell ref="F16:G16"/>
  </mergeCells>
  <pageMargins left="0.7" right="0.7" top="0.75" bottom="0.75" header="0.3" footer="0.3"/>
  <pageSetup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F22B5-1AC1-4AF2-8A51-4256A6D6E94B}">
  <sheetPr>
    <pageSetUpPr fitToPage="1"/>
  </sheetPr>
  <dimension ref="A1:I21"/>
  <sheetViews>
    <sheetView workbookViewId="0">
      <selection activeCell="E11" sqref="E11"/>
    </sheetView>
  </sheetViews>
  <sheetFormatPr baseColWidth="10" defaultColWidth="28.140625" defaultRowHeight="14.25" x14ac:dyDescent="0.2"/>
  <cols>
    <col min="1" max="1" width="6" style="15" customWidth="1"/>
    <col min="2" max="2" width="7.42578125" style="16" customWidth="1"/>
    <col min="3" max="3" width="33.7109375" style="17" bestFit="1" customWidth="1"/>
    <col min="4" max="4" width="16.5703125" style="17" bestFit="1" customWidth="1"/>
    <col min="5" max="5" width="14" style="18" bestFit="1" customWidth="1"/>
    <col min="6" max="6" width="18.42578125" style="18" customWidth="1"/>
    <col min="7" max="7" width="17" style="18" bestFit="1" customWidth="1"/>
    <col min="8" max="8" width="22.140625" style="16" bestFit="1" customWidth="1"/>
    <col min="9" max="9" width="23.42578125" style="16" customWidth="1"/>
    <col min="10" max="16384" width="28.140625" style="16"/>
  </cols>
  <sheetData>
    <row r="1" spans="2:9" ht="25.5" customHeight="1" x14ac:dyDescent="0.2">
      <c r="B1" s="32" t="s">
        <v>0</v>
      </c>
      <c r="C1" s="32"/>
      <c r="D1" s="32"/>
      <c r="E1" s="32"/>
      <c r="F1" s="32"/>
      <c r="G1" s="32"/>
      <c r="H1" s="32"/>
      <c r="I1" s="33"/>
    </row>
    <row r="2" spans="2:9" ht="68.25" customHeight="1" x14ac:dyDescent="0.2">
      <c r="B2" s="34" t="s">
        <v>21</v>
      </c>
      <c r="C2" s="34"/>
      <c r="D2" s="34"/>
      <c r="E2" s="34"/>
      <c r="F2" s="34"/>
      <c r="G2" s="34"/>
      <c r="H2" s="34"/>
      <c r="I2" s="17"/>
    </row>
    <row r="3" spans="2:9" ht="25.5" customHeight="1" x14ac:dyDescent="0.2">
      <c r="C3" s="35"/>
      <c r="D3" s="36"/>
    </row>
    <row r="4" spans="2:9" ht="37.5" customHeight="1" x14ac:dyDescent="0.2">
      <c r="B4" s="39" t="s">
        <v>26</v>
      </c>
      <c r="C4" s="39"/>
      <c r="D4" s="39"/>
      <c r="E4" s="39"/>
      <c r="F4" s="39"/>
      <c r="G4" s="39"/>
      <c r="H4" s="39"/>
      <c r="I4" s="17"/>
    </row>
    <row r="6" spans="2:9" x14ac:dyDescent="0.2">
      <c r="B6" s="7" t="s">
        <v>22</v>
      </c>
      <c r="C6" s="8"/>
      <c r="D6" s="9"/>
      <c r="E6" s="9"/>
      <c r="F6" s="9"/>
      <c r="G6" s="9"/>
      <c r="H6" s="10"/>
    </row>
    <row r="7" spans="2:9" ht="38.25" x14ac:dyDescent="0.2">
      <c r="B7" s="11" t="s">
        <v>1</v>
      </c>
      <c r="C7" s="11" t="s">
        <v>2</v>
      </c>
      <c r="D7" s="11" t="s">
        <v>3</v>
      </c>
      <c r="E7" s="11" t="s">
        <v>17</v>
      </c>
      <c r="F7" s="11" t="s">
        <v>24</v>
      </c>
      <c r="G7" s="11" t="s">
        <v>18</v>
      </c>
      <c r="H7" s="11" t="s">
        <v>19</v>
      </c>
    </row>
    <row r="8" spans="2:9" ht="15" customHeight="1" x14ac:dyDescent="0.2">
      <c r="B8" s="28">
        <v>1</v>
      </c>
      <c r="C8" s="29" t="s">
        <v>5</v>
      </c>
      <c r="D8" s="29" t="s">
        <v>6</v>
      </c>
      <c r="E8" s="28">
        <v>26</v>
      </c>
      <c r="F8" s="30">
        <v>0.25</v>
      </c>
      <c r="G8" s="14"/>
      <c r="H8" s="26">
        <f>+E8*G8*F8</f>
        <v>0</v>
      </c>
    </row>
    <row r="9" spans="2:9" ht="15" customHeight="1" x14ac:dyDescent="0.2">
      <c r="B9" s="28">
        <v>2</v>
      </c>
      <c r="C9" s="29" t="s">
        <v>7</v>
      </c>
      <c r="D9" s="29" t="s">
        <v>6</v>
      </c>
      <c r="E9" s="28">
        <v>26</v>
      </c>
      <c r="F9" s="31">
        <v>0.25</v>
      </c>
      <c r="G9" s="14"/>
      <c r="H9" s="26">
        <f t="shared" ref="H9:H13" si="0">+E9*G9*F9</f>
        <v>0</v>
      </c>
    </row>
    <row r="10" spans="2:9" ht="15" customHeight="1" x14ac:dyDescent="0.2">
      <c r="B10" s="28">
        <v>3</v>
      </c>
      <c r="C10" s="29" t="s">
        <v>8</v>
      </c>
      <c r="D10" s="29" t="s">
        <v>6</v>
      </c>
      <c r="E10" s="28">
        <v>26</v>
      </c>
      <c r="F10" s="30">
        <v>0.25</v>
      </c>
      <c r="G10" s="14"/>
      <c r="H10" s="26">
        <f t="shared" si="0"/>
        <v>0</v>
      </c>
    </row>
    <row r="11" spans="2:9" ht="15" customHeight="1" x14ac:dyDescent="0.2">
      <c r="B11" s="28">
        <v>4</v>
      </c>
      <c r="C11" s="29" t="s">
        <v>9</v>
      </c>
      <c r="D11" s="29" t="s">
        <v>10</v>
      </c>
      <c r="E11" s="28">
        <v>20.424262074235333</v>
      </c>
      <c r="F11" s="30">
        <v>1</v>
      </c>
      <c r="G11" s="14"/>
      <c r="H11" s="26">
        <f t="shared" si="0"/>
        <v>0</v>
      </c>
    </row>
    <row r="12" spans="2:9" ht="15" customHeight="1" x14ac:dyDescent="0.2">
      <c r="B12" s="28">
        <v>5</v>
      </c>
      <c r="C12" s="29" t="s">
        <v>12</v>
      </c>
      <c r="D12" s="29" t="s">
        <v>10</v>
      </c>
      <c r="E12" s="28">
        <v>26</v>
      </c>
      <c r="F12" s="30">
        <v>0.25</v>
      </c>
      <c r="G12" s="14"/>
      <c r="H12" s="26">
        <f t="shared" si="0"/>
        <v>0</v>
      </c>
    </row>
    <row r="13" spans="2:9" ht="15" customHeight="1" x14ac:dyDescent="0.2">
      <c r="B13" s="28">
        <v>6</v>
      </c>
      <c r="C13" s="29" t="s">
        <v>13</v>
      </c>
      <c r="D13" s="29" t="s">
        <v>11</v>
      </c>
      <c r="E13" s="28">
        <v>26</v>
      </c>
      <c r="F13" s="30">
        <v>0.25</v>
      </c>
      <c r="G13" s="14"/>
      <c r="H13" s="26">
        <f t="shared" si="0"/>
        <v>0</v>
      </c>
    </row>
    <row r="14" spans="2:9" ht="15" customHeight="1" x14ac:dyDescent="0.2">
      <c r="F14" s="19" t="s">
        <v>14</v>
      </c>
      <c r="G14" s="20"/>
      <c r="H14" s="21">
        <f>+SUM(H8:H13)</f>
        <v>0</v>
      </c>
    </row>
    <row r="15" spans="2:9" ht="15" customHeight="1" x14ac:dyDescent="0.2">
      <c r="F15" s="19" t="s">
        <v>20</v>
      </c>
      <c r="G15" s="20"/>
      <c r="H15" s="13"/>
    </row>
    <row r="16" spans="2:9" ht="15" customHeight="1" x14ac:dyDescent="0.2">
      <c r="F16" s="19" t="s">
        <v>15</v>
      </c>
      <c r="G16" s="20"/>
      <c r="H16" s="23">
        <f>+H14*H15</f>
        <v>0</v>
      </c>
    </row>
    <row r="17" spans="3:8" ht="15" customHeight="1" x14ac:dyDescent="0.2">
      <c r="C17" s="24"/>
      <c r="D17" s="24"/>
      <c r="E17" s="24"/>
      <c r="F17" s="19" t="s">
        <v>16</v>
      </c>
      <c r="G17" s="20"/>
      <c r="H17" s="25">
        <f>+H16*0.19</f>
        <v>0</v>
      </c>
    </row>
    <row r="18" spans="3:8" ht="15" customHeight="1" x14ac:dyDescent="0.2">
      <c r="F18" s="19" t="s">
        <v>4</v>
      </c>
      <c r="G18" s="20"/>
      <c r="H18" s="25">
        <f>+H16+H17</f>
        <v>0</v>
      </c>
    </row>
    <row r="21" spans="3:8" x14ac:dyDescent="0.2">
      <c r="H21" s="38"/>
    </row>
  </sheetData>
  <sheetProtection algorithmName="SHA-512" hashValue="KQVUJayGouZ1PoIdzepUbZL9V76ZQQhxUfavP6YP1tlxcyAQk+hpsjYbF2n5z3dmC/QPFk8mPocrwzfPWD6saA==" saltValue="WhseNKjaF5mIgdgbBiMzvg==" spinCount="100000" sheet="1" objects="1" scenarios="1"/>
  <mergeCells count="8">
    <mergeCell ref="B4:H4"/>
    <mergeCell ref="F17:G17"/>
    <mergeCell ref="F18:G18"/>
    <mergeCell ref="B1:H1"/>
    <mergeCell ref="B2:H2"/>
    <mergeCell ref="F14:G14"/>
    <mergeCell ref="F15:G15"/>
    <mergeCell ref="F16:G16"/>
  </mergeCells>
  <pageMargins left="0.7" right="0.7" top="0.75" bottom="0.75" header="0.3" footer="0.3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Opción Fiducia</vt:lpstr>
      <vt:lpstr>Opción Convenio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 Andrea Perez</dc:creator>
  <cp:lastModifiedBy>Yuly Andrea Perez</cp:lastModifiedBy>
  <cp:lastPrinted>2022-09-12T22:46:58Z</cp:lastPrinted>
  <dcterms:created xsi:type="dcterms:W3CDTF">2022-08-29T21:01:20Z</dcterms:created>
  <dcterms:modified xsi:type="dcterms:W3CDTF">2022-09-12T23:03:37Z</dcterms:modified>
</cp:coreProperties>
</file>