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na Gomez\Desktop\Fiduprevisora\OXR\Version borrador TDR\Obra\8. Rta observaciones ET\Anexos\"/>
    </mc:Choice>
  </mc:AlternateContent>
  <bookViews>
    <workbookView xWindow="0" yWindow="0" windowWidth="21600" windowHeight="9735"/>
  </bookViews>
  <sheets>
    <sheet name="Anexo No. 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localSheetId="0" hidden="1">#REF!</definedName>
    <definedName name="__123Graph_B" hidden="1">#REF!</definedName>
    <definedName name="__123Graph_Bcaja" hidden="1">[1]EVA!$D$56:$AD$56</definedName>
    <definedName name="__123Graph_BCart_AnticAdic" hidden="1">[1]EVA!$F$96:$I$96</definedName>
    <definedName name="__123Graph_C" localSheetId="0" hidden="1">[3]DATOS!#REF!</definedName>
    <definedName name="__123Graph_C" hidden="1">[3]DATOS!#REF!</definedName>
    <definedName name="__123Graph_Ccaja" hidden="1">[1]EVA!$D$58:$AD$58</definedName>
    <definedName name="__123Graph_CCart_AnticAdic" hidden="1">[1]EVA!$F$97:$I$97</definedName>
    <definedName name="__123Graph_D" localSheetId="0" hidden="1">[3]DATOS!#REF!</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localSheetId="0" hidden="1">[3]DATOS!#REF!</definedName>
    <definedName name="_10___123Graph_XGráfico_4A" hidden="1">[3]DATOS!#REF!</definedName>
    <definedName name="_10_B_0__123Graph_XGráfico" localSheetId="0" hidden="1">[9]DATOS!#REF!</definedName>
    <definedName name="_10_B_0__123Graph_XGráfico" hidden="1">[9]DATOS!#REF!</definedName>
    <definedName name="_12___123Graph_AGráfico_4A" localSheetId="0" hidden="1">[3]DATOS!#REF!</definedName>
    <definedName name="_12___123Graph_AGráfico_4A" hidden="1">[3]DATOS!#REF!</definedName>
    <definedName name="_12___123Graph_BGráfico_4A" localSheetId="0" hidden="1">[3]DATOS!#REF!</definedName>
    <definedName name="_12___123Graph_BGráfico_4A" hidden="1">[3]DATOS!#REF!</definedName>
    <definedName name="_12_B_0__123Graph_XGráfico" localSheetId="0" hidden="1">[9]DATOS!#REF!</definedName>
    <definedName name="_12_B_0__123Graph_XGráfico" hidden="1">[9]DATOS!#REF!</definedName>
    <definedName name="_14_4_0__123Grap" localSheetId="0" hidden="1">[9]DATOS!#REF!</definedName>
    <definedName name="_14_4_0__123Grap" hidden="1">[9]DATOS!#REF!</definedName>
    <definedName name="_16___123Graph_BGráfico_4A" localSheetId="0" hidden="1">[3]DATOS!#REF!</definedName>
    <definedName name="_16___123Graph_BGráfico_4A" hidden="1">[3]DATOS!#REF!</definedName>
    <definedName name="_18___123Graph_XGráfico_4A" localSheetId="0" hidden="1">[3]DATOS!#REF!</definedName>
    <definedName name="_18___123Graph_XGráfico_4A" hidden="1">[3]DATOS!#REF!</definedName>
    <definedName name="_2___123Graph_AGráfico_4A" localSheetId="0" hidden="1">[3]DATOS!#REF!</definedName>
    <definedName name="_2___123Graph_AGráfico_4A" hidden="1">[3]DATOS!#REF!</definedName>
    <definedName name="_2__123Graph_BCart_Utilidad" hidden="1">[1]EVA!$F$105:$I$105</definedName>
    <definedName name="_20___123Graph_XGráfico_4A" localSheetId="0" hidden="1">[3]DATOS!#REF!</definedName>
    <definedName name="_20___123Graph_XGráfico_4A" hidden="1">[3]DATOS!#REF!</definedName>
    <definedName name="_21___123Graph_AGráfico_4A" localSheetId="0" hidden="1">[3]DATOS!#REF!</definedName>
    <definedName name="_21___123Graph_AGráfico_4A" hidden="1">[3]DATOS!#REF!</definedName>
    <definedName name="_24_4_0__123Grap" localSheetId="0" hidden="1">[9]DATOS!#REF!</definedName>
    <definedName name="_24_4_0__123Grap" hidden="1">[9]DATOS!#REF!</definedName>
    <definedName name="_24_B_0__123Graph_XGráfico" localSheetId="0" hidden="1">[9]DATOS!#REF!</definedName>
    <definedName name="_24_B_0__123Graph_XGráfico" hidden="1">[9]DATOS!#REF!</definedName>
    <definedName name="_28___123Graph_BGráfico_4A" localSheetId="0" hidden="1">[3]DATOS!#REF!</definedName>
    <definedName name="_28___123Graph_BGráfico_4A" hidden="1">[3]DATOS!#REF!</definedName>
    <definedName name="_28_4_0__123Grap" localSheetId="0" hidden="1">[9]DATOS!#REF!</definedName>
    <definedName name="_28_4_0__123Grap" hidden="1">[9]DATOS!#REF!</definedName>
    <definedName name="_3___123Graph_AGráfico_4A" localSheetId="0" hidden="1">[3]DATOS!#REF!</definedName>
    <definedName name="_3___123Graph_AGráfico_4A" hidden="1">[3]DATOS!#REF!</definedName>
    <definedName name="_3__123Graph_CCart_Utilidad" hidden="1">[1]EVA!$F$106:$I$106</definedName>
    <definedName name="_30_B_0__123Graph_XGráfico" localSheetId="0" hidden="1">[9]DATOS!#REF!</definedName>
    <definedName name="_30_B_0__123Graph_XGráfico" hidden="1">[9]DATOS!#REF!</definedName>
    <definedName name="_35___123Graph_XGráfico_4A" localSheetId="0" hidden="1">[3]DATOS!#REF!</definedName>
    <definedName name="_35___123Graph_XGráfico_4A" hidden="1">[3]DATOS!#REF!</definedName>
    <definedName name="_4___123Graph_BGráfico_4A" localSheetId="0" hidden="1">[3]DATOS!#REF!</definedName>
    <definedName name="_4___123Graph_BGráfico_4A" hidden="1">[3]DATOS!#REF!</definedName>
    <definedName name="_4__123Graph_LBL_ACart_Utilidad" hidden="1">[1]EVA!$F$109:$I$109</definedName>
    <definedName name="_48_B_0__123Graph_XGráfico" localSheetId="0" hidden="1">[9]DATOS!#REF!</definedName>
    <definedName name="_48_B_0__123Graph_XGráfico" hidden="1">[9]DATOS!#REF!</definedName>
    <definedName name="_49_4_0__123Grap" localSheetId="0" hidden="1">[9]DATOS!#REF!</definedName>
    <definedName name="_49_4_0__123Grap" hidden="1">[9]DATOS!#REF!</definedName>
    <definedName name="_5___123Graph_XGráfico_4A" localSheetId="0" hidden="1">[3]DATOS!#REF!</definedName>
    <definedName name="_5___123Graph_XGráfico_4A" hidden="1">[3]DATOS!#REF!</definedName>
    <definedName name="_5__123Graph_LBL_BCart_Utilidad" hidden="1">[1]EVA!$F$110:$I$110</definedName>
    <definedName name="_6___123Graph_AGráfico_4A" localSheetId="0" hidden="1">[3]DATOS!#REF!</definedName>
    <definedName name="_6___123Graph_AGráfico_4A" hidden="1">[3]DATOS!#REF!</definedName>
    <definedName name="_6___123Graph_XGráfico_4A" localSheetId="0" hidden="1">[3]DATOS!#REF!</definedName>
    <definedName name="_6___123Graph_XGráfico_4A" hidden="1">[3]DATOS!#REF!</definedName>
    <definedName name="_6__123Graph_LBL_CCart_Utilidad" hidden="1">[1]EVA!$F$111:$I$111</definedName>
    <definedName name="_6_0_0_F" localSheetId="0" hidden="1">#REF!</definedName>
    <definedName name="_6_0_0_F" hidden="1">#REF!</definedName>
    <definedName name="_7__123Graph_XCart_Utilidad" hidden="1">[1]EVA!$F$103:$I$103</definedName>
    <definedName name="_7_4_0__123Grap" localSheetId="0" hidden="1">[9]DATOS!#REF!</definedName>
    <definedName name="_7_4_0__123Grap" hidden="1">[9]DATOS!#REF!</definedName>
    <definedName name="_8___123Graph_BGráfico_4A" localSheetId="0" hidden="1">[3]DATOS!#REF!</definedName>
    <definedName name="_8___123Graph_BGráfico_4A" hidden="1">[3]DATOS!#REF!</definedName>
    <definedName name="_8_4_0__123Grap" localSheetId="0" hidden="1">[9]DATOS!#REF!</definedName>
    <definedName name="_8_4_0__123Grap" hidden="1">[9]DATOS!#REF!</definedName>
    <definedName name="_84_B_0__123Graph_XGráfico" localSheetId="0"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localSheetId="0" hidden="1">[10]SABANA!#REF!</definedName>
    <definedName name="_Dist_Bin" hidden="1">[10]SABANA!#REF!</definedName>
    <definedName name="_F" hidden="1">{"krl1",#N/A,FALSE,"kr";"krl2",#N/A,FALSE,"kr";"compara",#N/A,FALSE,"kr";"desconp1",#N/A,FALSE,"kr";"desconp12",#N/A,FALSE,"kr";"krnp1",#N/A,FALSE,"kr";"krnp2",#N/A,FALSE,"kr";"krp12avg",#N/A,FALSE,"kr";"krp1avg",#N/A,FALSE,"kr"}</definedName>
    <definedName name="_Fill" localSheetId="0" hidden="1">#REF!</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localSheetId="0" hidden="1">[11]OCTUBRE!#REF!</definedName>
    <definedName name="_Key1" hidden="1">[11]OCTUBRE!#REF!</definedName>
    <definedName name="_Key2" localSheetId="0" hidden="1">#REF!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localSheetId="0" hidden="1">'[12]7422CW00'!#REF!</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localSheetId="0" hidden="1">[10]SABANA!#REF!</definedName>
    <definedName name="_Regression_Out" hidden="1">[10]SABANA!#REF!</definedName>
    <definedName name="_Regression_X" localSheetId="0" hidden="1">#REF!</definedName>
    <definedName name="_Regression_X" hidden="1">#REF!</definedName>
    <definedName name="_Regression_Y" localSheetId="0"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localSheetId="0" hidden="1">[11]OCTUBRE!#REF!</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localSheetId="0" hidden="1">#REF!</definedName>
    <definedName name="_Table1_Out" hidden="1">#REF!</definedName>
    <definedName name="_Table2_In1" hidden="1">[2]Main!$U$48</definedName>
    <definedName name="_Table2_In2" hidden="1">[2]Input!$M$3</definedName>
    <definedName name="_Table2_Out" localSheetId="0" hidden="1">#REF!</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localSheetId="0" hidden="1">[13]DATOS!#REF!</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localSheetId="0" hidden="1">#REF!</definedName>
    <definedName name="ABCD" hidden="1">#REF!</definedName>
    <definedName name="ABCDE" localSheetId="0"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localSheetId="0" hidden="1">[9]DATOS!#REF!</definedName>
    <definedName name="aLTERNATIVA" hidden="1">[9]DATOS!#REF!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'Anexo No. 2'!$A$1:$F$35</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localSheetId="0" hidden="1">#REF!</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localSheetId="0" hidden="1">#REF!</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localSheetId="0" hidden="1">[15]DATOS!#REF!</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localSheetId="0" hidden="1">#REF!</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localSheetId="0" hidden="1">[15]DATOS!#REF!</definedName>
    <definedName name="CHACA" hidden="1">[15]DATOS!#REF!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localSheetId="0" hidden="1">[17]Resultados!#REF!</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localSheetId="0" hidden="1">#REF!</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localSheetId="0" hidden="1">#REF!</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localSheetId="0" hidden="1">#REF!</definedName>
    <definedName name="FFFF" hidden="1">#REF!</definedName>
    <definedName name="FFFFA" localSheetId="0"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ñ" hidden="1">{#N/A,#N/A,FALSE,"CIBHA05A";#N/A,#N/A,FALSE,"CIBHA05B"}</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ññ" hidden="1">{#N/A,#N/A,FALSE,"VOL695";#N/A,#N/A,FALSE,"anexo1";#N/A,#N/A,FALSE,"anexo2";#N/A,#N/A,FALSE,"anexo3";#N/A,#N/A,FALSE,"anexo4";#N/A,#N/A,FALSE,"anexo5a";#N/A,#N/A,FALSE,"anexo5b";#N/A,#N/A,FALSE,"anexo6a";#N/A,#N/A,FALSE,"anexo6a";#N/A,#N/A,FALSE,"anexo6c";#N/A,#N/A,FALSE,"anexo7a";#N/A,#N/A,FALSE,"anexo7b";#N/A,#N/A,FALSE,"anexo7c"}</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ñpñpñ" hidden="1">{"via1",#N/A,TRUE,"general";"via2",#N/A,TRUE,"general";"via3",#N/A,TRUE,"general"}</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localSheetId="0" hidden="1">#REF!</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localSheetId="0" hidden="1">#REF!</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localSheetId="0" hidden="1">[13]DATOS!#REF!</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localSheetId="0" hidden="1">'[16]59y22%'!$BA:$BA,'[16]59y22%'!#REF!</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localSheetId="0" hidden="1">#REF!</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localSheetId="0" hidden="1">#REF!</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2" l="1"/>
  <c r="F20" i="2"/>
  <c r="F19" i="2"/>
  <c r="F18" i="2"/>
  <c r="F17" i="2"/>
  <c r="F16" i="2"/>
  <c r="F14" i="2"/>
  <c r="F13" i="2"/>
  <c r="F12" i="2"/>
  <c r="F11" i="2"/>
  <c r="F10" i="2"/>
  <c r="F9" i="2"/>
  <c r="F15" i="2" l="1"/>
  <c r="F8" i="2"/>
  <c r="F22" i="2" l="1"/>
  <c r="F24" i="2" s="1"/>
  <c r="F25" i="2" l="1"/>
  <c r="F26" i="2" s="1"/>
  <c r="F23" i="2"/>
  <c r="F27" i="2" s="1"/>
  <c r="F28" i="2" s="1"/>
  <c r="F29" i="2" s="1"/>
</calcChain>
</file>

<file path=xl/sharedStrings.xml><?xml version="1.0" encoding="utf-8"?>
<sst xmlns="http://schemas.openxmlformats.org/spreadsheetml/2006/main" count="53" uniqueCount="42">
  <si>
    <t>PROYECTO</t>
  </si>
  <si>
    <t>No.</t>
  </si>
  <si>
    <t>Descripción</t>
  </si>
  <si>
    <t>Unidad</t>
  </si>
  <si>
    <t>Cantidad</t>
  </si>
  <si>
    <t>Valor Unitario</t>
  </si>
  <si>
    <t>Valor Total</t>
  </si>
  <si>
    <t>SUBTOTAL OBRAS (SIN AIU)</t>
  </si>
  <si>
    <t>ADMINISTRACIÓN</t>
  </si>
  <si>
    <t>IMPREVISTOS</t>
  </si>
  <si>
    <t>UTILIDAD</t>
  </si>
  <si>
    <t>SUBTOTAL AIU</t>
  </si>
  <si>
    <t>GRAN TOTAL DE LA VIA CON AIU (SIN IVA)</t>
  </si>
  <si>
    <t>GRAN TOTAL DE LA VIA CON AIU E IVA</t>
  </si>
  <si>
    <t>NO MODIFICABLE</t>
  </si>
  <si>
    <t>PRESUPUESTO TOTAL</t>
  </si>
  <si>
    <t>PRESUPUESTO ESTIMADO</t>
  </si>
  <si>
    <t>IVA / UTILIDAD</t>
  </si>
  <si>
    <t>Anexo No. 2 - Oferta económica</t>
  </si>
  <si>
    <t>MEJORAMIENTO MEDIANTE EL USO DE PLACA HUELLA DE LA VÍA QUE DE SANTIAGO APÓSTOL CONDUCE AL CASCO URBANO DEL MUNICIPIO DE SAN BENITO ABAD (INTERSECCIÓN) EN EL MUNICIPIO DE SAN BENITO ABAD, DEPARTAMENTO DE SUCRE.</t>
  </si>
  <si>
    <t>I. PRELIMINARES</t>
  </si>
  <si>
    <t>II. ESTRUCTURA PLACA HUELLA</t>
  </si>
  <si>
    <t>Excavación en material común de la explanación y canales.</t>
  </si>
  <si>
    <t>Transporte de material proveniente de la excavación de la explanación, canales y préstamos para distancias mayores de mil metros (1.000 m).</t>
  </si>
  <si>
    <t>Conformación de la calzada existente.</t>
  </si>
  <si>
    <t>Sub-base granular Clase B-Tipo Invias</t>
  </si>
  <si>
    <t>Excavaciones varias (sin clasificar)</t>
  </si>
  <si>
    <t>Suministro e instalacion de terraplen</t>
  </si>
  <si>
    <t>m3</t>
  </si>
  <si>
    <t>m2</t>
  </si>
  <si>
    <t>m3-km</t>
  </si>
  <si>
    <t>kg</t>
  </si>
  <si>
    <t>Concreto resistencia 21 MPA (D) - PLACA HUELLA</t>
  </si>
  <si>
    <t>Concreto resistencia 21 MPA (D) - CUNETA DIMENSIONES 0,55 M X 0,15 M</t>
  </si>
  <si>
    <t>Concreto resistencia 21 MPA (D) - SARDINEL BORDILLO DIMENSIONES 0,2 ANCHO X 0,55 ALTO</t>
  </si>
  <si>
    <t>Concreto resistencia 21 MPA (CICLOPEO)</t>
  </si>
  <si>
    <t xml:space="preserve">Concreto resistencia 21 MPA (D) - PARA VIGAS Y VIGUETAS DE RIOSTRAS   </t>
  </si>
  <si>
    <t>Suministro de acero de refuerzo Fy=420 Mpa 60000 PSI (INVIAS 640.1)</t>
  </si>
  <si>
    <t>PLAN DE GESTIÓN INTEGRAL DE OBRA - PGIO (INCLUYE IVA)</t>
  </si>
  <si>
    <t>PLAN DE MANEJO DE TRANSITO (INCLUYE IVA)</t>
  </si>
  <si>
    <t>CARACTERIZACIÓN VIAL (INCLUYE IVA)</t>
  </si>
  <si>
    <t>PLAN DE MANEJO AMBIENTAL (INCLUYE IVA)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</si>
</sst>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 #,##0.00_-;\-* #,##0.00_-;_-* &quot;-&quot;??_-;_-@_-"/>
    <numFmt numFmtId="166" formatCode="_ [$€-2]\ * #,##0.00_ ;_ [$€-2]\ * \-#,##0.00_ ;_ [$€-2]\ * &quot;-&quot;??_ "/>
    <numFmt numFmtId="167" formatCode="_-&quot;$&quot;\ * #,##0.00_-;\-&quot;$&quot;\ * #,##0.00_-;_-&quot;$&quot;\ * &quot;-&quot;_-;_-@_-"/>
  </numFmts>
  <fonts count="10" x14ac:knownFonts="1">
    <font>
      <sz val="11"/>
      <color theme="1"/>
      <name val="Calibri"/>
      <family val="2"/>
      <scheme val="minor"/>
    </font>
    <font>
      <sz val="11"/>
      <color theme="1"/>
      <name val="Calibri"/>
      <family val="2"/>
      <scheme val="minor"/>
    </font>
    <font>
      <sz val="10"/>
      <color rgb="FF000000"/>
      <name val="Times New Roman"/>
      <family val="1"/>
    </font>
    <font>
      <b/>
      <sz val="10"/>
      <name val="Calibri"/>
      <family val="2"/>
      <scheme val="minor"/>
    </font>
    <font>
      <sz val="10"/>
      <name val="Arial"/>
      <family val="2"/>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6" fontId="4" fillId="0" borderId="0"/>
    <xf numFmtId="0" fontId="4" fillId="0" borderId="0"/>
  </cellStyleXfs>
  <cellXfs count="65">
    <xf numFmtId="0" fontId="0" fillId="0" borderId="0" xfId="0"/>
    <xf numFmtId="0" fontId="3" fillId="5" borderId="7" xfId="3" applyFont="1" applyFill="1" applyBorder="1" applyAlignment="1">
      <alignment horizontal="center" vertical="center" wrapText="1"/>
    </xf>
    <xf numFmtId="0" fontId="6" fillId="0" borderId="0" xfId="0" applyFont="1"/>
    <xf numFmtId="0" fontId="6" fillId="0" borderId="1" xfId="0" applyFont="1" applyBorder="1"/>
    <xf numFmtId="0" fontId="6" fillId="0" borderId="0" xfId="0" applyFont="1" applyBorder="1"/>
    <xf numFmtId="165" fontId="6" fillId="0" borderId="2" xfId="1" applyFont="1" applyBorder="1"/>
    <xf numFmtId="167" fontId="7" fillId="8" borderId="5" xfId="3" applyNumberFormat="1" applyFont="1" applyFill="1" applyBorder="1" applyAlignment="1">
      <alignment vertical="center"/>
    </xf>
    <xf numFmtId="2" fontId="6" fillId="0" borderId="3" xfId="0" applyNumberFormat="1" applyFont="1" applyBorder="1" applyAlignment="1">
      <alignment horizontal="center" vertical="center"/>
    </xf>
    <xf numFmtId="0" fontId="8" fillId="0" borderId="4" xfId="3" applyFont="1" applyBorder="1" applyAlignment="1">
      <alignment horizontal="left" vertical="center" wrapText="1"/>
    </xf>
    <xf numFmtId="0" fontId="8" fillId="0" borderId="4" xfId="3" applyFont="1" applyBorder="1" applyAlignment="1">
      <alignment horizontal="center" vertical="center"/>
    </xf>
    <xf numFmtId="4" fontId="6" fillId="2" borderId="4" xfId="0" applyNumberFormat="1" applyFont="1" applyFill="1" applyBorder="1" applyAlignment="1">
      <alignment horizontal="center" vertical="center"/>
    </xf>
    <xf numFmtId="167" fontId="8" fillId="2" borderId="4" xfId="4" applyNumberFormat="1" applyFont="1" applyFill="1" applyBorder="1" applyAlignment="1">
      <alignment horizontal="center" vertical="center"/>
    </xf>
    <xf numFmtId="167" fontId="8" fillId="0" borderId="5" xfId="4" applyNumberFormat="1" applyFont="1" applyBorder="1" applyAlignment="1">
      <alignment horizontal="center" vertical="center"/>
    </xf>
    <xf numFmtId="0" fontId="6" fillId="0" borderId="3" xfId="0" applyFont="1" applyBorder="1" applyAlignment="1">
      <alignment horizontal="center" vertical="center"/>
    </xf>
    <xf numFmtId="10" fontId="6" fillId="2" borderId="6" xfId="5" applyNumberFormat="1" applyFont="1" applyFill="1" applyBorder="1" applyAlignment="1">
      <alignment vertical="center"/>
    </xf>
    <xf numFmtId="167" fontId="6" fillId="0" borderId="5" xfId="4" applyNumberFormat="1" applyFont="1" applyBorder="1" applyAlignment="1">
      <alignment vertical="center"/>
    </xf>
    <xf numFmtId="10" fontId="6" fillId="2" borderId="4" xfId="5" applyNumberFormat="1" applyFont="1" applyFill="1" applyBorder="1" applyAlignment="1">
      <alignment horizontal="right" vertical="center"/>
    </xf>
    <xf numFmtId="9" fontId="6" fillId="0" borderId="0" xfId="0" applyNumberFormat="1" applyFont="1"/>
    <xf numFmtId="164" fontId="6" fillId="0" borderId="0" xfId="2" applyFont="1"/>
    <xf numFmtId="167" fontId="5" fillId="3" borderId="5" xfId="4" applyNumberFormat="1" applyFont="1" applyFill="1" applyBorder="1" applyAlignment="1">
      <alignment vertical="center"/>
    </xf>
    <xf numFmtId="167" fontId="5" fillId="4" borderId="5" xfId="4" applyNumberFormat="1" applyFont="1" applyFill="1" applyBorder="1" applyAlignment="1">
      <alignment vertical="center"/>
    </xf>
    <xf numFmtId="167" fontId="5" fillId="5" borderId="5" xfId="4" applyNumberFormat="1" applyFont="1" applyFill="1" applyBorder="1" applyAlignment="1">
      <alignment vertical="center"/>
    </xf>
    <xf numFmtId="167" fontId="9" fillId="6" borderId="14" xfId="4" applyNumberFormat="1" applyFont="1" applyFill="1" applyBorder="1" applyAlignment="1">
      <alignment vertical="center"/>
    </xf>
    <xf numFmtId="167" fontId="5" fillId="5" borderId="12" xfId="4" applyNumberFormat="1" applyFont="1" applyFill="1" applyBorder="1" applyAlignment="1">
      <alignment vertical="center"/>
    </xf>
    <xf numFmtId="167" fontId="3" fillId="7" borderId="8" xfId="3" applyNumberFormat="1" applyFont="1" applyFill="1" applyBorder="1" applyAlignment="1">
      <alignment horizontal="center" vertical="center"/>
    </xf>
    <xf numFmtId="0" fontId="6" fillId="2" borderId="10"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3" fillId="0" borderId="1" xfId="3" applyFont="1" applyBorder="1" applyAlignment="1">
      <alignment horizontal="center" vertical="center" wrapText="1"/>
    </xf>
    <xf numFmtId="0" fontId="3" fillId="0" borderId="0" xfId="3" applyFont="1" applyBorder="1" applyAlignment="1">
      <alignment horizontal="center" vertical="center" wrapText="1"/>
    </xf>
    <xf numFmtId="0" fontId="3" fillId="0" borderId="2" xfId="3" applyFont="1" applyBorder="1" applyAlignment="1">
      <alignment horizontal="center" vertical="center" wrapText="1"/>
    </xf>
    <xf numFmtId="0" fontId="3" fillId="0" borderId="1" xfId="3" applyFont="1" applyBorder="1" applyAlignment="1">
      <alignment horizontal="center" vertical="top" wrapText="1"/>
    </xf>
    <xf numFmtId="0" fontId="3" fillId="0" borderId="0" xfId="3" applyFont="1" applyBorder="1" applyAlignment="1">
      <alignment horizontal="center" vertical="top" wrapText="1"/>
    </xf>
    <xf numFmtId="0" fontId="3" fillId="0" borderId="2" xfId="3" applyFont="1" applyBorder="1" applyAlignment="1">
      <alignment horizontal="center" vertical="top" wrapText="1"/>
    </xf>
    <xf numFmtId="0" fontId="7" fillId="7" borderId="3" xfId="3" applyFont="1" applyFill="1" applyBorder="1" applyAlignment="1">
      <alignment horizontal="center" vertical="center" wrapText="1"/>
    </xf>
    <xf numFmtId="0" fontId="7" fillId="7" borderId="4" xfId="3" applyFont="1" applyFill="1" applyBorder="1" applyAlignment="1">
      <alignment horizontal="center" vertical="center"/>
    </xf>
    <xf numFmtId="0" fontId="7" fillId="7" borderId="4" xfId="3" applyFont="1" applyFill="1" applyBorder="1" applyAlignment="1">
      <alignment horizontal="center" vertical="center" wrapText="1"/>
    </xf>
    <xf numFmtId="0" fontId="7" fillId="7" borderId="5" xfId="3" applyFont="1" applyFill="1" applyBorder="1" applyAlignment="1">
      <alignment horizontal="center" vertical="center"/>
    </xf>
    <xf numFmtId="0" fontId="7" fillId="8" borderId="10" xfId="3" applyFont="1" applyFill="1" applyBorder="1" applyAlignment="1">
      <alignment horizontal="left" vertical="center"/>
    </xf>
    <xf numFmtId="0" fontId="7" fillId="8" borderId="11" xfId="3" applyFont="1" applyFill="1" applyBorder="1" applyAlignment="1">
      <alignment horizontal="left" vertical="center"/>
    </xf>
    <xf numFmtId="0" fontId="7" fillId="7" borderId="10" xfId="3" applyFont="1" applyFill="1" applyBorder="1" applyAlignment="1">
      <alignment horizontal="center" vertical="center" wrapText="1"/>
    </xf>
    <xf numFmtId="0" fontId="7" fillId="7" borderId="11" xfId="3" applyFont="1" applyFill="1" applyBorder="1" applyAlignment="1">
      <alignment horizontal="center" vertical="center" wrapText="1"/>
    </xf>
    <xf numFmtId="0" fontId="7" fillId="7"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3" fillId="5" borderId="10" xfId="3" applyFont="1" applyFill="1" applyBorder="1" applyAlignment="1">
      <alignment horizontal="center" vertical="center"/>
    </xf>
    <xf numFmtId="0" fontId="3" fillId="5" borderId="11" xfId="3" applyFont="1" applyFill="1" applyBorder="1" applyAlignment="1">
      <alignment horizontal="center" vertical="center"/>
    </xf>
    <xf numFmtId="0" fontId="3" fillId="6" borderId="13" xfId="3" applyFont="1" applyFill="1" applyBorder="1" applyAlignment="1">
      <alignment horizontal="center" vertical="center"/>
    </xf>
    <xf numFmtId="0" fontId="3" fillId="6" borderId="9" xfId="3" applyFont="1" applyFill="1" applyBorder="1" applyAlignment="1">
      <alignment horizontal="center" vertical="center"/>
    </xf>
    <xf numFmtId="0" fontId="6" fillId="0" borderId="16" xfId="0" applyFont="1" applyBorder="1" applyAlignment="1">
      <alignment horizontal="center"/>
    </xf>
    <xf numFmtId="0" fontId="5" fillId="3" borderId="10" xfId="3" applyFont="1" applyFill="1" applyBorder="1" applyAlignment="1">
      <alignment horizontal="center" vertical="center" wrapText="1"/>
    </xf>
    <xf numFmtId="0" fontId="5" fillId="3" borderId="11" xfId="3" applyFont="1" applyFill="1" applyBorder="1" applyAlignment="1">
      <alignment horizontal="center" vertical="center" wrapText="1"/>
    </xf>
    <xf numFmtId="0" fontId="5" fillId="3" borderId="7" xfId="3" applyFont="1" applyFill="1" applyBorder="1" applyAlignment="1">
      <alignment horizontal="center" vertical="center" wrapText="1"/>
    </xf>
    <xf numFmtId="0" fontId="3" fillId="4" borderId="3" xfId="3" applyFont="1" applyFill="1" applyBorder="1" applyAlignment="1">
      <alignment horizontal="center" vertical="center"/>
    </xf>
    <xf numFmtId="0" fontId="3" fillId="4" borderId="4" xfId="3" applyFont="1" applyFill="1" applyBorder="1" applyAlignment="1">
      <alignment horizontal="center" vertical="center"/>
    </xf>
    <xf numFmtId="0" fontId="3" fillId="5" borderId="3" xfId="3" applyFont="1" applyFill="1" applyBorder="1" applyAlignment="1">
      <alignment horizontal="center" vertical="center"/>
    </xf>
    <xf numFmtId="0" fontId="3" fillId="5" borderId="4" xfId="3" applyFont="1" applyFill="1" applyBorder="1" applyAlignment="1">
      <alignment horizontal="center" vertical="center"/>
    </xf>
    <xf numFmtId="0" fontId="3" fillId="5" borderId="10" xfId="3" applyFont="1" applyFill="1" applyBorder="1" applyAlignment="1">
      <alignment horizontal="center" vertical="center" wrapText="1"/>
    </xf>
    <xf numFmtId="0" fontId="3" fillId="5" borderId="11" xfId="3" applyFont="1" applyFill="1" applyBorder="1" applyAlignment="1">
      <alignment horizontal="center" vertical="center" wrapText="1"/>
    </xf>
  </cellXfs>
  <cellStyles count="8">
    <cellStyle name="Millares" xfId="1" builtinId="3"/>
    <cellStyle name="Moneda [0]" xfId="2" builtinId="7"/>
    <cellStyle name="Moneda [0] 3 3" xfId="4"/>
    <cellStyle name="Normal" xfId="0" builtinId="0"/>
    <cellStyle name="Normal 14 2" xfId="7"/>
    <cellStyle name="Normal 2 2" xfId="6"/>
    <cellStyle name="Normal 4" xfId="3"/>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PSM Monthly"/>
      <sheetName val="API93"/>
      <sheetName val="Análisis_determinístico"/>
      <sheetName val="Modelo_financiero"/>
      <sheetName val="Análisis_determinístico1"/>
      <sheetName val="Modelo_financiero1"/>
      <sheetName val="Hoja2"/>
      <sheetName val="1. MODELO 60KB"/>
      <sheetName val="BHA"/>
      <sheetName val="TABLA5"/>
      <sheetName val="PLAN CARGUE RIS (for nuevo)"/>
      <sheetName val="GCB2000"/>
      <sheetName val="PLANILLA"/>
      <sheetName val="TALLA"/>
      <sheetName val="Hoja3"/>
      <sheetName val="PLAN_CARGUE_RIS_(for_nuevo)"/>
      <sheetName val="PLAN_CARGUE_RIS_(for_nuevo)1"/>
      <sheetName val="Resumen"/>
      <sheetName val="Modelo Financiero Determ. "/>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APU"/>
      <sheetName val="Parámetros Formato"/>
      <sheetName val="#¡REF"/>
      <sheetName val="LISTA VALIDACION"/>
      <sheetName val="PYF100-2"/>
      <sheetName val="CrudosA"/>
      <sheetName val="casosWTI"/>
      <sheetName val="DCurva"/>
      <sheetName val="Inf.Semanal"/>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Admin Cost Flow"/>
      <sheetName val="PLAN_CARGUE_RIS_(for_nuevo)2"/>
      <sheetName val="INGENIERÍA"/>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EMPRESA"/>
      <sheetName val="Cronograma"/>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CECOS SOP"/>
      <sheetName val="SEGUIMIENTO"/>
      <sheetName val="Malas Prácticas eliminadas"/>
      <sheetName val="Plan Anual Mantto"/>
      <sheetName val="PROYECTOS TRÁNSI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F.Caja"/>
      <sheetName val="General"/>
      <sheetName val="DATOSINI"/>
      <sheetName val="Lineas_del_PACC"/>
      <sheetName val="COL_21169"/>
      <sheetName val="Lista_APU"/>
      <sheetName val="DEST__MEDIOS"/>
      <sheetName val="CARGASPROC_"/>
      <sheetName val="G_L_P__FINAL"/>
      <sheetName val="Valor_Oferta"/>
      <sheetName val="FORMULAS1"/>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Hoja 3 - Categorías Riesgos ECP"/>
      <sheetName val="HOJA 1(REG._EV. SEM-CUAN_PLAN )"/>
      <sheetName val="HOJA 2(MATRIZ IMP-PR PROYECTOS)"/>
      <sheetName val="Hoja 4 - Resumen Seguimiento"/>
      <sheetName val="Hoja 5 - Definiciones generales"/>
      <sheetName val="EQUIPOS"/>
      <sheetName val="WRut"/>
      <sheetName val="140 kbbld Cus,BCF22"/>
      <sheetName val="DATABASE"/>
      <sheetName val="Referencia Sistemas"/>
      <sheetName val="Mano de Obra"/>
      <sheetName val="Salario"/>
      <sheetName val="Siglas"/>
      <sheetName val="BENEF. DE ESPEC."/>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TOTAL_AREA_PORTAFOLIO_ORIGINAL"/>
      <sheetName val="Referencia_Sistemas"/>
      <sheetName val="Admin_Cost_Flow"/>
      <sheetName val="COMPRA_MATERIA_PRIMA2"/>
      <sheetName val="DATOS_BASE_ABA"/>
      <sheetName val="MAMPO 1"/>
      <sheetName val="DATOSBP"/>
      <sheetName val="DATOSPB"/>
      <sheetName val="1.1"/>
      <sheetName val="EQUIPO"/>
      <sheetName val="TUBERIA"/>
      <sheetName val="MATERIALES"/>
      <sheetName val="PROYECTOS_TRÁNSITO1"/>
      <sheetName val="LISTA_DE_LAS_MACROS_"/>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Plan auditoría"/>
      <sheetName val="Salarios_Ocensa"/>
      <sheetName val="ATES INICIALES"/>
      <sheetName val="DATOS PERSONAL -LAB"/>
      <sheetName val="5. Protección de la Tecnología"/>
      <sheetName val="Hitos"/>
      <sheetName val="7.1. Hitos PTE"/>
      <sheetName val="Tabla Indicadores"/>
      <sheetName val="LISTAS DE CAMPOS"/>
      <sheetName val="Info-Portaf"/>
      <sheetName val="Datos_CO"/>
      <sheetName val="1.Herramientas"/>
      <sheetName val="1.Materiales o Consumibles"/>
      <sheetName val="1.Vehiculos y Transp"/>
      <sheetName val="Obra Eléctrica"/>
      <sheetName val="UNITARIOS (2)"/>
      <sheetName val="PRIORIDAD INSPECCIÓN"/>
      <sheetName val="B.BTA.S.VALORES"/>
      <sheetName val="CondGrales"/>
      <sheetName val="VOL"/>
      <sheetName val="VARI"/>
      <sheetName val="PXQ_PY"/>
      <sheetName val="PXQ_P"/>
      <sheetName val="PXQ_R"/>
      <sheetName val="COMPARA"/>
      <sheetName val="PROY"/>
      <sheetName val="PXQ Comp"/>
      <sheetName val="PXQ 2020"/>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ow r="224">
          <cell r="B224" t="str">
            <v>MES No:</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ow r="224">
          <cell r="B224" t="str">
            <v>MES No:</v>
          </cell>
        </row>
      </sheetData>
      <sheetData sheetId="217" refreshError="1"/>
      <sheetData sheetId="218" refreshError="1"/>
      <sheetData sheetId="219" refreshError="1"/>
      <sheetData sheetId="220" refreshError="1"/>
      <sheetData sheetId="221" refreshError="1"/>
      <sheetData sheetId="222" refreshError="1"/>
      <sheetData sheetId="223" refreshError="1"/>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efreshError="1"/>
      <sheetData sheetId="240" refreshError="1"/>
      <sheetData sheetId="241" refreshError="1"/>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efreshError="1"/>
      <sheetData sheetId="248">
        <row r="224">
          <cell r="B224" t="str">
            <v>MES No:</v>
          </cell>
        </row>
      </sheetData>
      <sheetData sheetId="249">
        <row r="224">
          <cell r="B224" t="str">
            <v>MES No:</v>
          </cell>
        </row>
      </sheetData>
      <sheetData sheetId="250" refreshError="1"/>
      <sheetData sheetId="251">
        <row r="224">
          <cell r="B224" t="str">
            <v>MES No:</v>
          </cell>
        </row>
      </sheetData>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24">
          <cell r="B224" t="str">
            <v>MES No:</v>
          </cell>
        </row>
      </sheetData>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ow r="224">
          <cell r="B224" t="str">
            <v>MES No:</v>
          </cell>
        </row>
      </sheetData>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224">
          <cell r="B224" t="str">
            <v>MES No:</v>
          </cell>
        </row>
      </sheetData>
      <sheetData sheetId="371">
        <row r="224">
          <cell r="B224" t="str">
            <v>MES No:</v>
          </cell>
        </row>
      </sheetData>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sheetData sheetId="702"/>
      <sheetData sheetId="703">
        <row r="109">
          <cell r="F109">
            <v>43.789380089226867</v>
          </cell>
        </row>
      </sheetData>
      <sheetData sheetId="704"/>
      <sheetData sheetId="705">
        <row r="109">
          <cell r="F109">
            <v>43.789380089226867</v>
          </cell>
        </row>
      </sheetData>
      <sheetData sheetId="706" refreshError="1"/>
      <sheetData sheetId="707" refreshError="1"/>
      <sheetData sheetId="708" refreshError="1"/>
      <sheetData sheetId="709" refreshError="1"/>
      <sheetData sheetId="710"/>
      <sheetData sheetId="711"/>
      <sheetData sheetId="712"/>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sheetData sheetId="741"/>
      <sheetData sheetId="742"/>
      <sheetData sheetId="743"/>
      <sheetData sheetId="744">
        <row r="109">
          <cell r="F109">
            <v>43.789380089226867</v>
          </cell>
        </row>
      </sheetData>
      <sheetData sheetId="745"/>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sheetData sheetId="801">
        <row r="224">
          <cell r="B224" t="str">
            <v>MES No:</v>
          </cell>
        </row>
      </sheetData>
      <sheetData sheetId="802">
        <row r="224">
          <cell r="B224" t="str">
            <v>MES No:</v>
          </cell>
        </row>
      </sheetData>
      <sheetData sheetId="803"/>
      <sheetData sheetId="804"/>
      <sheetData sheetId="805"/>
      <sheetData sheetId="806"/>
      <sheetData sheetId="807"/>
      <sheetData sheetId="808"/>
      <sheetData sheetId="809"/>
      <sheetData sheetId="810"/>
      <sheetData sheetId="811">
        <row r="109">
          <cell r="F109">
            <v>22713.357777694815</v>
          </cell>
        </row>
      </sheetData>
      <sheetData sheetId="812"/>
      <sheetData sheetId="813"/>
      <sheetData sheetId="814">
        <row r="224">
          <cell r="B224" t="str">
            <v>MES No:</v>
          </cell>
        </row>
      </sheetData>
      <sheetData sheetId="815"/>
      <sheetData sheetId="816"/>
      <sheetData sheetId="817">
        <row r="224">
          <cell r="B224" t="str">
            <v>MES No:</v>
          </cell>
        </row>
      </sheetData>
      <sheetData sheetId="818">
        <row r="224">
          <cell r="B224" t="str">
            <v>MES No:</v>
          </cell>
        </row>
      </sheetData>
      <sheetData sheetId="819"/>
      <sheetData sheetId="820"/>
      <sheetData sheetId="821"/>
      <sheetData sheetId="822"/>
      <sheetData sheetId="823"/>
      <sheetData sheetId="824"/>
      <sheetData sheetId="825"/>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109">
          <cell r="F109">
            <v>43.789380089226867</v>
          </cell>
        </row>
      </sheetData>
      <sheetData sheetId="875">
        <row r="224">
          <cell r="B224" t="str">
            <v>MES No:</v>
          </cell>
        </row>
      </sheetData>
      <sheetData sheetId="876">
        <row r="224">
          <cell r="B224" t="str">
            <v>MES No:</v>
          </cell>
        </row>
      </sheetData>
      <sheetData sheetId="877">
        <row r="224">
          <cell r="B224" t="str">
            <v>MES No:</v>
          </cell>
        </row>
      </sheetData>
      <sheetData sheetId="878">
        <row r="224">
          <cell r="B224" t="str">
            <v>MES No:</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224">
          <cell r="B224" t="str">
            <v>MES No:</v>
          </cell>
        </row>
      </sheetData>
      <sheetData sheetId="887">
        <row r="224">
          <cell r="B224" t="str">
            <v>MES No:</v>
          </cell>
        </row>
      </sheetData>
      <sheetData sheetId="888">
        <row r="224">
          <cell r="B224" t="str">
            <v>MES No:</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224">
          <cell r="B224" t="str">
            <v>MES No:</v>
          </cell>
        </row>
      </sheetData>
      <sheetData sheetId="897">
        <row r="224">
          <cell r="B224" t="str">
            <v>MES No:</v>
          </cell>
        </row>
      </sheetData>
      <sheetData sheetId="898">
        <row r="224">
          <cell r="B224" t="str">
            <v>MES No:</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224">
          <cell r="B224" t="str">
            <v>MES No:</v>
          </cell>
        </row>
      </sheetData>
      <sheetData sheetId="906">
        <row r="224">
          <cell r="B224" t="str">
            <v>MES No:</v>
          </cell>
        </row>
      </sheetData>
      <sheetData sheetId="907">
        <row r="224">
          <cell r="B224" t="str">
            <v>MES No:</v>
          </cell>
        </row>
      </sheetData>
      <sheetData sheetId="908">
        <row r="224">
          <cell r="B224" t="str">
            <v>MES No:</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224">
          <cell r="B224" t="str">
            <v>MES No:</v>
          </cell>
        </row>
      </sheetData>
      <sheetData sheetId="917">
        <row r="224">
          <cell r="B224" t="str">
            <v>MES No:</v>
          </cell>
        </row>
      </sheetData>
      <sheetData sheetId="918">
        <row r="224">
          <cell r="B224" t="str">
            <v>MES No:</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sheetData sheetId="927">
        <row r="224">
          <cell r="B224" t="str">
            <v>MES No:</v>
          </cell>
        </row>
      </sheetData>
      <sheetData sheetId="928"/>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224">
          <cell r="B224" t="str">
            <v>MES No:</v>
          </cell>
        </row>
      </sheetData>
      <sheetData sheetId="941">
        <row r="224">
          <cell r="B224" t="str">
            <v>MES No:</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sheetData sheetId="950"/>
      <sheetData sheetId="951"/>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sheetData sheetId="968"/>
      <sheetData sheetId="969"/>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sheetData sheetId="1107"/>
      <sheetData sheetId="1108"/>
      <sheetData sheetId="1109"/>
      <sheetData sheetId="1110"/>
      <sheetData sheetId="1111"/>
      <sheetData sheetId="1112"/>
      <sheetData sheetId="1113"/>
      <sheetData sheetId="1114"/>
      <sheetData sheetId="1115"/>
      <sheetData sheetId="1116">
        <row r="224">
          <cell r="B224" t="str">
            <v>MES No:</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sheetData sheetId="1154"/>
      <sheetData sheetId="1155"/>
      <sheetData sheetId="1156"/>
      <sheetData sheetId="1157"/>
      <sheetData sheetId="1158"/>
      <sheetData sheetId="1159"/>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sheetData sheetId="1165"/>
      <sheetData sheetId="1166"/>
      <sheetData sheetId="1167"/>
      <sheetData sheetId="1168"/>
      <sheetData sheetId="1169"/>
      <sheetData sheetId="1170"/>
      <sheetData sheetId="1171"/>
      <sheetData sheetId="1172">
        <row r="224">
          <cell r="B224" t="str">
            <v>MES No:</v>
          </cell>
        </row>
      </sheetData>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row r="109">
          <cell r="F109">
            <v>22713.357777694815</v>
          </cell>
        </row>
      </sheetData>
      <sheetData sheetId="1194">
        <row r="109">
          <cell r="F109">
            <v>22713.357777694815</v>
          </cell>
        </row>
      </sheetData>
      <sheetData sheetId="1195">
        <row r="109">
          <cell r="F109">
            <v>22713.357777694815</v>
          </cell>
        </row>
      </sheetData>
      <sheetData sheetId="1196">
        <row r="109">
          <cell r="F109">
            <v>22713.357777694815</v>
          </cell>
        </row>
      </sheetData>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refreshError="1"/>
      <sheetData sheetId="1354" refreshError="1"/>
      <sheetData sheetId="1355" refreshError="1"/>
      <sheetData sheetId="1356" refreshError="1"/>
      <sheetData sheetId="1357"/>
      <sheetData sheetId="1358"/>
      <sheetData sheetId="1359"/>
      <sheetData sheetId="1360" refreshError="1"/>
      <sheetData sheetId="1361" refreshError="1"/>
      <sheetData sheetId="1362" refreshError="1"/>
      <sheetData sheetId="1363"/>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sheetData sheetId="1409"/>
      <sheetData sheetId="1410"/>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sheetData sheetId="1424">
        <row r="109">
          <cell r="F109">
            <v>43.789380089226867</v>
          </cell>
        </row>
      </sheetData>
      <sheetData sheetId="1425"/>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row r="224">
          <cell r="B224" t="str">
            <v>MES No:</v>
          </cell>
        </row>
      </sheetData>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row r="224">
          <cell r="B224" t="str">
            <v>MES No:</v>
          </cell>
        </row>
      </sheetData>
      <sheetData sheetId="1594"/>
      <sheetData sheetId="1595"/>
      <sheetData sheetId="1596"/>
      <sheetData sheetId="1597">
        <row r="224">
          <cell r="B224" t="str">
            <v>MES No:</v>
          </cell>
        </row>
      </sheetData>
      <sheetData sheetId="1598"/>
      <sheetData sheetId="1599"/>
      <sheetData sheetId="1600"/>
      <sheetData sheetId="1601"/>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sheetData sheetId="1629"/>
      <sheetData sheetId="1630"/>
      <sheetData sheetId="1631"/>
      <sheetData sheetId="1632"/>
      <sheetData sheetId="1633"/>
      <sheetData sheetId="1634"/>
      <sheetData sheetId="1635"/>
      <sheetData sheetId="1636"/>
      <sheetData sheetId="1637"/>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sheetData sheetId="1643"/>
      <sheetData sheetId="1644"/>
      <sheetData sheetId="1645"/>
      <sheetData sheetId="1646"/>
      <sheetData sheetId="1647"/>
      <sheetData sheetId="1648"/>
      <sheetData sheetId="1649"/>
      <sheetData sheetId="1650">
        <row r="224">
          <cell r="B224" t="str">
            <v>MES No:</v>
          </cell>
        </row>
      </sheetData>
      <sheetData sheetId="1651">
        <row r="224">
          <cell r="B224" t="str">
            <v>MES No:</v>
          </cell>
        </row>
      </sheetData>
      <sheetData sheetId="1652"/>
      <sheetData sheetId="1653"/>
      <sheetData sheetId="1654"/>
      <sheetData sheetId="1655"/>
      <sheetData sheetId="1656"/>
      <sheetData sheetId="1657"/>
      <sheetData sheetId="1658"/>
      <sheetData sheetId="1659"/>
      <sheetData sheetId="1660"/>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sheetData sheetId="1670"/>
      <sheetData sheetId="1671"/>
      <sheetData sheetId="1672"/>
      <sheetData sheetId="1673"/>
      <sheetData sheetId="1674"/>
      <sheetData sheetId="1675"/>
      <sheetData sheetId="1676"/>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GCB2000"/>
      <sheetName val="Análisis_determinístico"/>
      <sheetName val="PLAN_CARGUE_RIS_(for_nuevo)"/>
      <sheetName val="Modelo_financiero"/>
      <sheetName val="Análisis_determinístico1"/>
      <sheetName val="PLAN_CARGUE_RIS_(for_nuevo)1"/>
      <sheetName val="Modelo_financiero1"/>
      <sheetName val="Resumen"/>
      <sheetName val="Modelo Financiero Determ. "/>
      <sheetName val="DCurva"/>
      <sheetName val="Inf.Semanal"/>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Listas Desplegables"/>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PLAN_CARGUE_RIS_(for_nuevo)2"/>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ARIFAS2018"/>
      <sheetName val="T.D."/>
      <sheetName val="3) Carteras"/>
      <sheetName val="Listas Formato CENIT"/>
      <sheetName val="4) Nivel de Riesgo"/>
      <sheetName val="CUADRO AA"/>
      <sheetName val="CJI3"/>
      <sheetName val="DMS-C"/>
      <sheetName val="DATOS.XLS"/>
      <sheetName val="COTE Share"/>
      <sheetName val="BDG 2014 BASE"/>
      <sheetName val="Eq"/>
      <sheetName val="9) EDP"/>
      <sheetName val="8) Municipio-Depto"/>
      <sheetName val="6) Codigo Mandato"/>
      <sheetName val="7) Codigo espejo"/>
      <sheetName val="5) Codigo Cenit "/>
      <sheetName val="Connections"/>
      <sheetName val="DWTables"/>
      <sheetName val="Tarifas 2"/>
      <sheetName val="BASE"/>
      <sheetName val="INST"/>
      <sheetName val="cantidades sf-42"/>
      <sheetName val="cantidades sf-30"/>
      <sheetName val="resumen sf-42"/>
      <sheetName val="resumen sf-30"/>
      <sheetName val="Task List"/>
      <sheetName val="Listas y calculos"/>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LISTA DESPLEGABLE OTROS"/>
      <sheetName val="ORITO"/>
      <sheetName val="NOR-ORIENTE"/>
      <sheetName val="OCCIDENTE-CHU"/>
      <sheetName val="OCCIDENTE-CAR"/>
      <sheetName val="SUR"/>
      <sheetName val="G"/>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Fluid Types and Formulations"/>
      <sheetName val="PAQUETE 2"/>
      <sheetName val="TRA 1 "/>
      <sheetName val="TRA 1  (2)"/>
      <sheetName val="TRV4"/>
      <sheetName val="TRV5"/>
      <sheetName val="LOCACION"/>
      <sheetName val="Arbitrage"/>
      <sheetName val="Teknion"/>
      <sheetName val="Samas Groep"/>
      <sheetName val="Hon Industries"/>
      <sheetName val="Herman Miller"/>
      <sheetName val="VRINT 1203"/>
      <sheetName val="VRINT0212"/>
      <sheetName val="A.P.U. 2012"/>
      <sheetName val="A.P.U. 2013"/>
      <sheetName val="A.P.U. 2014"/>
      <sheetName val="A.P.U. 2015"/>
      <sheetName val="Matriz Operacional"/>
      <sheetName val="CONS"/>
      <sheetName val="Index_Graph1"/>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sheetData sheetId="553"/>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09">
          <cell r="F109">
            <v>22713.357777694815</v>
          </cell>
        </row>
      </sheetData>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sheetData sheetId="642"/>
      <sheetData sheetId="643">
        <row r="109">
          <cell r="F109">
            <v>43.789380089226867</v>
          </cell>
        </row>
      </sheetData>
      <sheetData sheetId="644"/>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row r="109">
          <cell r="F109">
            <v>43.789380089226867</v>
          </cell>
        </row>
      </sheetData>
      <sheetData sheetId="679"/>
      <sheetData sheetId="680"/>
      <sheetData sheetId="681">
        <row r="109">
          <cell r="F109">
            <v>22713.357777694815</v>
          </cell>
        </row>
      </sheetData>
      <sheetData sheetId="682"/>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sheetData sheetId="693" refreshError="1"/>
      <sheetData sheetId="694">
        <row r="109">
          <cell r="F109">
            <v>43.789380089226867</v>
          </cell>
        </row>
      </sheetData>
      <sheetData sheetId="695"/>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sheetData sheetId="725"/>
      <sheetData sheetId="726"/>
      <sheetData sheetId="727">
        <row r="109">
          <cell r="F109">
            <v>43.789380089226867</v>
          </cell>
        </row>
      </sheetData>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sheetData sheetId="778"/>
      <sheetData sheetId="779"/>
      <sheetData sheetId="780"/>
      <sheetData sheetId="781"/>
      <sheetData sheetId="782"/>
      <sheetData sheetId="783"/>
      <sheetData sheetId="784"/>
      <sheetData sheetId="785">
        <row r="109">
          <cell r="F109">
            <v>22713.357777694815</v>
          </cell>
        </row>
      </sheetData>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224">
          <cell r="B224" t="str">
            <v>MES No:</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224">
          <cell r="B224" t="str">
            <v>MES No:</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224">
          <cell r="B224" t="str">
            <v>MES No:</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row r="109">
          <cell r="F109">
            <v>43.789380089226867</v>
          </cell>
        </row>
      </sheetData>
      <sheetData sheetId="1394">
        <row r="109">
          <cell r="F109">
            <v>43.789380089226867</v>
          </cell>
        </row>
      </sheetData>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row r="109">
          <cell r="F109">
            <v>43.789380089226867</v>
          </cell>
        </row>
      </sheetData>
      <sheetData sheetId="1409">
        <row r="109">
          <cell r="F109">
            <v>43.789380089226867</v>
          </cell>
        </row>
      </sheetData>
      <sheetData sheetId="1410"/>
      <sheetData sheetId="1411"/>
      <sheetData sheetId="1412">
        <row r="109">
          <cell r="F109">
            <v>43.789380089226867</v>
          </cell>
        </row>
      </sheetData>
      <sheetData sheetId="1413">
        <row r="109">
          <cell r="F109">
            <v>43.789380089226867</v>
          </cell>
        </row>
      </sheetData>
      <sheetData sheetId="1414">
        <row r="109">
          <cell r="F109">
            <v>43.789380089226867</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row r="109">
          <cell r="F109">
            <v>43.789380089226867</v>
          </cell>
        </row>
      </sheetData>
      <sheetData sheetId="1451"/>
      <sheetData sheetId="1452"/>
      <sheetData sheetId="1453"/>
      <sheetData sheetId="1454"/>
      <sheetData sheetId="1455"/>
      <sheetData sheetId="1456">
        <row r="109">
          <cell r="F109">
            <v>43.789380089226867</v>
          </cell>
        </row>
      </sheetData>
      <sheetData sheetId="1457"/>
      <sheetData sheetId="1458"/>
      <sheetData sheetId="1459">
        <row r="109">
          <cell r="F109">
            <v>43.789380089226867</v>
          </cell>
        </row>
      </sheetData>
      <sheetData sheetId="1460">
        <row r="109">
          <cell r="F109">
            <v>43.789380089226867</v>
          </cell>
        </row>
      </sheetData>
      <sheetData sheetId="1461">
        <row r="109">
          <cell r="F109">
            <v>43.789380089226867</v>
          </cell>
        </row>
      </sheetData>
      <sheetData sheetId="1462">
        <row r="109">
          <cell r="F109">
            <v>43.789380089226867</v>
          </cell>
        </row>
      </sheetData>
      <sheetData sheetId="1463">
        <row r="109">
          <cell r="F109">
            <v>43.789380089226867</v>
          </cell>
        </row>
      </sheetData>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ow r="224">
          <cell r="B224" t="str">
            <v>MES No:</v>
          </cell>
        </row>
      </sheetData>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row r="224">
          <cell r="B224" t="str">
            <v>MES No:</v>
          </cell>
        </row>
      </sheetData>
      <sheetData sheetId="1589"/>
      <sheetData sheetId="1590"/>
      <sheetData sheetId="1591"/>
      <sheetData sheetId="1592">
        <row r="224">
          <cell r="B224" t="str">
            <v>MES No:</v>
          </cell>
        </row>
      </sheetData>
      <sheetData sheetId="1593"/>
      <sheetData sheetId="1594"/>
      <sheetData sheetId="1595"/>
      <sheetData sheetId="1596"/>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sheetData sheetId="1650"/>
      <sheetData sheetId="1651"/>
      <sheetData sheetId="1652"/>
      <sheetData sheetId="1653"/>
      <sheetData sheetId="1654"/>
      <sheetData sheetId="1655"/>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sheetData sheetId="1665"/>
      <sheetData sheetId="1666"/>
      <sheetData sheetId="1667"/>
      <sheetData sheetId="1668"/>
      <sheetData sheetId="1669"/>
      <sheetData sheetId="1670"/>
      <sheetData sheetId="1671">
        <row r="224">
          <cell r="B224" t="str">
            <v>MES No:</v>
          </cell>
        </row>
      </sheetData>
      <sheetData sheetId="1672">
        <row r="109">
          <cell r="F109">
            <v>22713.357777694815</v>
          </cell>
        </row>
      </sheetData>
      <sheetData sheetId="1673">
        <row r="109">
          <cell r="F109">
            <v>22713.357777694815</v>
          </cell>
        </row>
      </sheetData>
      <sheetData sheetId="1674">
        <row r="109">
          <cell r="F109">
            <v>22713.357777694815</v>
          </cell>
        </row>
      </sheetData>
      <sheetData sheetId="1675">
        <row r="109">
          <cell r="F109">
            <v>22713.357777694815</v>
          </cell>
        </row>
      </sheetData>
      <sheetData sheetId="1676">
        <row r="109">
          <cell r="F109">
            <v>22713.357777694815</v>
          </cell>
        </row>
      </sheetData>
      <sheetData sheetId="1677"/>
      <sheetData sheetId="1678"/>
      <sheetData sheetId="1679"/>
      <sheetData sheetId="1680"/>
      <sheetData sheetId="1681"/>
      <sheetData sheetId="1682"/>
      <sheetData sheetId="1683"/>
      <sheetData sheetId="1684">
        <row r="109">
          <cell r="F109">
            <v>22713.357777694815</v>
          </cell>
        </row>
      </sheetData>
      <sheetData sheetId="1685">
        <row r="109">
          <cell r="F109">
            <v>22713.357777694815</v>
          </cell>
        </row>
      </sheetData>
      <sheetData sheetId="1686">
        <row r="109">
          <cell r="F109">
            <v>22713.357777694815</v>
          </cell>
        </row>
      </sheetData>
      <sheetData sheetId="1687">
        <row r="109">
          <cell r="F109">
            <v>22713.357777694815</v>
          </cell>
        </row>
      </sheetData>
      <sheetData sheetId="1688">
        <row r="109">
          <cell r="F109">
            <v>22713.357777694815</v>
          </cell>
        </row>
      </sheetData>
      <sheetData sheetId="1689"/>
      <sheetData sheetId="1690"/>
      <sheetData sheetId="1691"/>
      <sheetData sheetId="1692"/>
      <sheetData sheetId="1693"/>
      <sheetData sheetId="1694"/>
      <sheetData sheetId="1695"/>
      <sheetData sheetId="1696"/>
      <sheetData sheetId="1697"/>
      <sheetData sheetId="1698">
        <row r="109">
          <cell r="F109">
            <v>22713.357777694815</v>
          </cell>
        </row>
      </sheetData>
      <sheetData sheetId="1699">
        <row r="109">
          <cell r="F109">
            <v>22713.357777694815</v>
          </cell>
        </row>
      </sheetData>
      <sheetData sheetId="1700">
        <row r="109">
          <cell r="F109">
            <v>22713.357777694815</v>
          </cell>
        </row>
      </sheetData>
      <sheetData sheetId="1701">
        <row r="109">
          <cell r="F109">
            <v>22713.357777694815</v>
          </cell>
        </row>
      </sheetData>
      <sheetData sheetId="1702">
        <row r="109">
          <cell r="F109">
            <v>22713.357777694815</v>
          </cell>
        </row>
      </sheetData>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refreshError="1"/>
      <sheetData sheetId="1837" refreshError="1"/>
      <sheetData sheetId="1838" refreshError="1"/>
      <sheetData sheetId="1839"/>
      <sheetData sheetId="1840"/>
      <sheetData sheetId="1841"/>
      <sheetData sheetId="1842"/>
      <sheetData sheetId="1843"/>
      <sheetData sheetId="1844"/>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view="pageBreakPreview" topLeftCell="A21" zoomScale="110" zoomScaleNormal="80" zoomScaleSheetLayoutView="110" workbookViewId="0">
      <selection activeCell="J22" sqref="J22"/>
    </sheetView>
  </sheetViews>
  <sheetFormatPr baseColWidth="10" defaultRowHeight="12.75" x14ac:dyDescent="0.2"/>
  <cols>
    <col min="1" max="1" width="7.42578125" style="2" customWidth="1"/>
    <col min="2" max="2" width="67.5703125" style="2" customWidth="1"/>
    <col min="3" max="3" width="9" style="2" customWidth="1"/>
    <col min="4" max="4" width="10.85546875" style="2" bestFit="1" customWidth="1"/>
    <col min="5" max="5" width="20.42578125" style="2" customWidth="1"/>
    <col min="6" max="6" width="22.7109375" style="2" customWidth="1"/>
    <col min="7" max="16384" width="11.42578125" style="2"/>
  </cols>
  <sheetData>
    <row r="1" spans="1:6" x14ac:dyDescent="0.2">
      <c r="A1" s="28" t="s">
        <v>18</v>
      </c>
      <c r="B1" s="29"/>
      <c r="C1" s="29"/>
      <c r="D1" s="29"/>
      <c r="E1" s="29"/>
      <c r="F1" s="30"/>
    </row>
    <row r="2" spans="1:6" ht="33.75" customHeight="1" x14ac:dyDescent="0.2">
      <c r="A2" s="31" t="s">
        <v>16</v>
      </c>
      <c r="B2" s="32"/>
      <c r="C2" s="32"/>
      <c r="D2" s="32"/>
      <c r="E2" s="32"/>
      <c r="F2" s="33"/>
    </row>
    <row r="3" spans="1:6" x14ac:dyDescent="0.2">
      <c r="A3" s="34" t="s">
        <v>0</v>
      </c>
      <c r="B3" s="35"/>
      <c r="C3" s="35"/>
      <c r="D3" s="35"/>
      <c r="E3" s="35"/>
      <c r="F3" s="36"/>
    </row>
    <row r="4" spans="1:6" ht="38.25" customHeight="1" x14ac:dyDescent="0.2">
      <c r="A4" s="37" t="s">
        <v>19</v>
      </c>
      <c r="B4" s="38"/>
      <c r="C4" s="38"/>
      <c r="D4" s="38"/>
      <c r="E4" s="38"/>
      <c r="F4" s="39"/>
    </row>
    <row r="5" spans="1:6" ht="10.5" customHeight="1" x14ac:dyDescent="0.2">
      <c r="A5" s="3"/>
      <c r="B5" s="4"/>
      <c r="C5" s="4"/>
      <c r="D5" s="4"/>
      <c r="E5" s="4"/>
      <c r="F5" s="5"/>
    </row>
    <row r="6" spans="1:6" ht="15" customHeight="1" x14ac:dyDescent="0.2">
      <c r="A6" s="40" t="s">
        <v>1</v>
      </c>
      <c r="B6" s="41" t="s">
        <v>2</v>
      </c>
      <c r="C6" s="41" t="s">
        <v>3</v>
      </c>
      <c r="D6" s="41" t="s">
        <v>4</v>
      </c>
      <c r="E6" s="42" t="s">
        <v>5</v>
      </c>
      <c r="F6" s="43" t="s">
        <v>6</v>
      </c>
    </row>
    <row r="7" spans="1:6" x14ac:dyDescent="0.2">
      <c r="A7" s="40"/>
      <c r="B7" s="41"/>
      <c r="C7" s="41"/>
      <c r="D7" s="41"/>
      <c r="E7" s="42"/>
      <c r="F7" s="43"/>
    </row>
    <row r="8" spans="1:6" ht="15" customHeight="1" x14ac:dyDescent="0.2">
      <c r="A8" s="44" t="s">
        <v>20</v>
      </c>
      <c r="B8" s="45"/>
      <c r="C8" s="45"/>
      <c r="D8" s="45"/>
      <c r="E8" s="45"/>
      <c r="F8" s="6">
        <f>+ROUND((SUM(F9:F14)),2)</f>
        <v>0</v>
      </c>
    </row>
    <row r="9" spans="1:6" ht="18.75" customHeight="1" x14ac:dyDescent="0.2">
      <c r="A9" s="7">
        <v>1.01</v>
      </c>
      <c r="B9" s="8" t="s">
        <v>22</v>
      </c>
      <c r="C9" s="9" t="s">
        <v>28</v>
      </c>
      <c r="D9" s="10">
        <v>3.56</v>
      </c>
      <c r="E9" s="11"/>
      <c r="F9" s="12">
        <f t="shared" ref="F9:F14" si="0">+ROUND((D9*E9),2)</f>
        <v>0</v>
      </c>
    </row>
    <row r="10" spans="1:6" ht="39.75" customHeight="1" x14ac:dyDescent="0.2">
      <c r="A10" s="7">
        <v>1.02</v>
      </c>
      <c r="B10" s="8" t="s">
        <v>23</v>
      </c>
      <c r="C10" s="9" t="s">
        <v>30</v>
      </c>
      <c r="D10" s="10">
        <v>16918.7</v>
      </c>
      <c r="E10" s="11"/>
      <c r="F10" s="12">
        <f t="shared" si="0"/>
        <v>0</v>
      </c>
    </row>
    <row r="11" spans="1:6" ht="18.75" customHeight="1" x14ac:dyDescent="0.2">
      <c r="A11" s="7">
        <v>1.03</v>
      </c>
      <c r="B11" s="8" t="s">
        <v>24</v>
      </c>
      <c r="C11" s="9" t="s">
        <v>29</v>
      </c>
      <c r="D11" s="10">
        <v>15000</v>
      </c>
      <c r="E11" s="11"/>
      <c r="F11" s="12">
        <f t="shared" si="0"/>
        <v>0</v>
      </c>
    </row>
    <row r="12" spans="1:6" ht="18.75" customHeight="1" x14ac:dyDescent="0.2">
      <c r="A12" s="7">
        <v>1.04</v>
      </c>
      <c r="B12" s="8" t="s">
        <v>25</v>
      </c>
      <c r="C12" s="9" t="s">
        <v>28</v>
      </c>
      <c r="D12" s="10">
        <v>995.69</v>
      </c>
      <c r="E12" s="11"/>
      <c r="F12" s="12">
        <f t="shared" si="0"/>
        <v>0</v>
      </c>
    </row>
    <row r="13" spans="1:6" ht="18.75" customHeight="1" x14ac:dyDescent="0.2">
      <c r="A13" s="7">
        <v>1.05</v>
      </c>
      <c r="B13" s="8" t="s">
        <v>26</v>
      </c>
      <c r="C13" s="9" t="s">
        <v>28</v>
      </c>
      <c r="D13" s="10">
        <v>204.01</v>
      </c>
      <c r="E13" s="11"/>
      <c r="F13" s="12">
        <f t="shared" si="0"/>
        <v>0</v>
      </c>
    </row>
    <row r="14" spans="1:6" ht="18.75" customHeight="1" x14ac:dyDescent="0.2">
      <c r="A14" s="7">
        <v>1.06</v>
      </c>
      <c r="B14" s="8" t="s">
        <v>27</v>
      </c>
      <c r="C14" s="9" t="s">
        <v>28</v>
      </c>
      <c r="D14" s="10">
        <v>1884.79</v>
      </c>
      <c r="E14" s="11"/>
      <c r="F14" s="12">
        <f t="shared" si="0"/>
        <v>0</v>
      </c>
    </row>
    <row r="15" spans="1:6" ht="15" customHeight="1" x14ac:dyDescent="0.2">
      <c r="A15" s="44" t="s">
        <v>21</v>
      </c>
      <c r="B15" s="45"/>
      <c r="C15" s="45"/>
      <c r="D15" s="45"/>
      <c r="E15" s="45"/>
      <c r="F15" s="6">
        <f>+ROUND((SUM(F16:F21)),2)</f>
        <v>0</v>
      </c>
    </row>
    <row r="16" spans="1:6" ht="18.75" customHeight="1" x14ac:dyDescent="0.2">
      <c r="A16" s="13">
        <v>2.0099999999999998</v>
      </c>
      <c r="B16" s="8" t="s">
        <v>32</v>
      </c>
      <c r="C16" s="9" t="s">
        <v>28</v>
      </c>
      <c r="D16" s="10">
        <v>332.8</v>
      </c>
      <c r="E16" s="11"/>
      <c r="F16" s="12">
        <f t="shared" ref="F16:F21" si="1">+ROUND((D16*E16),2)</f>
        <v>0</v>
      </c>
    </row>
    <row r="17" spans="1:6" ht="18.75" customHeight="1" x14ac:dyDescent="0.2">
      <c r="A17" s="13">
        <v>2.02</v>
      </c>
      <c r="B17" s="8" t="s">
        <v>33</v>
      </c>
      <c r="C17" s="9" t="s">
        <v>28</v>
      </c>
      <c r="D17" s="10">
        <v>195.13</v>
      </c>
      <c r="E17" s="11"/>
      <c r="F17" s="12">
        <f t="shared" si="1"/>
        <v>0</v>
      </c>
    </row>
    <row r="18" spans="1:6" ht="18.75" customHeight="1" x14ac:dyDescent="0.2">
      <c r="A18" s="13">
        <v>2.0299999999999998</v>
      </c>
      <c r="B18" s="8" t="s">
        <v>36</v>
      </c>
      <c r="C18" s="9" t="s">
        <v>28</v>
      </c>
      <c r="D18" s="10">
        <v>142.5</v>
      </c>
      <c r="E18" s="11"/>
      <c r="F18" s="12">
        <f t="shared" si="1"/>
        <v>0</v>
      </c>
    </row>
    <row r="19" spans="1:6" ht="39.75" customHeight="1" x14ac:dyDescent="0.2">
      <c r="A19" s="13">
        <v>2.04</v>
      </c>
      <c r="B19" s="8" t="s">
        <v>34</v>
      </c>
      <c r="C19" s="9" t="s">
        <v>28</v>
      </c>
      <c r="D19" s="10">
        <v>275.47000000000003</v>
      </c>
      <c r="E19" s="11"/>
      <c r="F19" s="12">
        <f t="shared" si="1"/>
        <v>0</v>
      </c>
    </row>
    <row r="20" spans="1:6" ht="18.75" customHeight="1" x14ac:dyDescent="0.2">
      <c r="A20" s="13">
        <v>2.0499999999999998</v>
      </c>
      <c r="B20" s="8" t="s">
        <v>35</v>
      </c>
      <c r="C20" s="9" t="s">
        <v>28</v>
      </c>
      <c r="D20" s="10">
        <v>344.2</v>
      </c>
      <c r="E20" s="11"/>
      <c r="F20" s="12">
        <f t="shared" si="1"/>
        <v>0</v>
      </c>
    </row>
    <row r="21" spans="1:6" ht="18.75" customHeight="1" x14ac:dyDescent="0.2">
      <c r="A21" s="13">
        <v>2.06</v>
      </c>
      <c r="B21" s="8" t="s">
        <v>37</v>
      </c>
      <c r="C21" s="9" t="s">
        <v>31</v>
      </c>
      <c r="D21" s="10">
        <v>42939.3</v>
      </c>
      <c r="E21" s="11"/>
      <c r="F21" s="12">
        <f t="shared" si="1"/>
        <v>0</v>
      </c>
    </row>
    <row r="22" spans="1:6" ht="15.75" customHeight="1" x14ac:dyDescent="0.2">
      <c r="A22" s="46" t="s">
        <v>7</v>
      </c>
      <c r="B22" s="47"/>
      <c r="C22" s="47"/>
      <c r="D22" s="47"/>
      <c r="E22" s="48"/>
      <c r="F22" s="24">
        <f>+ROUND((F8+F15),2)</f>
        <v>0</v>
      </c>
    </row>
    <row r="23" spans="1:6" ht="16.5" customHeight="1" x14ac:dyDescent="0.2">
      <c r="A23" s="49" t="s">
        <v>8</v>
      </c>
      <c r="B23" s="50"/>
      <c r="C23" s="50"/>
      <c r="D23" s="50"/>
      <c r="E23" s="14"/>
      <c r="F23" s="15">
        <f>+ROUND((F22*E23),2)</f>
        <v>0</v>
      </c>
    </row>
    <row r="24" spans="1:6" ht="16.5" customHeight="1" x14ac:dyDescent="0.2">
      <c r="A24" s="49" t="s">
        <v>9</v>
      </c>
      <c r="B24" s="50"/>
      <c r="C24" s="50"/>
      <c r="D24" s="50"/>
      <c r="E24" s="14"/>
      <c r="F24" s="15">
        <f>+ROUND((F22*E24),2)</f>
        <v>0</v>
      </c>
    </row>
    <row r="25" spans="1:6" x14ac:dyDescent="0.2">
      <c r="A25" s="25" t="s">
        <v>10</v>
      </c>
      <c r="B25" s="26"/>
      <c r="C25" s="26"/>
      <c r="D25" s="27"/>
      <c r="E25" s="14"/>
      <c r="F25" s="15">
        <f>+ROUND((F22*E25),2)</f>
        <v>0</v>
      </c>
    </row>
    <row r="26" spans="1:6" ht="16.5" customHeight="1" x14ac:dyDescent="0.2">
      <c r="A26" s="25" t="s">
        <v>17</v>
      </c>
      <c r="B26" s="26"/>
      <c r="C26" s="26"/>
      <c r="D26" s="27"/>
      <c r="E26" s="16">
        <v>0.19</v>
      </c>
      <c r="F26" s="15">
        <f>+ROUND((F25*E26),2)</f>
        <v>0</v>
      </c>
    </row>
    <row r="27" spans="1:6" ht="15" customHeight="1" x14ac:dyDescent="0.2">
      <c r="A27" s="56" t="s">
        <v>11</v>
      </c>
      <c r="B27" s="57"/>
      <c r="C27" s="57"/>
      <c r="D27" s="57"/>
      <c r="E27" s="58"/>
      <c r="F27" s="19">
        <f>ROUND((SUM(F23:F25)),2)</f>
        <v>0</v>
      </c>
    </row>
    <row r="28" spans="1:6" ht="16.5" customHeight="1" x14ac:dyDescent="0.2">
      <c r="A28" s="59" t="s">
        <v>12</v>
      </c>
      <c r="B28" s="60"/>
      <c r="C28" s="60"/>
      <c r="D28" s="60"/>
      <c r="E28" s="60"/>
      <c r="F28" s="20">
        <f>+ROUND((F27+F22),2)</f>
        <v>0</v>
      </c>
    </row>
    <row r="29" spans="1:6" x14ac:dyDescent="0.2">
      <c r="A29" s="61" t="s">
        <v>13</v>
      </c>
      <c r="B29" s="62"/>
      <c r="C29" s="62"/>
      <c r="D29" s="62"/>
      <c r="E29" s="62"/>
      <c r="F29" s="21">
        <f>+ROUND((F28+F26),2)</f>
        <v>0</v>
      </c>
    </row>
    <row r="30" spans="1:6" ht="39.75" customHeight="1" x14ac:dyDescent="0.2">
      <c r="A30" s="63" t="s">
        <v>38</v>
      </c>
      <c r="B30" s="64"/>
      <c r="C30" s="64"/>
      <c r="D30" s="64"/>
      <c r="E30" s="1" t="s">
        <v>14</v>
      </c>
      <c r="F30" s="23">
        <v>7599900</v>
      </c>
    </row>
    <row r="31" spans="1:6" ht="39.75" customHeight="1" x14ac:dyDescent="0.2">
      <c r="A31" s="51" t="s">
        <v>39</v>
      </c>
      <c r="B31" s="52"/>
      <c r="C31" s="52"/>
      <c r="D31" s="52"/>
      <c r="E31" s="1" t="s">
        <v>14</v>
      </c>
      <c r="F31" s="23">
        <v>21700000</v>
      </c>
    </row>
    <row r="32" spans="1:6" ht="39.75" customHeight="1" x14ac:dyDescent="0.2">
      <c r="A32" s="51" t="s">
        <v>40</v>
      </c>
      <c r="B32" s="52"/>
      <c r="C32" s="52"/>
      <c r="D32" s="52"/>
      <c r="E32" s="1" t="s">
        <v>14</v>
      </c>
      <c r="F32" s="23">
        <v>18550000</v>
      </c>
    </row>
    <row r="33" spans="1:6" ht="39.75" customHeight="1" x14ac:dyDescent="0.2">
      <c r="A33" s="51" t="s">
        <v>41</v>
      </c>
      <c r="B33" s="52"/>
      <c r="C33" s="52"/>
      <c r="D33" s="52"/>
      <c r="E33" s="1" t="s">
        <v>14</v>
      </c>
      <c r="F33" s="23">
        <v>8123900</v>
      </c>
    </row>
    <row r="34" spans="1:6" ht="13.5" thickBot="1" x14ac:dyDescent="0.25">
      <c r="A34" s="53" t="s">
        <v>15</v>
      </c>
      <c r="B34" s="54"/>
      <c r="C34" s="54"/>
      <c r="D34" s="54"/>
      <c r="E34" s="54"/>
      <c r="F34" s="22"/>
    </row>
    <row r="35" spans="1:6" x14ac:dyDescent="0.2">
      <c r="A35" s="55"/>
      <c r="B35" s="55"/>
      <c r="C35" s="55"/>
      <c r="D35" s="55"/>
      <c r="E35" s="17"/>
      <c r="F35" s="18"/>
    </row>
  </sheetData>
  <mergeCells count="26">
    <mergeCell ref="A32:D32"/>
    <mergeCell ref="A33:D33"/>
    <mergeCell ref="A34:E34"/>
    <mergeCell ref="A35:D35"/>
    <mergeCell ref="A26:D26"/>
    <mergeCell ref="A27:E27"/>
    <mergeCell ref="A28:E28"/>
    <mergeCell ref="A29:E29"/>
    <mergeCell ref="A30:D30"/>
    <mergeCell ref="A31:D31"/>
    <mergeCell ref="A25:D25"/>
    <mergeCell ref="A1:F1"/>
    <mergeCell ref="A2:F2"/>
    <mergeCell ref="A3:F3"/>
    <mergeCell ref="A4:F4"/>
    <mergeCell ref="A6:A7"/>
    <mergeCell ref="B6:B7"/>
    <mergeCell ref="C6:C7"/>
    <mergeCell ref="D6:D7"/>
    <mergeCell ref="E6:E7"/>
    <mergeCell ref="F6:F7"/>
    <mergeCell ref="A8:E8"/>
    <mergeCell ref="A15:E15"/>
    <mergeCell ref="A22:E22"/>
    <mergeCell ref="A23:D23"/>
    <mergeCell ref="A24:D24"/>
  </mergeCells>
  <pageMargins left="0.25" right="0.25"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2</vt:lpstr>
      <vt:lpstr>'Anexo No.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Lina Gomez</cp:lastModifiedBy>
  <cp:lastPrinted>2021-07-22T16:11:18Z</cp:lastPrinted>
  <dcterms:created xsi:type="dcterms:W3CDTF">2021-07-07T19:05:47Z</dcterms:created>
  <dcterms:modified xsi:type="dcterms:W3CDTF">2022-06-29T14:41:04Z</dcterms:modified>
</cp:coreProperties>
</file>