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showInkAnnotation="0" autoCompressPictures="0"/>
  <bookViews>
    <workbookView xWindow="0" yWindow="0" windowWidth="20500" windowHeight="5860" tabRatio="1000"/>
  </bookViews>
  <sheets>
    <sheet name="TOTAL GENERAL" sheetId="8" r:id="rId1"/>
    <sheet name="CAPACITACION Y FORMACION" sheetId="7" r:id="rId2"/>
    <sheet name="EQUIPO MINIMO" sheetId="6" r:id="rId3"/>
    <sheet name="PACIFICO Y FONTERA NARIÑENSE" sheetId="13" r:id="rId4"/>
    <sheet name="BAJO CAUCA Y NORDESTE" sheetId="14" r:id="rId5"/>
  </sheets>
  <definedNames>
    <definedName name="_xlnm.Print_Area" localSheetId="1">'CAPACITACION Y FORMACION'!$A$1:$U$25</definedName>
    <definedName name="_xlnm.Print_Area" localSheetId="2">'EQUIPO MINIMO'!$A$1:$I$21</definedName>
    <definedName name="_xlnm.Print_Area" localSheetId="0">'TOTAL GENERAL'!$A$1:$I$36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2" i="14" l="1"/>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F13" i="8"/>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E13" i="8"/>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F12" i="8"/>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E12" i="8"/>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F11" i="8"/>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E11" i="8"/>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F10" i="8"/>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E10" i="8"/>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F9" i="8"/>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E9" i="8"/>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F8" i="8"/>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E8" i="8"/>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F7" i="8"/>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E7" i="8"/>
  <c r="I326" i="14"/>
  <c r="H326" i="14"/>
  <c r="G326" i="14"/>
  <c r="F326" i="14"/>
  <c r="E326" i="14"/>
  <c r="D326" i="14"/>
  <c r="C326" i="14"/>
  <c r="E295" i="14"/>
  <c r="D295" i="14"/>
  <c r="C295" i="14"/>
  <c r="F294" i="14"/>
  <c r="I293" i="14"/>
  <c r="F293" i="14"/>
  <c r="F292" i="14"/>
  <c r="I291" i="14"/>
  <c r="F291" i="14"/>
  <c r="F290" i="14"/>
  <c r="I289" i="14"/>
  <c r="F289" i="14"/>
  <c r="F288" i="14"/>
  <c r="I287" i="14"/>
  <c r="F287" i="14"/>
  <c r="F286" i="14"/>
  <c r="I285" i="14"/>
  <c r="F285" i="14"/>
  <c r="F284" i="14"/>
  <c r="I283" i="14"/>
  <c r="F283" i="14"/>
  <c r="F282" i="14"/>
  <c r="I281" i="14"/>
  <c r="F281" i="14"/>
  <c r="F280" i="14"/>
  <c r="I279" i="14"/>
  <c r="F279" i="14"/>
  <c r="F278" i="14"/>
  <c r="I277" i="14"/>
  <c r="F277" i="14"/>
  <c r="F276" i="14"/>
  <c r="I275" i="14"/>
  <c r="F275" i="14"/>
  <c r="F274" i="14"/>
  <c r="I273" i="14"/>
  <c r="F273" i="14"/>
  <c r="F272" i="14"/>
  <c r="I271" i="14"/>
  <c r="F271" i="14"/>
  <c r="F270" i="14"/>
  <c r="I269" i="14"/>
  <c r="F269" i="14"/>
  <c r="F268" i="14"/>
  <c r="I267" i="14"/>
  <c r="F267" i="14"/>
  <c r="F266" i="14"/>
  <c r="I265" i="14"/>
  <c r="F265" i="14"/>
  <c r="F264" i="14"/>
  <c r="I263" i="14"/>
  <c r="F263" i="14"/>
  <c r="F262" i="14"/>
  <c r="F295" i="14"/>
  <c r="E259" i="14"/>
  <c r="D259" i="14"/>
  <c r="C259" i="14"/>
  <c r="I258" i="14"/>
  <c r="F258" i="14"/>
  <c r="I257" i="14"/>
  <c r="F257" i="14"/>
  <c r="I256" i="14"/>
  <c r="F256" i="14"/>
  <c r="I255" i="14"/>
  <c r="F255" i="14"/>
  <c r="I254" i="14"/>
  <c r="F254" i="14"/>
  <c r="I253" i="14"/>
  <c r="F253" i="14"/>
  <c r="I252" i="14"/>
  <c r="F252" i="14"/>
  <c r="I251" i="14"/>
  <c r="F251" i="14"/>
  <c r="I250" i="14"/>
  <c r="F250" i="14"/>
  <c r="I249" i="14"/>
  <c r="F249" i="14"/>
  <c r="I248" i="14"/>
  <c r="F248" i="14"/>
  <c r="I247" i="14"/>
  <c r="F247" i="14"/>
  <c r="I246" i="14"/>
  <c r="F246" i="14"/>
  <c r="I245" i="14"/>
  <c r="F245" i="14"/>
  <c r="I244" i="14"/>
  <c r="F244" i="14"/>
  <c r="I243" i="14"/>
  <c r="F243" i="14"/>
  <c r="I242" i="14"/>
  <c r="F242" i="14"/>
  <c r="I241" i="14"/>
  <c r="F241" i="14"/>
  <c r="I240" i="14"/>
  <c r="F240" i="14"/>
  <c r="I239" i="14"/>
  <c r="F239" i="14"/>
  <c r="I238" i="14"/>
  <c r="F238" i="14"/>
  <c r="I237" i="14"/>
  <c r="F237" i="14"/>
  <c r="I236" i="14"/>
  <c r="F236" i="14"/>
  <c r="I235" i="14"/>
  <c r="F235" i="14"/>
  <c r="I234" i="14"/>
  <c r="F234" i="14"/>
  <c r="I233" i="14"/>
  <c r="F233" i="14"/>
  <c r="I232" i="14"/>
  <c r="F232" i="14"/>
  <c r="I231" i="14"/>
  <c r="F231" i="14"/>
  <c r="I230" i="14"/>
  <c r="F230" i="14"/>
  <c r="I229" i="14"/>
  <c r="F229" i="14"/>
  <c r="I228" i="14"/>
  <c r="F228" i="14"/>
  <c r="I227" i="14"/>
  <c r="F227" i="14"/>
  <c r="I226" i="14"/>
  <c r="F226" i="14"/>
  <c r="I225" i="14"/>
  <c r="F225" i="14"/>
  <c r="I224" i="14"/>
  <c r="F224" i="14"/>
  <c r="I223" i="14"/>
  <c r="F223" i="14"/>
  <c r="I222" i="14"/>
  <c r="F222" i="14"/>
  <c r="I221" i="14"/>
  <c r="F221" i="14"/>
  <c r="I220" i="14"/>
  <c r="F220" i="14"/>
  <c r="I219" i="14"/>
  <c r="F219" i="14"/>
  <c r="I218" i="14"/>
  <c r="F218" i="14"/>
  <c r="I217" i="14"/>
  <c r="F217" i="14"/>
  <c r="I216" i="14"/>
  <c r="F216" i="14"/>
  <c r="I215" i="14"/>
  <c r="F215" i="14"/>
  <c r="I214" i="14"/>
  <c r="F214" i="14"/>
  <c r="I213" i="14"/>
  <c r="F213" i="14"/>
  <c r="I212" i="14"/>
  <c r="F212" i="14"/>
  <c r="I211" i="14"/>
  <c r="F211" i="14"/>
  <c r="I210" i="14"/>
  <c r="F210" i="14"/>
  <c r="I209" i="14"/>
  <c r="F209" i="14"/>
  <c r="I208" i="14"/>
  <c r="F208" i="14"/>
  <c r="I207" i="14"/>
  <c r="F207" i="14"/>
  <c r="I206" i="14"/>
  <c r="F206" i="14"/>
  <c r="F205" i="14"/>
  <c r="F259" i="14"/>
  <c r="E202" i="14"/>
  <c r="D202" i="14"/>
  <c r="C202" i="14"/>
  <c r="I201" i="14"/>
  <c r="F201" i="14"/>
  <c r="I200" i="14"/>
  <c r="F200" i="14"/>
  <c r="I199" i="14"/>
  <c r="F199" i="14"/>
  <c r="I198" i="14"/>
  <c r="F198" i="14"/>
  <c r="I197" i="14"/>
  <c r="F197" i="14"/>
  <c r="I196" i="14"/>
  <c r="F196" i="14"/>
  <c r="I195" i="14"/>
  <c r="F195" i="14"/>
  <c r="I194" i="14"/>
  <c r="F194" i="14"/>
  <c r="I193" i="14"/>
  <c r="F193" i="14"/>
  <c r="I192" i="14"/>
  <c r="F192" i="14"/>
  <c r="I191" i="14"/>
  <c r="F191" i="14"/>
  <c r="I190" i="14"/>
  <c r="F190" i="14"/>
  <c r="I189" i="14"/>
  <c r="F189" i="14"/>
  <c r="I188" i="14"/>
  <c r="F188" i="14"/>
  <c r="I187" i="14"/>
  <c r="F187" i="14"/>
  <c r="I186" i="14"/>
  <c r="F186" i="14"/>
  <c r="I185" i="14"/>
  <c r="F185" i="14"/>
  <c r="I184" i="14"/>
  <c r="F184" i="14"/>
  <c r="I183" i="14"/>
  <c r="F183" i="14"/>
  <c r="I182" i="14"/>
  <c r="F182" i="14"/>
  <c r="I181" i="14"/>
  <c r="F181" i="14"/>
  <c r="I180" i="14"/>
  <c r="F180" i="14"/>
  <c r="I179" i="14"/>
  <c r="F179" i="14"/>
  <c r="I178" i="14"/>
  <c r="F178" i="14"/>
  <c r="I177" i="14"/>
  <c r="F177" i="14"/>
  <c r="I176" i="14"/>
  <c r="F176" i="14"/>
  <c r="I175" i="14"/>
  <c r="F175" i="14"/>
  <c r="I174" i="14"/>
  <c r="F174" i="14"/>
  <c r="F202"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E171" i="14"/>
  <c r="D171" i="14"/>
  <c r="C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71" i="14"/>
  <c r="E116" i="14"/>
  <c r="D116" i="14"/>
  <c r="C116" i="14"/>
  <c r="F115" i="14"/>
  <c r="F114" i="14"/>
  <c r="I113" i="14"/>
  <c r="F113" i="14"/>
  <c r="F112" i="14"/>
  <c r="F111" i="14"/>
  <c r="F110" i="14"/>
  <c r="I109" i="14"/>
  <c r="F109" i="14"/>
  <c r="F108" i="14"/>
  <c r="F107" i="14"/>
  <c r="F106" i="14"/>
  <c r="I105" i="14"/>
  <c r="F105" i="14"/>
  <c r="F104" i="14"/>
  <c r="F103" i="14"/>
  <c r="F102" i="14"/>
  <c r="I101" i="14"/>
  <c r="F101" i="14"/>
  <c r="F100" i="14"/>
  <c r="F99" i="14"/>
  <c r="F98" i="14"/>
  <c r="I97" i="14"/>
  <c r="F97" i="14"/>
  <c r="F96" i="14"/>
  <c r="F95" i="14"/>
  <c r="F94" i="14"/>
  <c r="I93" i="14"/>
  <c r="F93" i="14"/>
  <c r="I92" i="14"/>
  <c r="F92" i="14"/>
  <c r="F91" i="14"/>
  <c r="F90" i="14"/>
  <c r="F89" i="14"/>
  <c r="I88" i="14"/>
  <c r="F88" i="14"/>
  <c r="F87" i="14"/>
  <c r="F86" i="14"/>
  <c r="F85" i="14"/>
  <c r="I84" i="14"/>
  <c r="F84" i="14"/>
  <c r="F83" i="14"/>
  <c r="F82" i="14"/>
  <c r="F81" i="14"/>
  <c r="F80" i="14"/>
  <c r="E77" i="14"/>
  <c r="D77" i="14"/>
  <c r="C77" i="14"/>
  <c r="I76" i="14"/>
  <c r="F76" i="14"/>
  <c r="I75" i="14"/>
  <c r="F75" i="14"/>
  <c r="I74" i="14"/>
  <c r="F74" i="14"/>
  <c r="I73" i="14"/>
  <c r="F73" i="14"/>
  <c r="I72" i="14"/>
  <c r="F72" i="14"/>
  <c r="I71" i="14"/>
  <c r="F71" i="14"/>
  <c r="I70" i="14"/>
  <c r="F70" i="14"/>
  <c r="I69" i="14"/>
  <c r="F69" i="14"/>
  <c r="I68" i="14"/>
  <c r="F68" i="14"/>
  <c r="I67" i="14"/>
  <c r="F67" i="14"/>
  <c r="I66" i="14"/>
  <c r="F66" i="14"/>
  <c r="I65" i="14"/>
  <c r="F65" i="14"/>
  <c r="I64" i="14"/>
  <c r="F64" i="14"/>
  <c r="I63" i="14"/>
  <c r="F63" i="14"/>
  <c r="I62" i="14"/>
  <c r="F62" i="14"/>
  <c r="I61" i="14"/>
  <c r="F61" i="14"/>
  <c r="I60" i="14"/>
  <c r="F60" i="14"/>
  <c r="I59" i="14"/>
  <c r="F59" i="14"/>
  <c r="I58" i="14"/>
  <c r="F58" i="14"/>
  <c r="I57" i="14"/>
  <c r="F57" i="14"/>
  <c r="I56" i="14"/>
  <c r="F56" i="14"/>
  <c r="I55" i="14"/>
  <c r="F55" i="14"/>
  <c r="I54" i="14"/>
  <c r="F54" i="14"/>
  <c r="I53" i="14"/>
  <c r="F53" i="14"/>
  <c r="I52" i="14"/>
  <c r="F52" i="14"/>
  <c r="I51" i="14"/>
  <c r="F51" i="14"/>
  <c r="I50" i="14"/>
  <c r="F50" i="14"/>
  <c r="I49" i="14"/>
  <c r="F49" i="14"/>
  <c r="I48" i="14"/>
  <c r="F48" i="14"/>
  <c r="I47" i="14"/>
  <c r="F47" i="14"/>
  <c r="I46" i="14"/>
  <c r="F46" i="14"/>
  <c r="I45" i="14"/>
  <c r="F45" i="14"/>
  <c r="I44" i="14"/>
  <c r="F44" i="14"/>
  <c r="I43" i="14"/>
  <c r="F43" i="14"/>
  <c r="I42" i="14"/>
  <c r="F42" i="14"/>
  <c r="I41" i="14"/>
  <c r="F41" i="14"/>
  <c r="I40" i="14"/>
  <c r="F40" i="14"/>
  <c r="I39" i="14"/>
  <c r="F39" i="14"/>
  <c r="I38" i="14"/>
  <c r="F38" i="14"/>
  <c r="I37" i="14"/>
  <c r="I77" i="14"/>
  <c r="F37" i="14"/>
  <c r="F77" i="14"/>
  <c r="E34" i="14"/>
  <c r="D34" i="14"/>
  <c r="C34" i="14"/>
  <c r="F33" i="14"/>
  <c r="F32" i="14"/>
  <c r="I31" i="14"/>
  <c r="F31" i="14"/>
  <c r="F30" i="14"/>
  <c r="F29" i="14"/>
  <c r="F28" i="14"/>
  <c r="I27" i="14"/>
  <c r="F27" i="14"/>
  <c r="F26" i="14"/>
  <c r="F25" i="14"/>
  <c r="F24" i="14"/>
  <c r="I23" i="14"/>
  <c r="F23" i="14"/>
  <c r="F22" i="14"/>
  <c r="F21" i="14"/>
  <c r="F20" i="14"/>
  <c r="I19" i="14"/>
  <c r="F19" i="14"/>
  <c r="I18" i="14"/>
  <c r="F18" i="14"/>
  <c r="I17" i="14"/>
  <c r="F17" i="14"/>
  <c r="I16" i="14"/>
  <c r="F16" i="14"/>
  <c r="I15" i="14"/>
  <c r="F15" i="14"/>
  <c r="I14" i="14"/>
  <c r="F14" i="14"/>
  <c r="I13" i="14"/>
  <c r="F13" i="14"/>
  <c r="I12" i="14"/>
  <c r="F12" i="14"/>
  <c r="I11" i="14"/>
  <c r="F11" i="14"/>
  <c r="I10" i="14"/>
  <c r="F10" i="14"/>
  <c r="I9" i="14"/>
  <c r="F9" i="14"/>
  <c r="I8" i="14"/>
  <c r="F8" i="14"/>
  <c r="I7" i="14"/>
  <c r="F7" i="14"/>
  <c r="I6" i="14"/>
  <c r="F6" i="14"/>
  <c r="I5" i="14"/>
  <c r="F5" i="14"/>
  <c r="F4" i="14"/>
  <c r="I83" i="14"/>
  <c r="I87" i="14"/>
  <c r="I91" i="14"/>
  <c r="F116" i="14"/>
  <c r="I82" i="14"/>
  <c r="I86" i="14"/>
  <c r="I90" i="14"/>
  <c r="I81" i="14"/>
  <c r="I85" i="14"/>
  <c r="I89" i="14"/>
  <c r="I22" i="14"/>
  <c r="I26" i="14"/>
  <c r="I30" i="14"/>
  <c r="I96" i="14"/>
  <c r="I100" i="14"/>
  <c r="I104" i="14"/>
  <c r="I108" i="14"/>
  <c r="I112" i="14"/>
  <c r="I202" i="14"/>
  <c r="I205" i="14"/>
  <c r="I259" i="14"/>
  <c r="I264" i="14"/>
  <c r="I268" i="14"/>
  <c r="I272" i="14"/>
  <c r="I276" i="14"/>
  <c r="I280" i="14"/>
  <c r="I284" i="14"/>
  <c r="I288" i="14"/>
  <c r="I292" i="14"/>
  <c r="I4" i="14"/>
  <c r="I21" i="14"/>
  <c r="I25" i="14"/>
  <c r="I29" i="14"/>
  <c r="I33" i="14"/>
  <c r="I80" i="14"/>
  <c r="I95" i="14"/>
  <c r="I99" i="14"/>
  <c r="I103" i="14"/>
  <c r="I107" i="14"/>
  <c r="I111" i="14"/>
  <c r="I115" i="14"/>
  <c r="F34" i="14"/>
  <c r="I20" i="14"/>
  <c r="I24" i="14"/>
  <c r="I28" i="14"/>
  <c r="I32" i="14"/>
  <c r="I94" i="14"/>
  <c r="I98" i="14"/>
  <c r="I102" i="14"/>
  <c r="I106" i="14"/>
  <c r="I110" i="14"/>
  <c r="I114" i="14"/>
  <c r="I266" i="14"/>
  <c r="I270" i="14"/>
  <c r="I274" i="14"/>
  <c r="I278" i="14"/>
  <c r="I282" i="14"/>
  <c r="I286" i="14"/>
  <c r="I290" i="14"/>
  <c r="I294" i="14"/>
  <c r="I262" i="14"/>
  <c r="I116" i="14"/>
  <c r="I295" i="14"/>
  <c r="I34" i="14"/>
  <c r="H58" i="13"/>
  <c r="H59" i="13"/>
  <c r="H60" i="13"/>
  <c r="H61" i="13"/>
  <c r="H62" i="13"/>
  <c r="H63" i="13"/>
  <c r="H64" i="13"/>
  <c r="H65" i="13"/>
  <c r="H66" i="13"/>
  <c r="H67" i="13"/>
  <c r="H68" i="13"/>
  <c r="F6" i="8"/>
  <c r="G58" i="13"/>
  <c r="G59" i="13"/>
  <c r="G60" i="13"/>
  <c r="G61" i="13"/>
  <c r="G62" i="13"/>
  <c r="G63" i="13"/>
  <c r="G64" i="13"/>
  <c r="G65" i="13"/>
  <c r="G66" i="13"/>
  <c r="G67" i="13"/>
  <c r="G68" i="13"/>
  <c r="E6" i="8"/>
  <c r="H35" i="13"/>
  <c r="H36" i="13"/>
  <c r="H37" i="13"/>
  <c r="H38" i="13"/>
  <c r="H39" i="13"/>
  <c r="H40" i="13"/>
  <c r="H41" i="13"/>
  <c r="H42" i="13"/>
  <c r="H43" i="13"/>
  <c r="H44" i="13"/>
  <c r="H45" i="13"/>
  <c r="H46" i="13"/>
  <c r="H47" i="13"/>
  <c r="H48" i="13"/>
  <c r="H49" i="13"/>
  <c r="H50" i="13"/>
  <c r="H51" i="13"/>
  <c r="H52" i="13"/>
  <c r="H53" i="13"/>
  <c r="H54" i="13"/>
  <c r="H55" i="13"/>
  <c r="F5" i="8"/>
  <c r="G35" i="13"/>
  <c r="G36" i="13"/>
  <c r="G37" i="13"/>
  <c r="G38" i="13"/>
  <c r="G39" i="13"/>
  <c r="G40" i="13"/>
  <c r="G41" i="13"/>
  <c r="G42" i="13"/>
  <c r="G43" i="13"/>
  <c r="G44" i="13"/>
  <c r="G45" i="13"/>
  <c r="G46" i="13"/>
  <c r="G47" i="13"/>
  <c r="G48" i="13"/>
  <c r="G49" i="13"/>
  <c r="G50" i="13"/>
  <c r="G51" i="13"/>
  <c r="G52" i="13"/>
  <c r="G53" i="13"/>
  <c r="G54" i="13"/>
  <c r="G55" i="13"/>
  <c r="E5" i="8"/>
  <c r="F58" i="13"/>
  <c r="F59" i="13"/>
  <c r="F60" i="13"/>
  <c r="F61" i="13"/>
  <c r="F62" i="13"/>
  <c r="F63" i="13"/>
  <c r="F64" i="13"/>
  <c r="F65" i="13"/>
  <c r="F66" i="13"/>
  <c r="F67" i="13"/>
  <c r="F68" i="13"/>
  <c r="E68" i="13"/>
  <c r="D68" i="13"/>
  <c r="C68" i="13"/>
  <c r="I67" i="13"/>
  <c r="I66" i="13"/>
  <c r="I65" i="13"/>
  <c r="I64" i="13"/>
  <c r="I63" i="13"/>
  <c r="I62" i="13"/>
  <c r="I61" i="13"/>
  <c r="I60" i="13"/>
  <c r="I59" i="13"/>
  <c r="I58" i="13"/>
  <c r="I68" i="13"/>
  <c r="F35" i="13"/>
  <c r="F36" i="13"/>
  <c r="F37" i="13"/>
  <c r="F38" i="13"/>
  <c r="F39" i="13"/>
  <c r="F40" i="13"/>
  <c r="F41" i="13"/>
  <c r="F42" i="13"/>
  <c r="F43" i="13"/>
  <c r="F44" i="13"/>
  <c r="F45" i="13"/>
  <c r="F46" i="13"/>
  <c r="F47" i="13"/>
  <c r="F48" i="13"/>
  <c r="F49" i="13"/>
  <c r="F50" i="13"/>
  <c r="F51" i="13"/>
  <c r="F52" i="13"/>
  <c r="F53" i="13"/>
  <c r="F54" i="13"/>
  <c r="F55" i="13"/>
  <c r="E55" i="13"/>
  <c r="D55" i="13"/>
  <c r="C55" i="13"/>
  <c r="I54" i="13"/>
  <c r="I53" i="13"/>
  <c r="I52" i="13"/>
  <c r="I51" i="13"/>
  <c r="I50" i="13"/>
  <c r="I49" i="13"/>
  <c r="I48" i="13"/>
  <c r="I47" i="13"/>
  <c r="I46" i="13"/>
  <c r="I45" i="13"/>
  <c r="I44" i="13"/>
  <c r="I43" i="13"/>
  <c r="I42" i="13"/>
  <c r="I41" i="13"/>
  <c r="I40" i="13"/>
  <c r="I39" i="13"/>
  <c r="I38" i="13"/>
  <c r="I37" i="13"/>
  <c r="I36" i="13"/>
  <c r="E32" i="13"/>
  <c r="D32" i="13"/>
  <c r="C32" i="13"/>
  <c r="H31" i="13"/>
  <c r="G31" i="13"/>
  <c r="I31" i="13"/>
  <c r="F31" i="13"/>
  <c r="H30" i="13"/>
  <c r="G30" i="13"/>
  <c r="I30" i="13"/>
  <c r="F30" i="13"/>
  <c r="H29" i="13"/>
  <c r="G29" i="13"/>
  <c r="I29" i="13"/>
  <c r="F29" i="13"/>
  <c r="H28" i="13"/>
  <c r="G28" i="13"/>
  <c r="I28" i="13"/>
  <c r="F28" i="13"/>
  <c r="H27" i="13"/>
  <c r="G27" i="13"/>
  <c r="I27" i="13"/>
  <c r="F27" i="13"/>
  <c r="H26" i="13"/>
  <c r="G26" i="13"/>
  <c r="I26" i="13"/>
  <c r="F26" i="13"/>
  <c r="H25" i="13"/>
  <c r="G25" i="13"/>
  <c r="I25" i="13"/>
  <c r="F25" i="13"/>
  <c r="H24" i="13"/>
  <c r="G24" i="13"/>
  <c r="I24" i="13"/>
  <c r="F24" i="13"/>
  <c r="H23" i="13"/>
  <c r="G23" i="13"/>
  <c r="I23" i="13"/>
  <c r="F23" i="13"/>
  <c r="H22" i="13"/>
  <c r="G22" i="13"/>
  <c r="I22" i="13"/>
  <c r="F22" i="13"/>
  <c r="H21" i="13"/>
  <c r="G21" i="13"/>
  <c r="I21" i="13"/>
  <c r="F21" i="13"/>
  <c r="H20" i="13"/>
  <c r="G20" i="13"/>
  <c r="I20" i="13"/>
  <c r="F20" i="13"/>
  <c r="H19" i="13"/>
  <c r="G19" i="13"/>
  <c r="I19" i="13"/>
  <c r="F19" i="13"/>
  <c r="H18" i="13"/>
  <c r="G18" i="13"/>
  <c r="I18" i="13"/>
  <c r="F18" i="13"/>
  <c r="H17" i="13"/>
  <c r="G17" i="13"/>
  <c r="I17" i="13"/>
  <c r="F17" i="13"/>
  <c r="H16" i="13"/>
  <c r="G16" i="13"/>
  <c r="I16" i="13"/>
  <c r="F16" i="13"/>
  <c r="H15" i="13"/>
  <c r="G15" i="13"/>
  <c r="I15" i="13"/>
  <c r="F15" i="13"/>
  <c r="H14" i="13"/>
  <c r="G14" i="13"/>
  <c r="I14" i="13"/>
  <c r="F14" i="13"/>
  <c r="H13" i="13"/>
  <c r="G13" i="13"/>
  <c r="I13" i="13"/>
  <c r="F13" i="13"/>
  <c r="H12" i="13"/>
  <c r="G12" i="13"/>
  <c r="I12" i="13"/>
  <c r="F12" i="13"/>
  <c r="H11" i="13"/>
  <c r="G11" i="13"/>
  <c r="I11" i="13"/>
  <c r="F11" i="13"/>
  <c r="H10" i="13"/>
  <c r="G10" i="13"/>
  <c r="I10" i="13"/>
  <c r="F10" i="13"/>
  <c r="H9" i="13"/>
  <c r="G9" i="13"/>
  <c r="I9" i="13"/>
  <c r="F9" i="13"/>
  <c r="H8" i="13"/>
  <c r="G8" i="13"/>
  <c r="I8" i="13"/>
  <c r="F8" i="13"/>
  <c r="H7" i="13"/>
  <c r="G7" i="13"/>
  <c r="I7" i="13"/>
  <c r="F7" i="13"/>
  <c r="H6" i="13"/>
  <c r="G6" i="13"/>
  <c r="I6" i="13"/>
  <c r="F6" i="13"/>
  <c r="H5" i="13"/>
  <c r="G5" i="13"/>
  <c r="I5" i="13"/>
  <c r="F5" i="13"/>
  <c r="H4" i="13"/>
  <c r="H32" i="13"/>
  <c r="F4" i="8"/>
  <c r="G4" i="13"/>
  <c r="G32" i="13"/>
  <c r="E4" i="8"/>
  <c r="F4" i="13"/>
  <c r="F32" i="13"/>
  <c r="I35" i="13"/>
  <c r="I55" i="13"/>
  <c r="I4" i="13"/>
  <c r="I32" i="13"/>
  <c r="F14" i="8"/>
  <c r="B8" i="6"/>
  <c r="F6" i="6"/>
  <c r="G6" i="6"/>
  <c r="D6" i="6"/>
  <c r="F4" i="6"/>
  <c r="E16" i="8"/>
  <c r="G4" i="6"/>
  <c r="G16" i="8"/>
  <c r="C8" i="6"/>
  <c r="Q12" i="7"/>
  <c r="P12" i="7"/>
  <c r="Q11" i="7"/>
  <c r="P11" i="7"/>
  <c r="Q10" i="7"/>
  <c r="P10" i="7"/>
  <c r="Q9" i="7"/>
  <c r="P9" i="7"/>
  <c r="Q8" i="7"/>
  <c r="P8" i="7"/>
  <c r="Q7" i="7"/>
  <c r="P7" i="7"/>
  <c r="Q6" i="7"/>
  <c r="P6" i="7"/>
  <c r="Q5" i="7"/>
  <c r="P5" i="7"/>
  <c r="Q4" i="7"/>
  <c r="P4" i="7"/>
  <c r="R4" i="7"/>
  <c r="Q3" i="7"/>
  <c r="P3" i="7"/>
  <c r="R3" i="7"/>
  <c r="N12" i="7"/>
  <c r="N11" i="7"/>
  <c r="N10" i="7"/>
  <c r="N9" i="7"/>
  <c r="N8" i="7"/>
  <c r="N7" i="7"/>
  <c r="N6" i="7"/>
  <c r="N5" i="7"/>
  <c r="N4" i="7"/>
  <c r="N3" i="7"/>
  <c r="I12" i="7"/>
  <c r="J12" i="7"/>
  <c r="K12" i="7"/>
  <c r="I11" i="7"/>
  <c r="I10" i="7"/>
  <c r="I9" i="7"/>
  <c r="I8" i="7"/>
  <c r="I7" i="7"/>
  <c r="I6" i="7"/>
  <c r="I5" i="7"/>
  <c r="I4" i="7"/>
  <c r="I3" i="7"/>
  <c r="S3" i="7"/>
  <c r="G4" i="8"/>
  <c r="J11" i="7"/>
  <c r="J10" i="7"/>
  <c r="J9" i="7"/>
  <c r="J8" i="7"/>
  <c r="J7" i="7"/>
  <c r="J6" i="7"/>
  <c r="J5" i="7"/>
  <c r="J4" i="7"/>
  <c r="T4" i="7"/>
  <c r="H5" i="8"/>
  <c r="J3" i="7"/>
  <c r="G12" i="7"/>
  <c r="G11" i="7"/>
  <c r="G10" i="7"/>
  <c r="G9" i="7"/>
  <c r="G8" i="7"/>
  <c r="G7" i="7"/>
  <c r="G6" i="7"/>
  <c r="G5" i="7"/>
  <c r="G4" i="7"/>
  <c r="G3" i="7"/>
  <c r="D4" i="6"/>
  <c r="D8" i="6"/>
  <c r="H4" i="6"/>
  <c r="G17" i="8"/>
  <c r="G8" i="6"/>
  <c r="E17" i="8"/>
  <c r="E18" i="8"/>
  <c r="H6" i="6"/>
  <c r="I17" i="8"/>
  <c r="G18" i="8"/>
  <c r="H8" i="6"/>
  <c r="F8" i="6"/>
  <c r="I16" i="8"/>
  <c r="I18" i="8"/>
  <c r="T5" i="7"/>
  <c r="H6" i="8"/>
  <c r="T9" i="7"/>
  <c r="H10" i="8"/>
  <c r="K6" i="7"/>
  <c r="R6" i="7"/>
  <c r="U6" i="7"/>
  <c r="K10" i="7"/>
  <c r="R10" i="7"/>
  <c r="T7" i="7"/>
  <c r="H8" i="8"/>
  <c r="T11" i="7"/>
  <c r="H12" i="8"/>
  <c r="R5" i="7"/>
  <c r="S7" i="7"/>
  <c r="G8" i="8"/>
  <c r="S9" i="7"/>
  <c r="G10" i="8"/>
  <c r="I10" i="8"/>
  <c r="S11" i="7"/>
  <c r="G12" i="8"/>
  <c r="I12" i="8"/>
  <c r="T8" i="7"/>
  <c r="H9" i="8"/>
  <c r="K7" i="7"/>
  <c r="K11" i="7"/>
  <c r="R7" i="7"/>
  <c r="K8" i="7"/>
  <c r="T3" i="7"/>
  <c r="H4" i="8"/>
  <c r="T12" i="7"/>
  <c r="H13" i="8"/>
  <c r="K5" i="7"/>
  <c r="U5" i="7"/>
  <c r="K9" i="7"/>
  <c r="T6" i="7"/>
  <c r="H7" i="8"/>
  <c r="S8" i="7"/>
  <c r="G9" i="8"/>
  <c r="S10" i="7"/>
  <c r="G11" i="8"/>
  <c r="R12" i="7"/>
  <c r="U12" i="7"/>
  <c r="K4" i="7"/>
  <c r="U4" i="7"/>
  <c r="S4" i="7"/>
  <c r="G5" i="8"/>
  <c r="I5" i="8"/>
  <c r="T10" i="7"/>
  <c r="H11" i="8"/>
  <c r="R9" i="7"/>
  <c r="S6" i="7"/>
  <c r="G7" i="8"/>
  <c r="S5" i="7"/>
  <c r="G6" i="8"/>
  <c r="I6" i="8"/>
  <c r="K3" i="7"/>
  <c r="U3" i="7"/>
  <c r="R11" i="7"/>
  <c r="S12" i="7"/>
  <c r="G13" i="8"/>
  <c r="R8" i="7"/>
  <c r="U8" i="7"/>
  <c r="E14" i="8"/>
  <c r="I9" i="8"/>
  <c r="I13" i="8"/>
  <c r="U9" i="7"/>
  <c r="I8" i="8"/>
  <c r="I11" i="8"/>
  <c r="U10" i="7"/>
  <c r="I7" i="8"/>
  <c r="H14" i="8"/>
  <c r="G20" i="8"/>
  <c r="U7" i="7"/>
  <c r="U11" i="7"/>
  <c r="I4" i="8"/>
  <c r="G14" i="8"/>
  <c r="E20" i="8"/>
  <c r="I14" i="8"/>
  <c r="I20" i="8"/>
</calcChain>
</file>

<file path=xl/sharedStrings.xml><?xml version="1.0" encoding="utf-8"?>
<sst xmlns="http://schemas.openxmlformats.org/spreadsheetml/2006/main" count="867" uniqueCount="283">
  <si>
    <t>PLACA (PLACA EN ACRILICO POLIESTILENO DE 30 CM DE ANCHO POR 50 CM DE LARGO CON LEYENDA, CON IMPRESIÓN A FULL COLOR EN ADHESIVO)</t>
  </si>
  <si>
    <t>CANTIDAD</t>
  </si>
  <si>
    <t>UNIDAD</t>
  </si>
  <si>
    <t>JUEGO</t>
  </si>
  <si>
    <t>SET</t>
  </si>
  <si>
    <t>KIT</t>
  </si>
  <si>
    <t>ESTUFA INDUSTRIAL 2 PUESTOS Y PLANCHA DOS PUESTOS GRANDES. PARRILLAS Y QUEMADORES INDEFORMABLES EN FUNDICIÓN DE HIERRO, DE ALTO RENDIMIENTO. MUEBLE Y ENTREPAÑO EN ACERO INOXIDABLE. ENCENDIDO ELECTRÓNICO. PATAS EN TUBO DE ACERO INOXIDABLE CON NIVELADOR. DIMENSIONES: DESDE  50 X 88 X 87 CM. HASTA 62 X 73 X 87 CM. POTENCIA: 44.000 BTU/H. A GAS.</t>
  </si>
  <si>
    <t>MESA DE ACERO INOXIDABLE LÍNEA MODULAR. MUEBLE Y ENTREPAÑO EN ACERO INOXIDABLE. CON SALPICADERO DOBLE DE 12.5 CM. PATAS EN TUBO DE ACERO INOXIDABLE CON NIVELADOR.
DIMENSIONES: DESDE 69 X 69 X 87 CM.  HASTA 100 X 69 X 87 CM.</t>
  </si>
  <si>
    <t>LAVAPLATOS MEDIDAS DESDE 61X41 CM HASTA 62X48 CENTÍMETROS. ACERO INOXIDABLE.
INCLUYE GRIFERIA Y KIT DE INSTALACION.</t>
  </si>
  <si>
    <t>REFRIGERADOR TIPO COMERCIAL CAPACIDAD 130 LTS.  ALTO 1.173 CM, FRENTE 496 CM, FONO 510 CM, CON MÍNIMO 3 REJILLAS SEPARADORAS INTERNAS.</t>
  </si>
  <si>
    <t>LICUADORA INDUSTRIAL  CAPACIDAD  DE 1,5 LTS A 2 LTS</t>
  </si>
  <si>
    <t>OLLA EN ALUMINIO A PRESION (INDUSTRIAL) OLLA EN ALUMINIO A PRESION CON CAPACIDAD DE  15 LITROS</t>
  </si>
  <si>
    <t>JUEGO DE OLLAS 7 PIEZAS (INDUSTRIALES) OLLA TAPA VIDRIO DE  20 CM A 24 CM;
PEROL 16 CM DETAPA VIDRIO, WOK DE 24 CM
CACEROLA TAPA VIDRIO DE 16 CM</t>
  </si>
  <si>
    <t>SET DE CUCHILLOS PROFESIONALES  JUEGO DE 5 CUCHILLOS DE COCINA + TIJERAS FABRICADOS EN ACERO INOXIDABLE</t>
  </si>
  <si>
    <t>CALDEROS PROFESIONALES CALDEROS FUNDIDOS CON TAPA DE: 44CM, 36 CM, 30 CM, 20 CM</t>
  </si>
  <si>
    <t>SET DE SARTENES INSDUSTRIALES 1 SARTÉN 20 CM DE DIÁMETRO, 1 SARTÉN 24 CM DE DIÁMETRO Y 1 SARTÉN 28 CM DE DIÁMETRO</t>
  </si>
  <si>
    <t>JUEGO DE VAJILLAS (4 PUESTOS) 4 PLATOS LLANO, 4 PLATOS POSTRE , 4 PLATO SOPA , 4 TAZAS , 4 PLATILLOS PARA TAZA .</t>
  </si>
  <si>
    <t>BANDEJA BANDEJA EN ACERO INOXIDABLE 304 CALIBRE 20</t>
  </si>
  <si>
    <t>JUEGO CUBIERTOS  JUEGO DE CUBIERTOS 6 PUESTOS. 24 PIEZAS</t>
  </si>
  <si>
    <t xml:space="preserve"> KIT UTENSILIOS DE COCINA INDISTRIALES CUCHARA (1), ESPÁTULA (1), CUCHARÓN (1), ESPUMADERA (1)</t>
  </si>
  <si>
    <t>CAFETERA AUTOMÁTICA PARA EXPRESSO Y CAPUCCINO CAFETERA PARA EXPRESSO 110 V. CAPACIDAD DE 300 ML.</t>
  </si>
  <si>
    <t>SET ( DELANTAL , GUANTE , COGEOLLAS ) GUANTE , DELANTAL,  COGEOLLAS. POLIESTER SEMIMPERMEABLE</t>
  </si>
  <si>
    <t xml:space="preserve">SET COFIA Y TAPABOCAS 200 UNIDADES DE TAPABOCAS ANTIPOLVO DESECHABLES, 500 UNIDADES DE COFIAS DESECHABLES </t>
  </si>
  <si>
    <t xml:space="preserve">TRAMPA DE GRASA FABRICADA EN ACERO INOXIDABLE, TAPA REMOVIBLE PARA FÁCIL LIMPIEZA. APTA PARA TUBERÍA DE 1.5 PULGADAS </t>
  </si>
  <si>
    <t>PUNTO ECOLOGICO PUNTO ECOLÓGICO 2 CANECAS CON CAPACIDAD DE 55LTS (ALTURA:100 CM, ALTURA CANECA:71 CM, LARGO:40 CM, ANCHO:95 CM</t>
  </si>
  <si>
    <t>ARMARIO ANCHO:67.6 CENTÍMETROS. ALTO 163.3 CENTÍMETROS. MATERIAL PLÁSTICO</t>
  </si>
  <si>
    <t>JUEGO DE MESAS Y SILLAS MESA EN PLÁSTICO DE 80,5 CM DE ANCHO Y 72,5CM ALTO EN COLOR CAFÉ ESTILO TEJIDO (1); SILLAS (4) EN PLÁSTICO CON MEDIDAS DE 86,5 CM DE ALTO Y 
 49 CM DE ANCHO</t>
  </si>
  <si>
    <t>REGISTRADORA IMPRESIÓN TÉRMICA.
1200 (PLUS) PRODUCTOS O REFERENCIAS EN INVENTARIO.
20 (DEPARTAMENTOS) GRUPOS O FAMILIAS DE PRODUCTOS. 
PERMITE LA PROGRAMACIÓN DE 5 LÍNEAS DE ENCABEZADO DEL RECIBO PARA EL CLIENTE.
PERMITE COLOCAR NOMBRE DEL PRODUCTO.
IMPRIME INFORMES DE VENTAS PARCIALES Y TOTALES.
8 CAJEROS
DISCRIMINA IMPUESTOS.
DISEÑO MODERNO Y COMPACTO.</t>
  </si>
  <si>
    <t xml:space="preserve">Cargo*        </t>
  </si>
  <si>
    <t>No. MESES</t>
  </si>
  <si>
    <t>VALOR TOTAL</t>
  </si>
  <si>
    <t>SUBREGION</t>
  </si>
  <si>
    <t>MUNICIPIO</t>
  </si>
  <si>
    <t>UNIDAD PRODUCTIVA</t>
  </si>
  <si>
    <t>No. HORAS</t>
  </si>
  <si>
    <t>FORMACIÓN VALOR UNITARIO</t>
  </si>
  <si>
    <t>TIENDA DE ABARROTES</t>
  </si>
  <si>
    <t>RESTAURANTE</t>
  </si>
  <si>
    <t>TOTAL GENERAL</t>
  </si>
  <si>
    <t>EQUIPO MÍNIMO</t>
  </si>
  <si>
    <t>COORDINADOR GENERAL</t>
  </si>
  <si>
    <t>COORDINADOR FINANCIERO</t>
  </si>
  <si>
    <t>DETALLE</t>
  </si>
  <si>
    <t>CARGO</t>
  </si>
  <si>
    <t xml:space="preserve">COORDINADOR  </t>
  </si>
  <si>
    <t xml:space="preserve">AVISO EN ACRILICIO,  DIMENSIONES 90 CM DE LARGO POR 70 CMS DE ANCHO Y 5 MILIMETROS DE ESPESOR, 4 DILATADORES EN ACERO PARA ASEGURAR EN LA PARED DE 1,5 CENTIMETROS </t>
  </si>
  <si>
    <t>SUBREGIÓN</t>
  </si>
  <si>
    <t>Nombre Representante Legal:</t>
  </si>
  <si>
    <t>Documento de Indentidad:</t>
  </si>
  <si>
    <t>Firma:</t>
  </si>
  <si>
    <t>_________________________________________________________________________________</t>
  </si>
  <si>
    <t>Nombre de la Empresa:</t>
  </si>
  <si>
    <t>Fecha:</t>
  </si>
  <si>
    <t>VALOR EN LETRAS:</t>
  </si>
  <si>
    <t>Incluido IVA y demás impuestos, tasas, contribuciones, costos directos e indirectos que conlleve la celebración y ejecución total del contrato que resulte del presente proceso de selección.</t>
  </si>
  <si>
    <t>N.I.T de la Empresa:</t>
  </si>
  <si>
    <t>CAPACITACIÓN IVA VALOR UNITARIO</t>
  </si>
  <si>
    <t>FORMACIÓN IVA VALOR UNITARIO</t>
  </si>
  <si>
    <t>FORMACIÓN TOTAL VALOR UNITARIO</t>
  </si>
  <si>
    <t>DETALLE DE CAPACITACIÓN</t>
  </si>
  <si>
    <t>DETALLE DE FORMACIÓN</t>
  </si>
  <si>
    <t>IVA CAPITALIZACIÓN</t>
  </si>
  <si>
    <t>IVA CAPACITACIÓN Y FORMACIÓN</t>
  </si>
  <si>
    <t>SUBTOTAL CAPITALIACIÓN - CAPACIACIÓN - FORMACIÓN</t>
  </si>
  <si>
    <t>IVA</t>
  </si>
  <si>
    <t>VALOR TOTAL ANTES DE IVA</t>
  </si>
  <si>
    <t>TOTAL GENERAL PROPUESTA</t>
  </si>
  <si>
    <t>SUBTOTAL EQIPO MÍNIMO</t>
  </si>
  <si>
    <t>TOTAL CAPITALIZACIÓN ANTES DE IVA</t>
  </si>
  <si>
    <t>TOTAL CAPACITACIÓN Y FORMACIÓN ANTES DE IVA</t>
  </si>
  <si>
    <t>VEREDA / CORREGIMIENTO</t>
  </si>
  <si>
    <t>CAPACITACIÓN VALOR UNITARIO ANTES DE IVA</t>
  </si>
  <si>
    <t>TOTAL CAPACITACIÓN  VALOR UNITARIO</t>
  </si>
  <si>
    <t>CAPACITACIÓN VALOR TOTAL ANTES DE IVA</t>
  </si>
  <si>
    <t>CAPACITACIÓN IVA VALOR TOTAL</t>
  </si>
  <si>
    <t>CAPACITACIÓN  VALOR TOTAL</t>
  </si>
  <si>
    <t>FORMACIÓN VALOR TOTAL ANTES DE IVA</t>
  </si>
  <si>
    <t>FORMACIÓN IVA VALOR TOTAL</t>
  </si>
  <si>
    <t>FORMACIÓN  VALOR TOTAL</t>
  </si>
  <si>
    <t>TOTAL FORMACIÓN Y CAPACITACION</t>
  </si>
  <si>
    <t>TOTAL FORMACIÓN Y CAPACITACION ANTES DE IVA</t>
  </si>
  <si>
    <t xml:space="preserve">TOTAL   IVA FORMACIÓN Y CAPACITACION </t>
  </si>
  <si>
    <t>TOTAL GENERAL APACITACIÓN  Y FORMACIÓN</t>
  </si>
  <si>
    <t>VALOR MENSUAL (SIN IVA)</t>
  </si>
  <si>
    <t xml:space="preserve">IVA VALOR MENSUAL </t>
  </si>
  <si>
    <t>VALOR TOOTAL MES (INCLUIDO IVA)</t>
  </si>
  <si>
    <t>VALOR TOTAL  IVA</t>
  </si>
  <si>
    <t>VALOR TOTAL  IVA INCLUIDO</t>
  </si>
  <si>
    <t>______________________________________________________________________</t>
  </si>
  <si>
    <t>CONCEPTO</t>
  </si>
  <si>
    <t>UNIDAD DE MEDIDA</t>
  </si>
  <si>
    <t>VALOR UNITARIO ANTES DE IVA</t>
  </si>
  <si>
    <t>IVA VALOR UNITARIO</t>
  </si>
  <si>
    <t>TOTAL VALOR UNITARIO</t>
  </si>
  <si>
    <t>DOTACIÓN OVEROL DE TRABAJO QUE CUMPLA CON LO REQUERIDO EN BIOSEGURIDAD, COLOR CAFÉ OSCURO, MANGA LARGA, EN TELA ANTIFLUIDO, BORDADO EN EL PECHO, CON 1 LOGO, GAFAS DE PROTECCIÓN, CARETAS, UNA CAJA DE TAPABOCAS DESECHABLES  Y GUANTES DESECHABLES Y UN GALON DE ALCOHOL DESINFECTANTE.</t>
  </si>
  <si>
    <t xml:space="preserve">VALOR TOTAL IVA  </t>
  </si>
  <si>
    <t>FORMALIZACIÓN UNIDAD PRODUCTIVA</t>
  </si>
  <si>
    <t>NEVERA COMERCIAL TIPO MOSTRADOR 19 PIES CÚBICOS DOS ENTREPAÑOS Y CUATRO BANDEJAS POR ENTREPAÑO, ALTO 1305, FRENTE 1370 Y FONDO 780</t>
  </si>
  <si>
    <t>ARROZ PRESENTACIÓN 500 GRS</t>
  </si>
  <si>
    <t>CHOCOLATE PRESENTACIÓN 500 GRS</t>
  </si>
  <si>
    <t>PANELA CUADRADA GRANDE X 900 G</t>
  </si>
  <si>
    <t>CAFÉ PRESENTACIÓN 250 GRS</t>
  </si>
  <si>
    <t>PAPEL HIGIÉNICO 12 ROLLOS</t>
  </si>
  <si>
    <t>TRANSPORTE FLUVIAL</t>
  </si>
  <si>
    <t>TIENDA COMUNITARIA FLUVIAL</t>
  </si>
  <si>
    <t xml:space="preserve"> TRUJILLO CONSEJO COMUNITARIO UNION DEL RIO ROSARIO</t>
  </si>
  <si>
    <t>TUMACO</t>
  </si>
  <si>
    <t>CONSEJO COMUNITRIO ACAPA - VEREDA CALETA VIENTO LIBRE</t>
  </si>
  <si>
    <t>SAN ANDRÉS DE TUMACO</t>
  </si>
  <si>
    <t>PACÍFICO Y FRONTERA NARIÑENSE</t>
  </si>
  <si>
    <t>EMPACADORA DE ARROZ</t>
  </si>
  <si>
    <t>ELABORACIÓN DE ESCOBAS</t>
  </si>
  <si>
    <t>COMERCIALIZADORA DE LACTEOS</t>
  </si>
  <si>
    <t>PESCADERIA</t>
  </si>
  <si>
    <t>TIENDA COMUNITARIA</t>
  </si>
  <si>
    <t>TARAZÁ</t>
  </si>
  <si>
    <t>BAJO CAUCA Y NORDESTE ANTIOQUEÑO</t>
  </si>
  <si>
    <t>URALES</t>
  </si>
  <si>
    <t>DOS CANOAS</t>
  </si>
  <si>
    <t>LA CAUCANA</t>
  </si>
  <si>
    <t xml:space="preserve">CAÑON DE IGLESIAS </t>
  </si>
  <si>
    <t>CURUMANA</t>
  </si>
  <si>
    <t xml:space="preserve">LAS ACACIAS </t>
  </si>
  <si>
    <t>LA UNION</t>
  </si>
  <si>
    <t>PACIFICO Y FRONTERA NARIÑENSE</t>
  </si>
  <si>
    <t>RESTAURANTE - TUMACO</t>
  </si>
  <si>
    <t xml:space="preserve"> SET VASOS SET DE 4 VASOS EN VIDRIO. 15 ONZS</t>
  </si>
  <si>
    <t>CONGELADOR CONGELADOR HORIZONTAL. CAPACIDAD 230 LITROS. ALTO 89,5 CM, ANCHO 78 CM, FONDO 75 CM</t>
  </si>
  <si>
    <t>TOTAL RESTAURANTE - TUMACO</t>
  </si>
  <si>
    <t>TIENDA COMUNITARIA FLUVIAL - TRUJILLO</t>
  </si>
  <si>
    <t xml:space="preserve">BOTE DE TRANSPORTE 
ESLORA 10M
MANGA 1.60 M
PUNTAL MÁX. 0.50 M
CAPACIDAD CARGA 2.500 KLG
MOTOR MÁX. 115HP*
PESO APROX. 220 KLG
ALTURA ESPEJO  0.41 M
LATERAL 0.61 M                                                                                                                                                                 ANCHO PISO 0.90 M                                                                                                                                                                KIT DE DIRECCIÓN MECANICA(CABRILLA PLASTICA, CABEZOTE, SOPORTE CABEZOTE, CAJA ANGULAR, CABLE DE DIRECCIÓN, GUAYAS DE CONTROL)                                                                                                        KIT ELECTRICO(PANEL SUICHE, LUCES NAVEGACIÓN, MASTER BATERIA, BATERIA, BORNES MARINOS, BOMBA DE ACHIQUE, CABLEADO GENERAL)                                                                                         CAPOTA SOLOTECHO
</t>
  </si>
  <si>
    <t xml:space="preserve">MOTOR FUERA DE BORDA YAMAHA DE 4 TIEMPOS
TIPO DE MOTOR 4 TIEMPOS, 4 CILINDROS
CILINDRADA 935 C.C
DIÁMETRO POR CARRERA 63 X 75 MM
POTENCIA DE SALIDA 50 HP @ 5500 RPM
RANGO MÁX. 5000 - 6000 RPM
RÉGIMEN MÍN. 950 ± 50 RPM
BUJÍA DPR6EA - 9
RELACIÓN DE COMPRESIÓN 9.3 : 1
ENCENDIDO CDI
SISTEMA DE ARRANQUE ELECTRICO
SISTEMA DE MANDOS MANUALES
SISTEMA DE INCLINACIÓN MANUAL ASISTIDO
SISTEMA DE LUBRICACIÓN POR CARTER HUMEDO
PESO SECO 117 - 121 KG
</t>
  </si>
  <si>
    <t>NEVERA (CAVA) MARINA CON CAPACIDAD DE 142 LITROS PORTATIL, COLOR BLANCO, ANCHO 48 CM, ALTO  25 CM, LARGO 118 CM</t>
  </si>
  <si>
    <t>TRANSPORTE</t>
  </si>
  <si>
    <t>SEGURO RESPONSABILIDAD CIVIL</t>
  </si>
  <si>
    <t>MANTENIMIENTO</t>
  </si>
  <si>
    <t>CHALECO SALVAVIDAS LIVIANOS, UNICA TALLA, COLORES ROJO Y NEGRO, ELABORADOS EN ESPUMA 100% POLIETILINO TEJIDO, 100% POLIESTER. FLOTABILIDAD 50 N.</t>
  </si>
  <si>
    <t>FRIJOLES PRESENTACIÓN 500 GRS</t>
  </si>
  <si>
    <t>AZÚCAR PRESENTACIÓN 500 GRS</t>
  </si>
  <si>
    <t>ACEITE VEGETAL DE COCINA 1 LITRO</t>
  </si>
  <si>
    <t>TOTAL TIENDA COMUNITARIA FLUVIAL - TRUJILLO</t>
  </si>
  <si>
    <t>TRANSPORTE FLUVIAL  - CALETA VIENTO LIBRE</t>
  </si>
  <si>
    <t>TOTAL TRANSPORTE FLUVIAL  - CALETA VIENTO LIBRE</t>
  </si>
  <si>
    <t>BAJO CAUCA Y NORDESTE ANTIOQUEÑO - TARAZA</t>
  </si>
  <si>
    <t>PESCADERIA CURUMANA</t>
  </si>
  <si>
    <t xml:space="preserve">AVISO EN ACRILICO,  DIMENSIONES 90 CM DE LARGO POR 70 CMS DE ANCHO Y 5 MILIMETROS DE ESPESOR, 4 DILATADORES EN ACERO PARA ASEGURAR EN LA PARED DE 1,5 CENTIMETROS </t>
  </si>
  <si>
    <t>PLACA (PLACA EN ACRILICO POLIESTILENO DE 30 CM DE ANCHO POR 50 CM DE LARGO CON LEYENDA, CON IMPRESIÓN A FULL COLOR EN ADHESIVO</t>
  </si>
  <si>
    <t>DOTACIÓN DELANTAL INDUSTRIAL LARGO 82 X 1,15 CALIBRE 16 CONFECCIONADO EN PVC, IDEAL PARA PROTEGER DE SALPICADURAS LÍQUIDAS DE TRABAJO QUE CUMPLA CON LO REQUERIDO EN BIOSEGURIDAD, BORDADO EN EL PECHO, CON 1 LOGO</t>
  </si>
  <si>
    <t xml:space="preserve">NEVERA MOSTRADOR HORIZONTAL 3 BANDEJAS . ALTO 1305 CM. FRENTE  1140 CM, FONDO 780 CM CAPACIDAD  19 PIES CUBICOS </t>
  </si>
  <si>
    <t xml:space="preserve">BALANZA.ANCHO 387 M X ALTO 130 MX LARGO 380 M. CAPACIDAD DE 5 KG Y 31 KG </t>
  </si>
  <si>
    <t>MESA DE TRABAJOMUEBLE Y ENTREPAÑO EN ACERO INOXIDABLE. CON SALPICADERO DE 12.5 CM. PATAS Y NIVELADORES EN ACERO INOXIDABLE.
DIMENSIONES: 100 X 60 X 87</t>
  </si>
  <si>
    <t xml:space="preserve">GUANTES EN ACERO INOXIDABLE. HILO DE ACERO INOXIDABLE ALIMENTARIO Y RESORTE DE ACERO INOXIDABLE ALIMENTARIO
PATENTADO.COTA DE MALLA:HILO DIÁMETRO: 0,5 MM
 DIÁMETRO INTERIOR DE LOS ANILLOS: 3 MM, DIÁMETRO EXTERIOR DE LOS ANILLOS: 4 MM, CIERRE EN LA MUÑECA CON UNOS MUELLES PROTEGIDOS POR COTA DE MALLAS </t>
  </si>
  <si>
    <t>EXTINTOR 20 LIBRAS. POTENCIAL DE EXTINCIÓN
MATERIAS SÓLIDAS, MATERIAS LÍQUIDAS LICUABLES Y EQUIPOS ELECTRÓNICOS ENERGIZADOS</t>
  </si>
  <si>
    <t>BOTIQUIN PRIMEROS AUXILIOSALCOHOL ANTISÉPTICO FRASCO X 120ML1 ALGODÓN PAQUETE X 5GR
1 APLICADORES PAQUETE X 20 UNIDADES1 BAJALENGUAS PAQUETE X 20 UNIDADES1 CUELLO ORTOPÉDICO BLANDO ESPUMA TIPO THOMAS
5 CURA UNIDAD1 GASA ESTÉRIL 7.5X7.5 POR 5 UNIDADES
1 GUANTE PAR EMPACADO INDIVIDUAL VINILO
1 LINTERNA DINAMO RECARGABLE NO NECESITA PÍLAS</t>
  </si>
  <si>
    <t>CONGELADOR VERTICAL 1 PUERTA:POTENCIA: 550W – 3/8 HP. VOLTAJE: 220V
CAPACIDAD: 600L.RANGO DE TEMPERATURA: (° C) -18 Y -22 ° C
MÁXIMA TEMPERATURA AMBIENTE: 32 ° C / 60% (° C / HR)
ESTRUCTURA: ACERO INOXIDABLE.PUERTA: 1 SÓLIDA. DIMENSIONES TOTALES: 70 X 80 X 205 CMS (FRENTE, PROFUNDO, ALTO)
PESO: 98KG</t>
  </si>
  <si>
    <t>SIERRA PARA CARNE Y HUESO. ESPESOR DE CORTE: 180 MM. VELOCIDAD SIERRA: 15 M/S. DIÁMETRO RUEDA: 210 MM. TAMAÑO DE MESA: 380X365 MM</t>
  </si>
  <si>
    <t xml:space="preserve">EXTINTOR MULTIPROPOSITO DE 20 LB ABC + SOPORTE Y SEÑALIZACION </t>
  </si>
  <si>
    <t>CUCHILLOS INDUSTRIALES. CUCHILLOS EN ACERO INOXIDABLE ALEADO DE ALTA CALIDAD. MEDIDAS DE LA HOJA: 21 CM, 30CM,13CM Y 15CM</t>
  </si>
  <si>
    <t xml:space="preserve"> TAPABOCAS 50 UNIDADES DE TAPABOCAS ANTIPOLVO DESECHABLES</t>
  </si>
  <si>
    <t>COFIAS PARA CABELLO TIPO MALLA NYLON NEGRA PAQUETE X 5 UNIDADES</t>
  </si>
  <si>
    <t>PUNTO ECOLÓGICO 2 CANECAS CON CAPACIDAD DE 55LTS (ALTURA:100 CM, ALTURA CANECA:71 CM, LARGO:40 CM, ANCHO:95 CM</t>
  </si>
  <si>
    <t>RECIPIENTE RECTANGULAR HERMÉTICO DE PLÁSTICO TRANSPARENTE 10CMX32CMX21.5CM</t>
  </si>
  <si>
    <t>BASCULA COLGANTE SEMI-INDUSTRIAL 300KG. BALANZA BASCULA COLGANTE PARA TRABAJO SEMI-INDUSTRIAL CON CAPACIDAD MAXIMA DE 300KG</t>
  </si>
  <si>
    <t>CANASTILLAS PLÁSTICAS. ALTURA: 18 CM, ANCHO: 40 CM, LARGO: 60 CM, MATERIAL: POLIPROPILENO
RESISTENCIA: 15 KG</t>
  </si>
  <si>
    <t>MAQUINA FABRICADORA DE HIELO HASTA 21KG/24H. ALMACENAMIENTO: 8 KG
TANQUE DE ALMACENAMIENTO CON INTERIOR PLÁSTICO Y AISLAMIENTO TÉRMICO. FABRICADA EN ACERO INOXIDABLE.
PRODUCE CUBOS DE 2.2 X 2.2 X 2.6 CM.
POTENCIA: 350 WH, 110 V.
ACOMETIDA DE AGUA: 3/4″
DIMENSIONES: 36 X 47 X 63 CM. CAPACIDAD 25KG/DÍA. VOLTAJE 220V.DIMENSIONES 40X45X80CM. ESTRUCTURA EN ACERO INOXIDABLE.</t>
  </si>
  <si>
    <t>BÁSCULA. CAPACIDADES DE 31 Y 15 KG. BANDEJA DE ACERO INOXIDABLE CON O SIN ALETAS DE 217 X 367 MM. DIMENSIONES: ANCHO: 387MM ALTO: 130MM PROFUNDO: 380MM ALIMENTACION: 110 V</t>
  </si>
  <si>
    <t>PAR DE BOTAS PARA PROCESOS CÁRNICOS</t>
  </si>
  <si>
    <t>GUANTES DE NITRILO INDUSTRIAL AZUL, CAJA X 50 UNIDADES</t>
  </si>
  <si>
    <t>TABLA PARA PICAR DE 30 X 40 CM</t>
  </si>
  <si>
    <t>PAQUETE DE 100 UNIDADES DE BOLSAS ESTÁNDAR CON ASAS DE TIPO CAMISETA, FABRICADAS CON POLIETILENO DE ALTA DENSIDAD COLOR BLANCO, IDEAL PARA TIENDAS Y SUPERMERCADOS. DIMENSIONES CENTIMETROS 25,4CMX33CM CALIBRE 0.40</t>
  </si>
  <si>
    <t>ALCOHOL ANTISÉPTICO CON GLICERINA 3785ML</t>
  </si>
  <si>
    <t>FORMALIZACIÓN</t>
  </si>
  <si>
    <t>TOTAL PESCADERIA CURUMANA</t>
  </si>
  <si>
    <t xml:space="preserve">ESCOBAS-  DOS CANOAS </t>
  </si>
  <si>
    <t>DOTACIÓN OVEROL DE TRABAJO QUE CUMPLA CON LO REQUERIDO EN BIOSEGURIDAD, COLOR CAFÉ OSCURO, MANGA LARGA, EN TELA ANTIFLUIDO, BORDADO EN EL PECHO, CON 1 LOGO</t>
  </si>
  <si>
    <t xml:space="preserve">GUILLOTINA CON MESA. DIMENSIONES 400 X 880 X 880 MM (ALT X AN X PROF)ALTURA CON MESA 1150 MM PESO FÁCIL GIRO Y/O CAMBIO DEL CUADRADILLO DESDE UN LATERAL DE LA MÁQUINA. LONGITUD DE CORTE DE 430 MM. </t>
  </si>
  <si>
    <t>LIJADORA DE BANDA 3" X 21" 900W. PESO 2,76.
 MEDIDAS 16 X 39 X 15.5 CM. VELOCIDAD 240-380 M/MIN</t>
  </si>
  <si>
    <t>TALADRO ARBOL 1/2 PULGADA 250W. TALADRO DE COLUMNA O DE BANCO DE 250W DE POTENCIA Y MANDRIL DE 1/2" (13MM). CAPACIDAD MÁXIMA DE PERFORADO 1/2". VELOCIDAD 3.140 RPM. 5 VELOCIDADES. LONGITUD DE CARRERA 2" (50MM). ALTURA TOTAL 580MM (22.7/8"). ALTO 0,25CM,  ANCHO 0,46CM PESO 16KG</t>
  </si>
  <si>
    <t>SIERRA DE MESA DIAMETRO 10 PULGADAS. POTENCIA 1500 W. VELOCIDAD 4500 RPM</t>
  </si>
  <si>
    <t>PRENSA TALADRO ACCION RAPIDA
 PRENSA DE ACCIÓN RÁPIDA, IDEAL PARA ASEGURAR PIEZAS EN CORTES Y AJUSTES.</t>
  </si>
  <si>
    <t>ALICATE HOMBRE SOLO CROMADO  CURVA 7 PULG. ANCHO 9 CM,  LARGO 2.5 CM</t>
  </si>
  <si>
    <t>COMPRESOR DE AIRE 25 LITROS. ALTO 61CM,  ANCHO 59,5CM. POTENCIA EN VATIOS 1500W. PESO 21,8KG. COMPRESOR DE AIRE 2HP. VOLTAJE 110V</t>
  </si>
  <si>
    <t>ESCUADRA PROFESIONAL 12 PG. MEDIDAS  12 PULGADAS.ESCUADRA FIJA, DE EXCELENTE CALIDAD, RESISTENTE Y DURADERO, EXACTO, CON MEDIDAS EN RELIEVE.</t>
  </si>
  <si>
    <t>PULIDORA 4-1/2-PULG 1500W 11000RPM. VELOCIDAD: 11000 RPM. POTENCIA 1700 W.DIAMETRO DISCO 4 1/2 PULGADAS. PESO 6 KG</t>
  </si>
  <si>
    <t>BANCO DE TRABAJO LARGO: 140 CM. ANCHO: 60 CM. ALTO: 90 CM 
BANCO DE TRABAJO INDUSTRIAL, FABRICADO EN LÁMINA COLD ROLLED CALIBRE 18, ESTRUCTURA EN TUBO CUADRADO DE 1 ½". CON ENTREPAÑO.</t>
  </si>
  <si>
    <t xml:space="preserve">CINCEL CORTADOR. ANCHO1,5CM. LARGO  19 CM. ALTO 8 CM.  MATERIAL ACERO. </t>
  </si>
  <si>
    <t xml:space="preserve">ALICATE CORTA CABLE. MEDIDAS 9 1/2 PULGADAS.ALICATE DE ALTA CALIDAD, CON MANGO ANTIDESLIZANTE DE DISEÑO ERGONÓMICO, MORDAZAS CON ESTRÍAS TEMPLADAS PARA UN AGARRE MUCHO MÁS FIRME. </t>
  </si>
  <si>
    <t>JUEGO DE BOTADORES CINCELES, PUNZONES Y BOTADORES 6 PIEZAS ·1/16" (1.6 MM), 1/8" (3 MM), 5/32" (4 MM), 3/16" (5 MM), 1/4" (6 MM), 5/16" (8 MM).FORJADOS EN ACERO CROMO VANADIO</t>
  </si>
  <si>
    <t>CIZALLA DE 18" ALTO 3,3 CMS. ANCHO 14,7 CMS. 1,54 KGS LARGO 47 CMS</t>
  </si>
  <si>
    <t>MARTILLO DE BOLA 24OZ. MATERIAL DE LA CABEZA ACERO, ESPESOR 4 CM. MATERIAL DEL MANGO MADERA. LARGO  42 CMS, ACHO 13 CMS.CABEZA FORJADA EN ACERO AL CARBÓN PULIDA Y LAQUEADA MANGO DE MADERA PULIDO Y LAQUEADO ENCABADO CON DOBLE CUÑA DUREZA DE CABEZA: 45-55 HRC</t>
  </si>
  <si>
    <t>MARTILLO DE GOLPE SECO DE 32 OZ. MATERIAL ACERO. LARGO 18 PULG .ANCHO 3,5 PULG (88,9 MM).PESO 1,8 LB (0,8 KG).</t>
  </si>
  <si>
    <t>CAJAS DE  HERRAMIENTAS DE 20 PULGADAS. MEDIDAS ANCHO 50,7; ALTO 24,4; PROFUNDIDAD 24,3 CM</t>
  </si>
  <si>
    <t>SILLAS DE TRABAJO.ANCHO 60,5 CENTÍMETROS. 86 CENTÍMETROS.80% POLIPROPILENO, 15% METAL, 5% MDF</t>
  </si>
  <si>
    <t>LÁMPARA DE ESCRITORIO CON ESTRUCTURA LIVIANA, BRAZO EXTENSIBLE, IDEAL PARA QUE LA UBIQUES EN LA POSICIÓN QUE PREFIERAS, DISEÑO FUNCIONAL EN MATERIALES PLASTICO Y METAL. MEDIDAS: ALTO 35 CM HASTA 40 CM. VOLTAJE 110 HASTA 120V. IMANADA</t>
  </si>
  <si>
    <t>GAFAS DE PROTECCIÓN MATERIAL POLICARBÓNATO</t>
  </si>
  <si>
    <t>ALAMBRE CALIBRE 18 GALVANIZADO 1KG</t>
  </si>
  <si>
    <t>KILOGRAMO</t>
  </si>
  <si>
    <t>FIBRA PLASTICO PARA ESCOBA. FIBRA SUAVE AZUL. CALIBRE 40. LONGITUD 20 CM</t>
  </si>
  <si>
    <t>FIBRA PLASTICO PARA ESCOBA.FIBRA DURA AZUL . CALIBRE 68. LONGITUD 20 COM</t>
  </si>
  <si>
    <t xml:space="preserve">LACA CATALIZADA SEMIMATE. CONTENIDO 400ML
</t>
  </si>
  <si>
    <t>MADERA EN PINO. ANCHO 90 MM. ESPESOR  41 MM.  LARGO MATERIAL PINO RADIATA. 3200 MM. PESO  7,9 KG.</t>
  </si>
  <si>
    <t xml:space="preserve">CABO DE MADERA CON TAPÓN Y ADAPTADOR DE 1,20MTS PARA ESCOBAS, TRAPEROS Y CEPILLOS DE PISO. </t>
  </si>
  <si>
    <t>TINTA CARAMELO PARA MADERA 60 CC. CONTENIDO 60 CC</t>
  </si>
  <si>
    <t xml:space="preserve">GALON BARNIZ PARA MADERA SEMIMATE </t>
  </si>
  <si>
    <t xml:space="preserve">SET 3 BROCHAS MONAS USO GENERAL. SET DE 3 BROCHAS DE DISTINTOS TAMAÑOS, DE 1/2 PULGADA, 1 PULGADA Y 2 PULGADAS, CON MANGO DE MADERA Y CERDAS 100% NATURALES. </t>
  </si>
  <si>
    <t xml:space="preserve">TOTAL ESCOBAS-  DOS CANOAS </t>
  </si>
  <si>
    <t>PESCADERIA CAÑON DE LAS IGLESIAS</t>
  </si>
  <si>
    <t>TOTAL PESCADERIA CAÑON DE LAS IGLESIAS</t>
  </si>
  <si>
    <t>TIENDA DE ABARROTES LAS ACACIAS</t>
  </si>
  <si>
    <t>DOTACIÓN OVEROL DE TRABAJO QUE CUMPLA CON LO REQUERIDO EN BIOSEGURIDAD, COLOR CAFÉ OSCURO, MANGA LARGA, EN TELA ANTIFLUIDO, BORDADO EN EL PECHO</t>
  </si>
  <si>
    <t>ESTANTERÍA  TUBO TIPO ARMARIO, METÁLICA TERMINACIÓN PINTURA ELECTROSTÁTICA, 5 ENTREPAÑOS EN ALAMBRE, DESARMABLE PE
ALTO:1.4 M ANCHO:57 CM FONDO:30 CM</t>
  </si>
  <si>
    <t>BALANZA CAPACIDAD: 5 Y 10  KG / 1 Y 2 G
ADAPTADOR Y BATERIA INCLUIDO.
VOLTAJE DE ALIMENTACIÓN: 110 V.
BANDEJA EN ACERO INOXIDABLE.
PESO: 3.5 KG</t>
  </si>
  <si>
    <t>Unidad</t>
  </si>
  <si>
    <t>REFRIGERADOR VERTICAL CAPACIDAD  130 LITROS, ALTP 1173, FRENTE 496, FONDO 510 Y TRES BANDEJAS INTERIORES PUERTA PANORÁMICA (VIDRIO)</t>
  </si>
  <si>
    <t>CUCHILLO COCINERO EN ACERO INOXIDABLE FORJADO. LARGO 46,5 CM  3 CM</t>
  </si>
  <si>
    <t>CAJA REGISTRADORA .REGISTRADOR IMPRESIÓN TÉRMICA.
1200 (PLUS) PRODUCTOS O REFERENCIAS EN INVENTARIO.
20 (DEPARTAMENTOS) GRUPOS O FAMILIAS DE PRODUCTOS. 
PERMITE LA PROGRAMACIÓN DE 5 LÍNEAS DE ENCABEZADO DEL RECIBO PARA EL CLIENTE.
PERMITE COLOCAR NOMBRE DEL PRODUCTO.
IMPRIME INFORMES DE VENTAS PARCIALES Y TOTALES.
8 CAJEROS
DISCRIMINA IMPUESTOS.
DISEÑO MODERNO Y COMPACTO.</t>
  </si>
  <si>
    <t>VITRINA REFRIGERADOR CAPACIDAD 33 PIES CÚBICOS DE MÍNIMO DOS ENTREPAÑOS Y SEIS BANDEJAS POR ENTREPAÑO, ALTO 1305, FRENTE 1950 Y FONDO 780</t>
  </si>
  <si>
    <t>ESTANTERÍA METÁLICA LIVIANA 5 ENTREPAÑOS. ESTANTERÍA METÁLICA DE 5 ENTREPAÑOS, PERFECTA PARA EL ALMACENAJE O LA EXHIBICIÓN DE PRODUCTOS EN SUPERMERCADOS O NEGOCIOS, TAMBIÉN ES ADECUADA PARA EL INVENTARIADO, ARCHIVO, O ALMACENAMIENTO EN GARAJES Y BODEGAS.  DESARMABLE, INCLUYE TORNILLERÍA.CADA ENTREPAÑO RESISTE HASTA 25 KG Y TIENE DOBLE REFUERZO PARA MAYOR RESISTENCIA.TERMINACIÓN EN PINTURA ELECTROSTÁTICA.MEDIDAS ALTO: 200 CM - ANCHO: 90 CM - FONDO: 40 CMREFERENCIA 2838</t>
  </si>
  <si>
    <t>GÓNDOLA PUNTERA L.E PARA EXHIBIR LOS PRODUCTOS EN SUPERMERCADOS, FRUVER Y TIENDAS. INCLUYE ESTRUCTURA TUBO 4X4 CON BASE FIJA CON CERCO Y TRES ENTREPAÑOS 66X31 CON CERCOS.MEDIDAS 70 X 130 X 37</t>
  </si>
  <si>
    <t>MESAS DE PLÁSTICO 85 CM LARGO POR 85 CM LARGO MATERIAL ALUMINIO-RATÁN</t>
  </si>
  <si>
    <t>SILLAS DE PLASTICO ( 108 CM ALTO  Y 57 CM ANCHO)</t>
  </si>
  <si>
    <t>CANASTILLAS PLÁSTICAS DE 15 Y 30 KG</t>
  </si>
  <si>
    <t>LENTEJAS PRESENTACIÓN 500 GRS</t>
  </si>
  <si>
    <t>FRIJOLES  PRESENTACIÓN 500 GRS</t>
  </si>
  <si>
    <t>GARBANZOS PRESENTACIÓN 500 GRS</t>
  </si>
  <si>
    <t>ESPAGUETI PRESENTACIÓN 500 GRS</t>
  </si>
  <si>
    <t>PASTA CORTA PRESENTACIÓN 500 GRS</t>
  </si>
  <si>
    <t>ACEITE PASTA CORTA PRESENTACIÓN 1000 ML</t>
  </si>
  <si>
    <t>AZÚCAR  PRESENTACIÓN 500 GRS</t>
  </si>
  <si>
    <t xml:space="preserve">SALSA DE TOMATE FRUCO X 600 G. </t>
  </si>
  <si>
    <t>MAYONESA DE 150GR.</t>
  </si>
  <si>
    <t xml:space="preserve">PANELA CUADRADA PEQUEÑA X 400 GR </t>
  </si>
  <si>
    <t>CAFÉ PRESENTACIÓN 125 GRS</t>
  </si>
  <si>
    <t>JABÓN LAVALATOS LIQUIDO X850ML</t>
  </si>
  <si>
    <t>DETERGENTE PRESENTACIÓN 225 GRS</t>
  </si>
  <si>
    <t>SUAVIZANTE DE ROPA X1.000 ML.</t>
  </si>
  <si>
    <t>SERVILLETAS NORMAL X 100 UND</t>
  </si>
  <si>
    <t>CREMA DE DIENTES PRESENTACIÓN 24 UNIDADES</t>
  </si>
  <si>
    <t>JABÓN DE TOCADOR 24 UNIDADES</t>
  </si>
  <si>
    <t>CUBO DE CALDO DE GALLINA. PRESENTACIÓN 8 CUBOS</t>
  </si>
  <si>
    <t>SHAMPOO PRESENTACIÓN SACHET  25ML.</t>
  </si>
  <si>
    <t>DESODORANTE ROLL ON FRASCO CON 30 ML</t>
  </si>
  <si>
    <t>GALLETAS HARINA DE TRIGO PRESENTACIÓN 354 GRS</t>
  </si>
  <si>
    <t>GALLETAS DE VAINILLA 432 G</t>
  </si>
  <si>
    <t xml:space="preserve"> PAN TAJADO BLANCO PRESENTACIÓN DE 550 GRS </t>
  </si>
  <si>
    <t xml:space="preserve">JUGOS 250ML PACK X 15 UND </t>
  </si>
  <si>
    <t>JUGO SURTIDO X 3 UND X 1000ML C-U</t>
  </si>
  <si>
    <t>GELATINA POLVO SURTIDO X 4 UND X 40 G C/U</t>
  </si>
  <si>
    <t>ATÚN EN AGUA MEZCLA X 150 G</t>
  </si>
  <si>
    <t>ATÚN LOMITOS AGUA X 160G</t>
  </si>
  <si>
    <t>TOTAL TIENDA DE ABARROTES LAS ACACIAS</t>
  </si>
  <si>
    <t>EMPACADORA DE ARROZ-URALES</t>
  </si>
  <si>
    <t>TRILLADORA DE ARROZ POTENCIA REQUERIDA  ELECTRICO 1.5 HP. 1500-1600 RPM,  PRODUCCION 180 KG/H, DIMENSIONES:  ALTO 56*CM,ANCHO 46 CM, LARGO *32 CM</t>
  </si>
  <si>
    <t>EMPACADORA DOSIFICARDORA DE GRANOS KFG-500.CAPACIDAD (BOLSAS / MIN) 25.CAPACIDAD DE EMBALAJE (GR) 250-500. POTENCIA (W) 200
VOLTAJE (V / HZ) AC 220/50 110/60. DIMENSIÓN EXTERNA (L × W × H) (MM) 650 × 450 × 160.PESO NETO / KG 100</t>
  </si>
  <si>
    <t>MESA DE TRABAJO MUEBLE Y ENTREPAÑO EN ACERO INOXIDABLE. CON SALPICADERO DE 12.5 CM. PATAS Y NIVELADORES EN ACERO INOXIDABLE.
DIMENSIONES: 100 X 60 X 87</t>
  </si>
  <si>
    <t>ESTIBAS . SET X 10 UNIDADES ESTIBA PLÁSTICA. ALTO
15 CENTIMETROS. ANCHO 100 CENTIMETROS. LARGO 120 CENTIMETROS PESO 19 KILOS. MATERIAL PEHD</t>
  </si>
  <si>
    <t>RECIPIENTE  RECTANGULAR TRANSPARENTE. UTIL PARA ALMACENAR ALIMENTOS COMO GRANOS, HARINAS, PASTAS Y CEREALES.TAMAÑO: 25X15X10. CAPACIDAD: 2 LITROS.</t>
  </si>
  <si>
    <t>BALDE PLASTICO CAPACIDAD 10 LITROS</t>
  </si>
  <si>
    <t>EMPACADORA VOLTAJE (V / HZ) CA 220/50 110/60. POTENCIA DEL MOTOR (W) 50. PODER DE SELLADO (W) 300 × 2. POTENCIA DE CALENTAMIENTO DE IMPRESIÓN (W) 40 × 2. VELOCIDAD (M / MIN) 0-12 (0-16). ANCHO DE SELLADO (MM) 10. RANGO DE TEMPERATURA (℃) 0-300. TIPO DE IMPRESIÓN RODILLO DE TINTA SÓLIDA. DISTANCIA DEL CENTRO DE SELLADO A LA MESA TRANSPORTADORA (MM) 20-40 / 200-320. TAMAÑO DE LA MESA TRANSPORTADORA (L × W) (MM)954 × 153MAX. CARGA DEL TRANSPORTADOR PARA PAQUETE INDIVIDUAL (KG) ≤1. CARGA TOTAL DEL TRANSPORTADOR (KG)≤3. DIMENSIONES EXTERNAS (L × W × H) (MM) 950 × 420 × 315 （HORIZONTAL）955 × 345 × 625  VERTICAL). PESO NETO/KG) 37,5.</t>
  </si>
  <si>
    <t>ESTANTERÍA  TUBO TIPO ARMARIO, METÁLICA TERMINACIÓN PINTURA ELECTROSTÁTICA, 5 ENTREPAÑOS EN ALAMBRE, DESARMABLE.ALTO:1.4 M ANCHO:57 CM FONDO:30 CM</t>
  </si>
  <si>
    <t>BOLSAS DE POLIETILENO DE BAJA DENSIDAD  DIMENSIONES  30 CM LARGO  X  20 CM ANCHO. PAQUETE DE 100. CALIBRE 3</t>
  </si>
  <si>
    <t>TOTAL EMPACADORA DE ARROZ-URALES</t>
  </si>
  <si>
    <t>TIENDA COMUNITARIA LA UNION</t>
  </si>
  <si>
    <t>TOTAL TIENDA COMUNITARIA LA UNION-URALES</t>
  </si>
  <si>
    <t>COMERCIALIZADORA DE LACTEOS LA CAUCANA</t>
  </si>
  <si>
    <t>DOTACIÓN DELANTAL INDUSTRIAL LARGO 82 X 1,15 CALIBRE 16 CONFECCIONADO EN PVC, IDEAL PARA PROTEGER DE SALPICADURAS LÍQUIDAS DE TRABAJO QUE CUMPLA CON LO REQUERIDO EN BIOSEGURIDAD</t>
  </si>
  <si>
    <t>NEVERA NO FROST CONGELADOR ANCHO: 61.6CM ALTO: 148.1CM FONDO: 70.3CM TECNOLOGÍA DE FRÍO: NO FROST. CAPACIDAD EN LITROS BRUTOS: 230 VOLTAJE: 110 V</t>
  </si>
  <si>
    <t xml:space="preserve"> KIT UTENSILIOS DE COCINA INDUSTRIALES CUCHARA (1), ESPÁTULA (1), CUCHARÓN (1), ESPUMADERA (1)</t>
  </si>
  <si>
    <t>VITRINA VERTICAL  216 LITROS CAPACIDAD BRUTA TOTAL 216  LITROS TECNOLOGÍA DE FRIO NO FROST . VOLTAJE RANGO ENTRE 110 V Y 120 V</t>
  </si>
  <si>
    <t>CORTADORA TAJADORA DE JAMÓN  Y  QUESO POTENCIA DEL MOTOR: 120WVOLTAJE: 110V, FRECUENCIA : 60HZ,DIÁMETRO DE LA CUCHILLA: 25 CM.REBANADAS DESDE 0.2MM HASTA 1.5 CM, DIMENSIONES: 46 X 40 X 38 CMS.</t>
  </si>
  <si>
    <t>CONGELADORES TAPA COFRE 155 LITROS
WC-150CZ CAPACIDAD 155 PUERTAS 1
RODACHINES 4 MANIJA Exterior
con seguro CANASTAS 1 DIMENSIONES (ALTO) 81
(PROFUNIDAD) 55 (ANCHO)75 PESO 34 KG
REFRIGERANTE R134a TEMPERATURA 5ºC A -18ºC</t>
  </si>
  <si>
    <t>PUNTO ECOLÓGICO PEDAL 36 LT VERDE - AZUL – GRIS. CAPACIDAD 36 LT.  MATERIAL POLIPROPILENO. ALTO 61 CM USO DOMÉSTICO O INDUSTRIAL. ANCHO 97,5 CM COLOR AZUL - VERDE – GRIS TAPA PEDAL.PESO 6,19 KG.  LARGO 36,5 CM</t>
  </si>
  <si>
    <t>RECIPIENTE RECTANGULAR HERMÉTICO DE PLÁSTICO TRANSPARENTE 10CX32X21.5CM</t>
  </si>
  <si>
    <t>LICUADORA INDUSTRIAL  VOLTAJE110 V / 11.5 AMPERIOS
POTENCIA950 VATIOS.DIMENSIONES18,5 X 21 X 51 CM (W X D X H).PESO5 KG</t>
  </si>
  <si>
    <t xml:space="preserve">MOLDE DE SILICONA PARA PALETAS X 12 CAVIDADES MOLDE DE HELADO </t>
  </si>
  <si>
    <t>MAQUINA GRANIZADORA PARA LA CONGELACIÓN DE BEBIDAS REFRIGERADAS DE JUGO  1 TANQUE.CAPACIDAD 12 LITROS (1.6 GALONES), VOLTAJE: 110/60HZ – 1 PHASE OR 220/60HZ – 1 PHASE,  DIMENSIONES: 600 X 400 X 750MM, EMBALAJE CARTON: 660 X 420 X 860 MM,  PESO NETO : 54 KGS,  PESO BRUTO: 64 KGS</t>
  </si>
  <si>
    <t>MANTECADORA DE HELADO ARTESANAL CUERPO EN ACERO INOXIDABLE DE ALTA CALIDAD.CAPACIDAD DEL CILINDRO: 6.5 LITROS. TIEMPO APROXIMADO POR CICLO: 15 MINUTOS. CAPACIDAD DE PRODUCCIÓN: 8 A 11 LITROS HORA</t>
  </si>
  <si>
    <t>CUCHARA PARA HELADO. MATERIAL
ACERO INOXIDABLE. ALTO
APROXIMADAMENTE 20 CM DE LARGO</t>
  </si>
  <si>
    <t xml:space="preserve">PAQUETES DE 20 UNID DE  VASOS DE CARTON 6 ONZAS </t>
  </si>
  <si>
    <t>PAQUETES DE 50 VASOS DE  CARTON  177CM3 ,6 ONZAS PARA BEBIDAS FRIAS</t>
  </si>
  <si>
    <t>TOTAL COMERCIALIZADORA DE LACTEOS LA CAUCANA</t>
  </si>
  <si>
    <t>TOTAL RESTAURANTE - AGUA BONITA</t>
  </si>
  <si>
    <t>ANEXO 15 PROPUESTA ECONÓMICA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</si>
</sst>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_-;\-&quot;$&quot;\ * #,##0_-;_-&quot;$&quot;\ * &quot;-&quot;_-;_-@_-"/>
    <numFmt numFmtId="165" formatCode="_(&quot;$&quot;\ * #,##0_);_(&quot;$&quot;\ * \(#,##0\);_(&quot;$&quot;\ * &quot;-&quot;_);_(@_)"/>
    <numFmt numFmtId="166" formatCode="_(&quot;$&quot;\ * #,##0.00_);_(&quot;$&quot;\ * \(#,##0.00\);_(&quot;$&quot;\ * &quot;-&quot;??_);_(@_)"/>
    <numFmt numFmtId="167" formatCode="_(&quot;$&quot;\ * #,##0_);_(&quot;$&quot;\ * \(#,##0\);_(&quot;$&quot;\ * &quot;-&quot;??_);_(@_)"/>
  </numFmts>
  <fonts count="16" x14ac:knownFonts="1">
    <font>
      <sz val="11"/>
      <color theme="1"/>
      <name val="Calibri"/>
      <family val="2"/>
      <scheme val="minor"/>
    </font>
    <font>
      <b/>
      <sz val="11"/>
      <color theme="0"/>
      <name val="Calibri"/>
      <family val="2"/>
      <scheme val="minor"/>
    </font>
    <font>
      <sz val="11"/>
      <color theme="1"/>
      <name val="Calibri"/>
      <family val="2"/>
      <scheme val="minor"/>
    </font>
    <font>
      <sz val="12"/>
      <color indexed="8"/>
      <name val="Calibri"/>
      <family val="2"/>
    </font>
    <font>
      <sz val="9"/>
      <name val="Arial"/>
      <family val="2"/>
    </font>
    <font>
      <sz val="10"/>
      <name val="Arial"/>
      <family val="2"/>
    </font>
    <font>
      <sz val="11"/>
      <color rgb="FF000000"/>
      <name val="Arial Narrow"/>
      <family val="2"/>
    </font>
    <font>
      <sz val="10"/>
      <color rgb="FF000000"/>
      <name val="Arial Narrow"/>
      <family val="2"/>
    </font>
    <font>
      <b/>
      <sz val="10"/>
      <color theme="0"/>
      <name val="Arial Narrow"/>
      <family val="2"/>
    </font>
    <font>
      <b/>
      <sz val="10"/>
      <color theme="0"/>
      <name val="Calibri"/>
      <family val="2"/>
      <scheme val="minor"/>
    </font>
    <font>
      <b/>
      <sz val="11"/>
      <color theme="0"/>
      <name val="Arial Narrow"/>
      <family val="2"/>
    </font>
    <font>
      <b/>
      <sz val="11"/>
      <color theme="1"/>
      <name val="Calibri"/>
      <family val="2"/>
      <scheme val="minor"/>
    </font>
    <font>
      <b/>
      <sz val="22"/>
      <color theme="0"/>
      <name val="Calibri"/>
      <family val="2"/>
      <scheme val="minor"/>
    </font>
    <font>
      <b/>
      <sz val="24"/>
      <color theme="0"/>
      <name val="Calibri"/>
      <family val="2"/>
      <scheme val="minor"/>
    </font>
    <font>
      <sz val="11"/>
      <color theme="1"/>
      <name val="Calibri"/>
      <family val="2"/>
    </font>
    <font>
      <sz val="11"/>
      <name val="Calibri"/>
      <family val="2"/>
    </font>
  </fonts>
  <fills count="6">
    <fill>
      <patternFill patternType="none"/>
    </fill>
    <fill>
      <patternFill patternType="gray125"/>
    </fill>
    <fill>
      <patternFill patternType="solid">
        <fgColor theme="5" tint="0.59999389629810485"/>
        <bgColor indexed="64"/>
      </patternFill>
    </fill>
    <fill>
      <patternFill patternType="solid">
        <fgColor rgb="FF002060"/>
        <bgColor indexed="64"/>
      </patternFill>
    </fill>
    <fill>
      <patternFill patternType="solid">
        <fgColor rgb="FF0070C0"/>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8">
    <xf numFmtId="0" fontId="0" fillId="0" borderId="0"/>
    <xf numFmtId="166" fontId="2" fillId="0" borderId="0" applyFont="0" applyFill="0" applyBorder="0" applyAlignment="0" applyProtection="0"/>
    <xf numFmtId="0" fontId="3" fillId="0" borderId="0"/>
    <xf numFmtId="0" fontId="4" fillId="0" borderId="0"/>
    <xf numFmtId="0" fontId="5" fillId="0" borderId="0"/>
    <xf numFmtId="0" fontId="2" fillId="0" borderId="0"/>
    <xf numFmtId="164" fontId="2" fillId="0" borderId="0" applyFont="0" applyFill="0" applyBorder="0" applyAlignment="0" applyProtection="0"/>
    <xf numFmtId="166" fontId="2" fillId="0" borderId="0" applyFont="0" applyFill="0" applyBorder="0" applyAlignment="0" applyProtection="0"/>
  </cellStyleXfs>
  <cellXfs count="136">
    <xf numFmtId="0" fontId="0" fillId="0" borderId="0" xfId="0"/>
    <xf numFmtId="164" fontId="0" fillId="0" borderId="0" xfId="6" applyFont="1"/>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167" fontId="6" fillId="0" borderId="0" xfId="1" applyNumberFormat="1" applyFont="1" applyBorder="1" applyAlignment="1">
      <alignment vertical="center"/>
    </xf>
    <xf numFmtId="0" fontId="10" fillId="3" borderId="1" xfId="0" applyFont="1" applyFill="1" applyBorder="1" applyAlignment="1">
      <alignment horizontal="center" vertical="center" wrapText="1"/>
    </xf>
    <xf numFmtId="167" fontId="6" fillId="2" borderId="1" xfId="1" applyNumberFormat="1" applyFont="1" applyFill="1" applyBorder="1" applyAlignment="1" applyProtection="1">
      <alignment vertical="center"/>
      <protection locked="0"/>
    </xf>
    <xf numFmtId="167" fontId="0" fillId="2" borderId="1" xfId="7" applyNumberFormat="1" applyFont="1" applyFill="1" applyBorder="1" applyAlignment="1" applyProtection="1">
      <alignment horizontal="center" vertical="center"/>
      <protection locked="0"/>
    </xf>
    <xf numFmtId="0" fontId="11" fillId="0" borderId="0" xfId="0" applyFont="1"/>
    <xf numFmtId="0" fontId="0" fillId="0" borderId="1"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12" fillId="3" borderId="5" xfId="0" applyFont="1" applyFill="1" applyBorder="1" applyAlignment="1"/>
    <xf numFmtId="0" fontId="12" fillId="3" borderId="2" xfId="0" applyFont="1" applyFill="1" applyBorder="1" applyAlignment="1"/>
    <xf numFmtId="0" fontId="12" fillId="3" borderId="4" xfId="0" applyFont="1" applyFill="1" applyBorder="1" applyAlignment="1"/>
    <xf numFmtId="0" fontId="6" fillId="0" borderId="0" xfId="0" applyFont="1" applyBorder="1" applyAlignment="1">
      <alignment vertical="center" wrapText="1"/>
    </xf>
    <xf numFmtId="0" fontId="0" fillId="0" borderId="14" xfId="0" applyBorder="1" applyAlignment="1">
      <alignment horizontal="center" vertical="center" wrapText="1"/>
    </xf>
    <xf numFmtId="0" fontId="0" fillId="0" borderId="0" xfId="0" applyAlignment="1">
      <alignment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167" fontId="6" fillId="2" borderId="17" xfId="1" applyNumberFormat="1"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wrapText="1"/>
      <protection hidden="1"/>
    </xf>
    <xf numFmtId="0" fontId="9" fillId="3" borderId="2" xfId="0" applyFont="1" applyFill="1" applyBorder="1" applyAlignment="1" applyProtection="1">
      <alignment horizontal="left"/>
      <protection locked="0"/>
    </xf>
    <xf numFmtId="0" fontId="0" fillId="0" borderId="1" xfId="0" applyFill="1" applyBorder="1" applyAlignment="1" applyProtection="1">
      <alignment horizontal="left" vertical="center"/>
    </xf>
    <xf numFmtId="167" fontId="0" fillId="2" borderId="1" xfId="7"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xf>
    <xf numFmtId="0" fontId="0" fillId="0" borderId="14" xfId="0" applyBorder="1" applyAlignment="1" applyProtection="1">
      <alignment horizontal="center"/>
    </xf>
    <xf numFmtId="0" fontId="0" fillId="0" borderId="17" xfId="0" applyBorder="1" applyAlignment="1" applyProtection="1">
      <alignment horizontal="center"/>
    </xf>
    <xf numFmtId="167" fontId="0" fillId="2" borderId="16" xfId="7" applyNumberFormat="1" applyFont="1" applyFill="1" applyBorder="1" applyAlignment="1" applyProtection="1">
      <alignment horizontal="center" vertical="center"/>
    </xf>
    <xf numFmtId="167" fontId="0" fillId="2" borderId="17" xfId="7" applyNumberFormat="1" applyFont="1" applyFill="1" applyBorder="1" applyAlignment="1" applyProtection="1">
      <alignment horizontal="center" vertical="center"/>
    </xf>
    <xf numFmtId="0" fontId="0" fillId="0" borderId="1" xfId="0" applyBorder="1" applyAlignment="1" applyProtection="1">
      <alignment horizontal="left" vertical="center"/>
    </xf>
    <xf numFmtId="167" fontId="0" fillId="2" borderId="4" xfId="7" applyNumberFormat="1" applyFont="1" applyFill="1" applyBorder="1" applyAlignment="1" applyProtection="1">
      <alignment horizontal="center" vertical="center"/>
    </xf>
    <xf numFmtId="164" fontId="9" fillId="4" borderId="1" xfId="6" applyFont="1" applyFill="1" applyBorder="1" applyProtection="1"/>
    <xf numFmtId="0" fontId="9" fillId="3" borderId="1" xfId="0" applyFont="1" applyFill="1" applyBorder="1" applyAlignment="1" applyProtection="1">
      <alignment horizontal="center"/>
    </xf>
    <xf numFmtId="164"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167" fontId="6" fillId="0" borderId="1" xfId="1" applyNumberFormat="1" applyFont="1" applyFill="1" applyBorder="1" applyAlignment="1" applyProtection="1">
      <alignment vertical="center"/>
    </xf>
    <xf numFmtId="0" fontId="6" fillId="0" borderId="1" xfId="0" applyFont="1" applyBorder="1" applyAlignment="1" applyProtection="1">
      <alignment horizontal="center" vertical="center"/>
    </xf>
    <xf numFmtId="167" fontId="6" fillId="0" borderId="17" xfId="1" applyNumberFormat="1" applyFont="1" applyFill="1" applyBorder="1" applyAlignment="1" applyProtection="1">
      <alignment vertical="center"/>
    </xf>
    <xf numFmtId="0" fontId="6" fillId="0" borderId="17"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9" fillId="4" borderId="5" xfId="0" applyFont="1" applyFill="1" applyBorder="1" applyAlignment="1" applyProtection="1">
      <alignment horizontal="left"/>
    </xf>
    <xf numFmtId="165" fontId="9" fillId="4" borderId="1" xfId="0" applyNumberFormat="1" applyFont="1" applyFill="1" applyBorder="1" applyAlignment="1" applyProtection="1"/>
    <xf numFmtId="0" fontId="9" fillId="4" borderId="1" xfId="0" applyFont="1" applyFill="1" applyBorder="1" applyAlignment="1" applyProtection="1"/>
    <xf numFmtId="0" fontId="0" fillId="0" borderId="0" xfId="0" applyProtection="1"/>
    <xf numFmtId="0" fontId="11" fillId="0" borderId="0" xfId="0" applyFont="1" applyProtection="1"/>
    <xf numFmtId="164" fontId="0" fillId="0" borderId="0" xfId="6" applyFont="1" applyProtection="1"/>
    <xf numFmtId="0" fontId="0" fillId="0" borderId="3" xfId="0" applyFill="1"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3" xfId="0" applyFill="1" applyBorder="1" applyAlignment="1" applyProtection="1">
      <alignment horizontal="left" vertical="center"/>
    </xf>
    <xf numFmtId="0" fontId="0" fillId="0" borderId="3" xfId="0" applyBorder="1" applyAlignment="1" applyProtection="1">
      <alignment horizontal="center" vertical="center" wrapText="1"/>
    </xf>
    <xf numFmtId="0" fontId="0" fillId="0" borderId="17" xfId="0" applyBorder="1" applyAlignment="1" applyProtection="1">
      <alignment horizontal="left" vertical="center"/>
    </xf>
    <xf numFmtId="0" fontId="0" fillId="0" borderId="14" xfId="0" applyBorder="1" applyAlignment="1" applyProtection="1">
      <alignment horizontal="left" vertical="center"/>
    </xf>
    <xf numFmtId="0" fontId="0" fillId="0" borderId="1" xfId="0" applyBorder="1" applyAlignment="1">
      <alignment vertical="top" wrapText="1"/>
    </xf>
    <xf numFmtId="167" fontId="0" fillId="0" borderId="1" xfId="7" applyNumberFormat="1" applyFont="1" applyBorder="1" applyAlignment="1">
      <alignment horizontal="center" vertical="center"/>
    </xf>
    <xf numFmtId="3" fontId="14" fillId="5" borderId="1" xfId="0" applyNumberFormat="1" applyFont="1" applyFill="1" applyBorder="1" applyAlignment="1" applyProtection="1">
      <alignment horizontal="center" vertical="center"/>
      <protection locked="0" hidden="1"/>
    </xf>
    <xf numFmtId="0" fontId="0" fillId="5" borderId="1" xfId="0" applyFill="1" applyBorder="1" applyAlignment="1">
      <alignment wrapText="1"/>
    </xf>
    <xf numFmtId="3" fontId="14" fillId="5" borderId="1" xfId="0" applyNumberFormat="1" applyFont="1" applyFill="1" applyBorder="1" applyAlignment="1" applyProtection="1">
      <alignment horizontal="center"/>
      <protection locked="0" hidden="1"/>
    </xf>
    <xf numFmtId="0" fontId="1" fillId="3" borderId="0" xfId="0" applyFont="1" applyFill="1" applyAlignment="1">
      <alignment horizontal="center" vertical="center"/>
    </xf>
    <xf numFmtId="167" fontId="1" fillId="3" borderId="1" xfId="0" applyNumberFormat="1" applyFont="1" applyFill="1" applyBorder="1"/>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0" xfId="0" applyFill="1" applyAlignment="1">
      <alignment horizontal="center" vertical="center"/>
    </xf>
    <xf numFmtId="0" fontId="14" fillId="5" borderId="1" xfId="0" applyFont="1" applyFill="1" applyBorder="1" applyAlignment="1" applyProtection="1">
      <alignment wrapText="1"/>
      <protection locked="0" hidden="1"/>
    </xf>
    <xf numFmtId="0" fontId="15" fillId="5" borderId="2" xfId="0" applyFont="1" applyFill="1" applyBorder="1" applyAlignment="1" applyProtection="1">
      <alignment vertical="top" wrapText="1"/>
      <protection locked="0" hidden="1"/>
    </xf>
    <xf numFmtId="3" fontId="15" fillId="5" borderId="1" xfId="0" applyNumberFormat="1" applyFont="1" applyFill="1" applyBorder="1" applyAlignment="1" applyProtection="1">
      <alignment horizontal="center" vertical="center"/>
      <protection locked="0" hidden="1"/>
    </xf>
    <xf numFmtId="0" fontId="14" fillId="5" borderId="2" xfId="0" applyFont="1" applyFill="1" applyBorder="1" applyProtection="1">
      <protection locked="0" hidden="1"/>
    </xf>
    <xf numFmtId="0" fontId="14" fillId="5" borderId="2" xfId="0" applyFont="1" applyFill="1" applyBorder="1" applyAlignment="1" applyProtection="1">
      <alignment wrapText="1"/>
      <protection locked="0" hidden="1"/>
    </xf>
    <xf numFmtId="0" fontId="14" fillId="5" borderId="2" xfId="0" applyFont="1" applyFill="1" applyBorder="1" applyAlignment="1" applyProtection="1">
      <alignment vertical="center" wrapText="1"/>
      <protection locked="0" hidden="1"/>
    </xf>
    <xf numFmtId="0" fontId="0" fillId="0" borderId="1" xfId="0" applyBorder="1" applyAlignment="1">
      <alignment wrapText="1"/>
    </xf>
    <xf numFmtId="0" fontId="1" fillId="3" borderId="1" xfId="0" applyFont="1" applyFill="1" applyBorder="1"/>
    <xf numFmtId="164" fontId="1" fillId="3" borderId="0" xfId="0" applyNumberFormat="1" applyFont="1" applyFill="1" applyAlignment="1">
      <alignment horizontal="center" vertical="center"/>
    </xf>
    <xf numFmtId="0" fontId="0" fillId="0" borderId="1" xfId="0"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3"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164" fontId="9" fillId="4" borderId="10" xfId="6" applyFont="1" applyFill="1" applyBorder="1" applyAlignment="1" applyProtection="1">
      <alignment horizontal="left"/>
    </xf>
    <xf numFmtId="164" fontId="9" fillId="4" borderId="7" xfId="6" applyFont="1" applyFill="1" applyBorder="1" applyAlignment="1" applyProtection="1">
      <alignment horizontal="left"/>
    </xf>
    <xf numFmtId="164" fontId="9" fillId="4" borderId="11" xfId="6" applyFont="1" applyFill="1" applyBorder="1" applyAlignment="1" applyProtection="1">
      <alignment horizontal="left"/>
    </xf>
    <xf numFmtId="0" fontId="12" fillId="3" borderId="7"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164" fontId="8" fillId="3" borderId="1" xfId="6" applyFont="1" applyFill="1" applyBorder="1" applyAlignment="1" applyProtection="1">
      <alignment horizontal="center" vertical="center" wrapText="1"/>
    </xf>
    <xf numFmtId="0" fontId="9" fillId="3" borderId="1" xfId="0" applyFont="1" applyFill="1" applyBorder="1" applyAlignment="1" applyProtection="1">
      <alignment horizontal="center"/>
    </xf>
    <xf numFmtId="0" fontId="9" fillId="3" borderId="1" xfId="0" applyFont="1" applyFill="1" applyBorder="1" applyAlignment="1" applyProtection="1">
      <alignment horizontal="left" vertical="top"/>
    </xf>
    <xf numFmtId="167" fontId="0" fillId="2" borderId="5" xfId="7" applyNumberFormat="1" applyFont="1" applyFill="1" applyBorder="1" applyAlignment="1" applyProtection="1">
      <alignment horizontal="center" vertical="center"/>
    </xf>
    <xf numFmtId="167" fontId="0" fillId="2" borderId="4" xfId="7" applyNumberFormat="1" applyFont="1" applyFill="1" applyBorder="1" applyAlignment="1" applyProtection="1">
      <alignment horizontal="center" vertical="center"/>
    </xf>
    <xf numFmtId="0" fontId="9" fillId="3" borderId="6" xfId="0" applyFont="1" applyFill="1" applyBorder="1" applyAlignment="1">
      <alignment horizontal="left" vertical="top" wrapText="1"/>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left"/>
    </xf>
    <xf numFmtId="164" fontId="9" fillId="4" borderId="5" xfId="6" applyFont="1" applyFill="1" applyBorder="1" applyAlignment="1" applyProtection="1">
      <alignment horizontal="left"/>
    </xf>
    <xf numFmtId="164" fontId="9" fillId="4" borderId="2" xfId="6" applyFont="1" applyFill="1" applyBorder="1" applyAlignment="1" applyProtection="1">
      <alignment horizontal="left"/>
    </xf>
    <xf numFmtId="164" fontId="9" fillId="4" borderId="4" xfId="6" applyFont="1" applyFill="1" applyBorder="1" applyAlignment="1" applyProtection="1">
      <alignment horizontal="left"/>
    </xf>
    <xf numFmtId="164" fontId="9" fillId="4" borderId="5" xfId="6" applyFont="1" applyFill="1" applyBorder="1" applyAlignment="1" applyProtection="1">
      <alignment horizontal="center"/>
    </xf>
    <xf numFmtId="164" fontId="9" fillId="4" borderId="4" xfId="6" applyFont="1" applyFill="1" applyBorder="1" applyAlignment="1" applyProtection="1">
      <alignment horizontal="center"/>
    </xf>
    <xf numFmtId="164" fontId="9" fillId="4" borderId="8" xfId="6" applyFont="1" applyFill="1" applyBorder="1" applyAlignment="1" applyProtection="1">
      <alignment horizontal="left" vertical="center"/>
    </xf>
    <xf numFmtId="164" fontId="9" fillId="4" borderId="6" xfId="6" applyFont="1" applyFill="1" applyBorder="1" applyAlignment="1" applyProtection="1">
      <alignment horizontal="left" vertical="center"/>
    </xf>
    <xf numFmtId="164" fontId="9" fillId="4" borderId="9" xfId="6" applyFont="1" applyFill="1" applyBorder="1" applyAlignment="1" applyProtection="1">
      <alignment horizontal="left" vertical="center"/>
    </xf>
    <xf numFmtId="164" fontId="9" fillId="4" borderId="10" xfId="6" applyFont="1" applyFill="1" applyBorder="1" applyAlignment="1" applyProtection="1">
      <alignment horizontal="left" vertical="center"/>
    </xf>
    <xf numFmtId="164" fontId="9" fillId="4" borderId="7" xfId="6" applyFont="1" applyFill="1" applyBorder="1" applyAlignment="1" applyProtection="1">
      <alignment horizontal="left" vertical="center"/>
    </xf>
    <xf numFmtId="164" fontId="9" fillId="4" borderId="11" xfId="6" applyFont="1" applyFill="1" applyBorder="1" applyAlignment="1" applyProtection="1">
      <alignment horizontal="left" vertical="center"/>
    </xf>
    <xf numFmtId="167" fontId="0" fillId="2" borderId="5" xfId="7" applyNumberFormat="1" applyFont="1" applyFill="1" applyBorder="1" applyAlignment="1" applyProtection="1">
      <alignment horizontal="center" vertical="center"/>
      <protection locked="0"/>
    </xf>
    <xf numFmtId="167" fontId="0" fillId="2" borderId="2" xfId="7" applyNumberFormat="1" applyFont="1" applyFill="1" applyBorder="1" applyAlignment="1" applyProtection="1">
      <alignment horizontal="center" vertical="center"/>
      <protection locked="0"/>
    </xf>
    <xf numFmtId="167" fontId="0" fillId="2" borderId="4" xfId="7" applyNumberFormat="1" applyFont="1" applyFill="1" applyBorder="1" applyAlignment="1" applyProtection="1">
      <alignment horizontal="center" vertical="center"/>
      <protection locked="0"/>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12" fillId="3" borderId="5" xfId="0" applyFont="1" applyFill="1" applyBorder="1" applyAlignment="1">
      <alignment horizontal="center"/>
    </xf>
    <xf numFmtId="0" fontId="12" fillId="3" borderId="2" xfId="0" applyFont="1" applyFill="1" applyBorder="1" applyAlignment="1">
      <alignment horizontal="center"/>
    </xf>
    <xf numFmtId="0" fontId="12" fillId="3" borderId="4" xfId="0" applyFont="1" applyFill="1" applyBorder="1" applyAlignment="1">
      <alignment horizont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0" borderId="1" xfId="0" applyFont="1" applyBorder="1" applyAlignment="1" applyProtection="1">
      <alignment horizontal="center" vertical="center"/>
    </xf>
    <xf numFmtId="0" fontId="12" fillId="3" borderId="1" xfId="0" applyFont="1" applyFill="1" applyBorder="1" applyAlignment="1" applyProtection="1">
      <alignment horizontal="center"/>
    </xf>
    <xf numFmtId="164" fontId="7" fillId="0" borderId="1" xfId="6"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164" fontId="7" fillId="2" borderId="1" xfId="6" applyFont="1" applyFill="1" applyBorder="1" applyAlignment="1" applyProtection="1">
      <alignment horizontal="center" vertical="center"/>
      <protection locked="0"/>
    </xf>
    <xf numFmtId="0" fontId="1" fillId="3" borderId="8" xfId="0" applyFont="1" applyFill="1" applyBorder="1" applyAlignment="1">
      <alignment horizontal="left" wrapText="1"/>
    </xf>
    <xf numFmtId="0" fontId="1" fillId="3" borderId="6" xfId="0" applyFont="1" applyFill="1" applyBorder="1" applyAlignment="1">
      <alignment horizontal="left" wrapText="1"/>
    </xf>
    <xf numFmtId="0" fontId="13" fillId="3" borderId="0" xfId="0" applyFont="1" applyFill="1" applyAlignment="1">
      <alignment horizontal="center"/>
    </xf>
    <xf numFmtId="0" fontId="1" fillId="3" borderId="1" xfId="0" applyFont="1" applyFill="1" applyBorder="1" applyAlignment="1">
      <alignment horizontal="center"/>
    </xf>
    <xf numFmtId="0" fontId="13" fillId="3" borderId="0" xfId="0" applyFont="1" applyFill="1" applyAlignment="1">
      <alignment horizontal="center" wrapText="1"/>
    </xf>
    <xf numFmtId="0" fontId="1" fillId="3" borderId="1" xfId="0" applyFont="1" applyFill="1" applyBorder="1" applyAlignment="1">
      <alignment horizontal="center" wrapText="1"/>
    </xf>
    <xf numFmtId="0" fontId="1" fillId="3" borderId="5" xfId="0" applyFont="1" applyFill="1" applyBorder="1" applyAlignment="1">
      <alignment horizontal="left" wrapText="1"/>
    </xf>
    <xf numFmtId="0" fontId="1" fillId="3" borderId="2" xfId="0" applyFont="1" applyFill="1" applyBorder="1" applyAlignment="1">
      <alignment horizontal="left" wrapText="1"/>
    </xf>
  </cellXfs>
  <cellStyles count="8">
    <cellStyle name="Moneda" xfId="7" builtinId="4"/>
    <cellStyle name="Moneda [0]" xfId="6" builtinId="7"/>
    <cellStyle name="Moneda 2" xfId="1"/>
    <cellStyle name="Normal" xfId="0" builtinId="0"/>
    <cellStyle name="Normal 2" xfId="2"/>
    <cellStyle name="Normal 2 2" xfId="4"/>
    <cellStyle name="Normal 3" xfId="3"/>
    <cellStyle name="Normal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abSelected="1" zoomScale="70" zoomScaleNormal="70" zoomScalePageLayoutView="70" workbookViewId="0">
      <selection activeCell="D2" sqref="D2:D3"/>
    </sheetView>
  </sheetViews>
  <sheetFormatPr baseColWidth="10" defaultRowHeight="14" x14ac:dyDescent="0"/>
  <cols>
    <col min="1" max="1" width="23.1640625" customWidth="1"/>
    <col min="2" max="2" width="27.83203125" customWidth="1"/>
    <col min="3" max="3" width="62.5" customWidth="1"/>
    <col min="4" max="4" width="27.83203125" customWidth="1"/>
    <col min="5" max="5" width="26" style="1" customWidth="1"/>
    <col min="6" max="6" width="24.6640625" style="1" customWidth="1"/>
    <col min="7" max="8" width="26" style="1" customWidth="1"/>
    <col min="9" max="9" width="26" customWidth="1"/>
  </cols>
  <sheetData>
    <row r="1" spans="1:9" ht="28">
      <c r="A1" s="88" t="s">
        <v>282</v>
      </c>
      <c r="B1" s="88"/>
      <c r="C1" s="88"/>
      <c r="D1" s="88"/>
      <c r="E1" s="88"/>
      <c r="F1" s="88"/>
      <c r="G1" s="88"/>
      <c r="H1" s="88"/>
      <c r="I1" s="88"/>
    </row>
    <row r="2" spans="1:9" ht="24.75" customHeight="1">
      <c r="A2" s="90" t="s">
        <v>31</v>
      </c>
      <c r="B2" s="90" t="s">
        <v>32</v>
      </c>
      <c r="C2" s="90" t="s">
        <v>33</v>
      </c>
      <c r="D2" s="89" t="s">
        <v>70</v>
      </c>
      <c r="E2" s="91" t="s">
        <v>68</v>
      </c>
      <c r="F2" s="91" t="s">
        <v>61</v>
      </c>
      <c r="G2" s="91" t="s">
        <v>69</v>
      </c>
      <c r="H2" s="91" t="s">
        <v>62</v>
      </c>
      <c r="I2" s="89" t="s">
        <v>38</v>
      </c>
    </row>
    <row r="3" spans="1:9" ht="41.25" customHeight="1">
      <c r="A3" s="90"/>
      <c r="B3" s="90"/>
      <c r="C3" s="90"/>
      <c r="D3" s="89"/>
      <c r="E3" s="91"/>
      <c r="F3" s="91"/>
      <c r="G3" s="91"/>
      <c r="H3" s="91"/>
      <c r="I3" s="89"/>
    </row>
    <row r="4" spans="1:9" ht="47.25" customHeight="1">
      <c r="A4" s="81" t="s">
        <v>109</v>
      </c>
      <c r="B4" s="81" t="s">
        <v>108</v>
      </c>
      <c r="C4" s="24" t="s">
        <v>37</v>
      </c>
      <c r="D4" s="26" t="s">
        <v>106</v>
      </c>
      <c r="E4" s="25">
        <f>'PACIFICO Y FONTERA NARIÑENSE'!G32</f>
        <v>0</v>
      </c>
      <c r="F4" s="25">
        <f>'PACIFICO Y FONTERA NARIÑENSE'!H32</f>
        <v>0</v>
      </c>
      <c r="G4" s="25">
        <f>+'CAPACITACION Y FORMACION'!S3</f>
        <v>0</v>
      </c>
      <c r="H4" s="25">
        <f>'CAPACITACION Y FORMACION'!T3</f>
        <v>0</v>
      </c>
      <c r="I4" s="25">
        <f>SUM(E4:H4)</f>
        <v>0</v>
      </c>
    </row>
    <row r="5" spans="1:9" ht="47.25" customHeight="1">
      <c r="A5" s="82"/>
      <c r="B5" s="82"/>
      <c r="C5" s="24" t="s">
        <v>103</v>
      </c>
      <c r="D5" s="26" t="s">
        <v>107</v>
      </c>
      <c r="E5" s="25">
        <f>'PACIFICO Y FONTERA NARIÑENSE'!G55</f>
        <v>0</v>
      </c>
      <c r="F5" s="25">
        <f>'PACIFICO Y FONTERA NARIÑENSE'!H55</f>
        <v>0</v>
      </c>
      <c r="G5" s="25">
        <f>+'CAPACITACION Y FORMACION'!S4</f>
        <v>0</v>
      </c>
      <c r="H5" s="25">
        <f>'CAPACITACION Y FORMACION'!T4</f>
        <v>0</v>
      </c>
      <c r="I5" s="25">
        <f t="shared" ref="I5:I13" si="0">SUM(E5:H5)</f>
        <v>0</v>
      </c>
    </row>
    <row r="6" spans="1:9" ht="47.25" customHeight="1" thickBot="1">
      <c r="A6" s="82"/>
      <c r="B6" s="82"/>
      <c r="C6" s="54" t="s">
        <v>104</v>
      </c>
      <c r="D6" s="55" t="s">
        <v>105</v>
      </c>
      <c r="E6" s="25">
        <f>'PACIFICO Y FONTERA NARIÑENSE'!G68</f>
        <v>0</v>
      </c>
      <c r="F6" s="25">
        <f>'PACIFICO Y FONTERA NARIÑENSE'!H68</f>
        <v>0</v>
      </c>
      <c r="G6" s="25">
        <f>+'CAPACITACION Y FORMACION'!S5</f>
        <v>0</v>
      </c>
      <c r="H6" s="25">
        <f>'CAPACITACION Y FORMACION'!T5</f>
        <v>0</v>
      </c>
      <c r="I6" s="25">
        <f t="shared" si="0"/>
        <v>0</v>
      </c>
    </row>
    <row r="7" spans="1:9" ht="20.25" customHeight="1">
      <c r="A7" s="83" t="s">
        <v>116</v>
      </c>
      <c r="B7" s="83" t="s">
        <v>115</v>
      </c>
      <c r="C7" s="56" t="s">
        <v>113</v>
      </c>
      <c r="D7" s="29" t="s">
        <v>121</v>
      </c>
      <c r="E7" s="30">
        <f>'BAJO CAUCA Y NORDESTE'!G34</f>
        <v>0</v>
      </c>
      <c r="F7" s="31">
        <f>'BAJO CAUCA Y NORDESTE'!H34</f>
        <v>0</v>
      </c>
      <c r="G7" s="31">
        <f>+'CAPACITACION Y FORMACION'!S6</f>
        <v>0</v>
      </c>
      <c r="H7" s="31">
        <f>'CAPACITACION Y FORMACION'!T6</f>
        <v>0</v>
      </c>
      <c r="I7" s="31">
        <f t="shared" si="0"/>
        <v>0</v>
      </c>
    </row>
    <row r="8" spans="1:9" ht="20.25" customHeight="1">
      <c r="A8" s="82"/>
      <c r="B8" s="82"/>
      <c r="C8" s="32" t="s">
        <v>111</v>
      </c>
      <c r="D8" s="27" t="s">
        <v>118</v>
      </c>
      <c r="E8" s="33">
        <f>'BAJO CAUCA Y NORDESTE'!G77</f>
        <v>0</v>
      </c>
      <c r="F8" s="25">
        <f>'BAJO CAUCA Y NORDESTE'!H77</f>
        <v>0</v>
      </c>
      <c r="G8" s="25">
        <f>+'CAPACITACION Y FORMACION'!S7</f>
        <v>0</v>
      </c>
      <c r="H8" s="25">
        <f>'CAPACITACION Y FORMACION'!T7</f>
        <v>0</v>
      </c>
      <c r="I8" s="25">
        <f t="shared" si="0"/>
        <v>0</v>
      </c>
    </row>
    <row r="9" spans="1:9" ht="20.25" customHeight="1">
      <c r="A9" s="82"/>
      <c r="B9" s="82"/>
      <c r="C9" s="32" t="s">
        <v>113</v>
      </c>
      <c r="D9" s="27" t="s">
        <v>120</v>
      </c>
      <c r="E9" s="33">
        <f>'BAJO CAUCA Y NORDESTE'!G116</f>
        <v>0</v>
      </c>
      <c r="F9" s="25">
        <f>'BAJO CAUCA Y NORDESTE'!H116</f>
        <v>0</v>
      </c>
      <c r="G9" s="25">
        <f>+'CAPACITACION Y FORMACION'!S8</f>
        <v>0</v>
      </c>
      <c r="H9" s="25">
        <f>'CAPACITACION Y FORMACION'!T8</f>
        <v>0</v>
      </c>
      <c r="I9" s="25">
        <f t="shared" si="0"/>
        <v>0</v>
      </c>
    </row>
    <row r="10" spans="1:9" ht="20.25" customHeight="1">
      <c r="A10" s="82"/>
      <c r="B10" s="82"/>
      <c r="C10" s="32" t="s">
        <v>36</v>
      </c>
      <c r="D10" s="27" t="s">
        <v>122</v>
      </c>
      <c r="E10" s="33">
        <f>'BAJO CAUCA Y NORDESTE'!G171</f>
        <v>0</v>
      </c>
      <c r="F10" s="25">
        <f>'BAJO CAUCA Y NORDESTE'!H171</f>
        <v>0</v>
      </c>
      <c r="G10" s="25">
        <f>+'CAPACITACION Y FORMACION'!S9</f>
        <v>0</v>
      </c>
      <c r="H10" s="25">
        <f>'CAPACITACION Y FORMACION'!T9</f>
        <v>0</v>
      </c>
      <c r="I10" s="25">
        <f t="shared" si="0"/>
        <v>0</v>
      </c>
    </row>
    <row r="11" spans="1:9" ht="20.25" customHeight="1">
      <c r="A11" s="82"/>
      <c r="B11" s="82"/>
      <c r="C11" s="32" t="s">
        <v>110</v>
      </c>
      <c r="D11" s="27" t="s">
        <v>117</v>
      </c>
      <c r="E11" s="33">
        <f>'BAJO CAUCA Y NORDESTE'!G202</f>
        <v>0</v>
      </c>
      <c r="F11" s="25">
        <f>'BAJO CAUCA Y NORDESTE'!H202</f>
        <v>0</v>
      </c>
      <c r="G11" s="25">
        <f>+'CAPACITACION Y FORMACION'!S10</f>
        <v>0</v>
      </c>
      <c r="H11" s="25">
        <f>'CAPACITACION Y FORMACION'!T10</f>
        <v>0</v>
      </c>
      <c r="I11" s="25">
        <f t="shared" si="0"/>
        <v>0</v>
      </c>
    </row>
    <row r="12" spans="1:9" ht="20.25" customHeight="1">
      <c r="A12" s="82"/>
      <c r="B12" s="82"/>
      <c r="C12" s="32" t="s">
        <v>114</v>
      </c>
      <c r="D12" s="27" t="s">
        <v>123</v>
      </c>
      <c r="E12" s="33">
        <f>'BAJO CAUCA Y NORDESTE'!G259</f>
        <v>0</v>
      </c>
      <c r="F12" s="25">
        <f>'BAJO CAUCA Y NORDESTE'!H259</f>
        <v>0</v>
      </c>
      <c r="G12" s="25">
        <f>+'CAPACITACION Y FORMACION'!S11</f>
        <v>0</v>
      </c>
      <c r="H12" s="25">
        <f>'CAPACITACION Y FORMACION'!T11</f>
        <v>0</v>
      </c>
      <c r="I12" s="25">
        <f t="shared" si="0"/>
        <v>0</v>
      </c>
    </row>
    <row r="13" spans="1:9" ht="20.25" customHeight="1" thickBot="1">
      <c r="A13" s="84"/>
      <c r="B13" s="84"/>
      <c r="C13" s="57" t="s">
        <v>112</v>
      </c>
      <c r="D13" s="28" t="s">
        <v>119</v>
      </c>
      <c r="E13" s="33">
        <f>'BAJO CAUCA Y NORDESTE'!G295</f>
        <v>0</v>
      </c>
      <c r="F13" s="25">
        <f>'BAJO CAUCA Y NORDESTE'!H295</f>
        <v>0</v>
      </c>
      <c r="G13" s="25">
        <f>+'CAPACITACION Y FORMACION'!S12</f>
        <v>0</v>
      </c>
      <c r="H13" s="25">
        <f>'CAPACITACION Y FORMACION'!T12</f>
        <v>0</v>
      </c>
      <c r="I13" s="25">
        <f t="shared" si="0"/>
        <v>0</v>
      </c>
    </row>
    <row r="14" spans="1:9">
      <c r="A14" s="85" t="s">
        <v>63</v>
      </c>
      <c r="B14" s="86"/>
      <c r="C14" s="86"/>
      <c r="D14" s="87"/>
      <c r="E14" s="34">
        <f>SUM(E4:E13)</f>
        <v>0</v>
      </c>
      <c r="F14" s="34">
        <f>SUM(F4:F13)</f>
        <v>0</v>
      </c>
      <c r="G14" s="34">
        <f>SUM(G4:G13)</f>
        <v>0</v>
      </c>
      <c r="H14" s="34">
        <f>SUM(H4:H13)</f>
        <v>0</v>
      </c>
      <c r="I14" s="34">
        <f>SUM(I4:I13)</f>
        <v>0</v>
      </c>
    </row>
    <row r="15" spans="1:9">
      <c r="A15" s="35" t="s">
        <v>42</v>
      </c>
      <c r="B15" s="92" t="s">
        <v>43</v>
      </c>
      <c r="C15" s="92"/>
      <c r="D15" s="92"/>
      <c r="E15" s="92" t="s">
        <v>65</v>
      </c>
      <c r="F15" s="92"/>
      <c r="G15" s="92" t="s">
        <v>64</v>
      </c>
      <c r="H15" s="92"/>
      <c r="I15" s="36" t="s">
        <v>30</v>
      </c>
    </row>
    <row r="16" spans="1:9" ht="18" customHeight="1">
      <c r="A16" s="97" t="s">
        <v>39</v>
      </c>
      <c r="B16" s="93" t="s">
        <v>40</v>
      </c>
      <c r="C16" s="93"/>
      <c r="D16" s="93"/>
      <c r="E16" s="94">
        <f>'EQUIPO MINIMO'!F4</f>
        <v>0</v>
      </c>
      <c r="F16" s="95"/>
      <c r="G16" s="94">
        <f>'EQUIPO MINIMO'!G4</f>
        <v>0</v>
      </c>
      <c r="H16" s="95"/>
      <c r="I16" s="25">
        <f>'EQUIPO MINIMO'!H4</f>
        <v>0</v>
      </c>
    </row>
    <row r="17" spans="1:9" ht="18" customHeight="1">
      <c r="A17" s="97"/>
      <c r="B17" s="98" t="s">
        <v>41</v>
      </c>
      <c r="C17" s="98"/>
      <c r="D17" s="98"/>
      <c r="E17" s="94">
        <f>'EQUIPO MINIMO'!F6</f>
        <v>0</v>
      </c>
      <c r="F17" s="95"/>
      <c r="G17" s="94">
        <f>'EQUIPO MINIMO'!G6</f>
        <v>0</v>
      </c>
      <c r="H17" s="95"/>
      <c r="I17" s="25">
        <f>'EQUIPO MINIMO'!H6</f>
        <v>0</v>
      </c>
    </row>
    <row r="18" spans="1:9" ht="18" customHeight="1">
      <c r="A18" s="99" t="s">
        <v>67</v>
      </c>
      <c r="B18" s="100"/>
      <c r="C18" s="100"/>
      <c r="D18" s="101"/>
      <c r="E18" s="102">
        <f>SUM(E16:F17)</f>
        <v>0</v>
      </c>
      <c r="F18" s="103"/>
      <c r="G18" s="102">
        <f>SUM(G16:H17)</f>
        <v>0</v>
      </c>
      <c r="H18" s="103"/>
      <c r="I18" s="34">
        <f>SUM(I16:I17)</f>
        <v>0</v>
      </c>
    </row>
    <row r="19" spans="1:9" ht="19.5" customHeight="1">
      <c r="A19" s="104" t="s">
        <v>66</v>
      </c>
      <c r="B19" s="105"/>
      <c r="C19" s="105"/>
      <c r="D19" s="106"/>
      <c r="E19" s="92" t="s">
        <v>65</v>
      </c>
      <c r="F19" s="92"/>
      <c r="G19" s="92" t="s">
        <v>64</v>
      </c>
      <c r="H19" s="92"/>
      <c r="I19" s="36" t="s">
        <v>30</v>
      </c>
    </row>
    <row r="20" spans="1:9" ht="19.5" customHeight="1">
      <c r="A20" s="107"/>
      <c r="B20" s="108"/>
      <c r="C20" s="108"/>
      <c r="D20" s="109"/>
      <c r="E20" s="102">
        <f>+E14+G14+E18</f>
        <v>0</v>
      </c>
      <c r="F20" s="103"/>
      <c r="G20" s="102">
        <f>+F14+H14+G18</f>
        <v>0</v>
      </c>
      <c r="H20" s="103"/>
      <c r="I20" s="34">
        <f>+I14+I18</f>
        <v>0</v>
      </c>
    </row>
    <row r="21" spans="1:9" ht="19.5" customHeight="1">
      <c r="A21" s="23" t="s">
        <v>53</v>
      </c>
      <c r="B21" s="110"/>
      <c r="C21" s="111"/>
      <c r="D21" s="111"/>
      <c r="E21" s="111"/>
      <c r="F21" s="111"/>
      <c r="G21" s="111"/>
      <c r="H21" s="111"/>
      <c r="I21" s="112"/>
    </row>
    <row r="22" spans="1:9" ht="19.5" customHeight="1">
      <c r="A22" s="110"/>
      <c r="B22" s="111"/>
      <c r="C22" s="111"/>
      <c r="D22" s="111"/>
      <c r="E22" s="111"/>
      <c r="F22" s="111"/>
      <c r="G22" s="111"/>
      <c r="H22" s="111"/>
      <c r="I22" s="112"/>
    </row>
    <row r="23" spans="1:9">
      <c r="A23" s="96" t="s">
        <v>54</v>
      </c>
      <c r="B23" s="96"/>
      <c r="C23" s="96"/>
      <c r="D23" s="96"/>
      <c r="E23" s="96"/>
      <c r="F23" s="96"/>
      <c r="G23" s="96"/>
      <c r="H23" s="96"/>
      <c r="I23" s="96"/>
    </row>
    <row r="24" spans="1:9" ht="30" customHeight="1">
      <c r="A24" s="8" t="s">
        <v>51</v>
      </c>
      <c r="C24" t="s">
        <v>50</v>
      </c>
    </row>
    <row r="25" spans="1:9" ht="30" customHeight="1"/>
    <row r="26" spans="1:9" ht="30" customHeight="1">
      <c r="A26" s="8" t="s">
        <v>55</v>
      </c>
      <c r="C26" t="s">
        <v>50</v>
      </c>
    </row>
    <row r="27" spans="1:9" ht="30" customHeight="1"/>
    <row r="28" spans="1:9" ht="30" customHeight="1">
      <c r="A28" s="8" t="s">
        <v>47</v>
      </c>
      <c r="C28" t="s">
        <v>50</v>
      </c>
    </row>
    <row r="29" spans="1:9" ht="30" customHeight="1"/>
    <row r="30" spans="1:9" ht="30" customHeight="1">
      <c r="A30" s="8" t="s">
        <v>48</v>
      </c>
      <c r="C30" t="s">
        <v>50</v>
      </c>
    </row>
    <row r="31" spans="1:9" ht="30" customHeight="1"/>
    <row r="32" spans="1:9" ht="30" customHeight="1">
      <c r="A32" s="8" t="s">
        <v>49</v>
      </c>
      <c r="C32" t="s">
        <v>50</v>
      </c>
    </row>
    <row r="33" spans="1:3" ht="30" customHeight="1">
      <c r="A33" s="8"/>
    </row>
    <row r="34" spans="1:3" ht="30" customHeight="1">
      <c r="A34" s="8" t="s">
        <v>52</v>
      </c>
      <c r="C34" t="s">
        <v>50</v>
      </c>
    </row>
  </sheetData>
  <mergeCells count="36">
    <mergeCell ref="A23:I23"/>
    <mergeCell ref="A16:A17"/>
    <mergeCell ref="B17:D17"/>
    <mergeCell ref="E17:F17"/>
    <mergeCell ref="G17:H17"/>
    <mergeCell ref="A18:D18"/>
    <mergeCell ref="E18:F18"/>
    <mergeCell ref="G18:H18"/>
    <mergeCell ref="E19:F19"/>
    <mergeCell ref="G19:H19"/>
    <mergeCell ref="A19:D20"/>
    <mergeCell ref="B21:I21"/>
    <mergeCell ref="A22:I22"/>
    <mergeCell ref="E20:F20"/>
    <mergeCell ref="G20:H20"/>
    <mergeCell ref="B15:D15"/>
    <mergeCell ref="B16:D16"/>
    <mergeCell ref="E15:F15"/>
    <mergeCell ref="G15:H15"/>
    <mergeCell ref="E16:F16"/>
    <mergeCell ref="G16:H16"/>
    <mergeCell ref="A1:I1"/>
    <mergeCell ref="I2:I3"/>
    <mergeCell ref="A2:A3"/>
    <mergeCell ref="F2:F3"/>
    <mergeCell ref="H2:H3"/>
    <mergeCell ref="B2:B3"/>
    <mergeCell ref="C2:C3"/>
    <mergeCell ref="E2:E3"/>
    <mergeCell ref="G2:G3"/>
    <mergeCell ref="D2:D3"/>
    <mergeCell ref="A4:A6"/>
    <mergeCell ref="B4:B6"/>
    <mergeCell ref="A7:A13"/>
    <mergeCell ref="B7:B13"/>
    <mergeCell ref="A14:D14"/>
  </mergeCells>
  <printOptions horizontalCentered="1"/>
  <pageMargins left="0.70866141732283472" right="0.70866141732283472" top="0.74803149606299213" bottom="0.74803149606299213" header="0.31496062992125984" footer="0.31496062992125984"/>
  <pageSetup paperSize="9" scale="41" orientation="landscape"/>
  <ignoredErrors>
    <ignoredError sqref="H4:H6 E16:I18 G7:H7 G8:H8 G9:H9 G10:H10 G11:H11 G12:H12 G13:H13" unlocked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view="pageBreakPreview" topLeftCell="A4" zoomScale="90" zoomScaleSheetLayoutView="90" workbookViewId="0">
      <selection activeCell="C6" sqref="C6:D12"/>
    </sheetView>
  </sheetViews>
  <sheetFormatPr baseColWidth="10" defaultRowHeight="14" x14ac:dyDescent="0"/>
  <cols>
    <col min="1" max="1" width="15.33203125" customWidth="1"/>
    <col min="2" max="2" width="13.5" customWidth="1"/>
    <col min="3" max="3" width="48.1640625" customWidth="1"/>
    <col min="4" max="4" width="30" style="17" customWidth="1"/>
    <col min="5" max="5" width="19.1640625" customWidth="1"/>
    <col min="6" max="7" width="22.5" customWidth="1"/>
    <col min="8" max="8" width="10.6640625" customWidth="1"/>
    <col min="9" max="11" width="22.5" customWidth="1"/>
    <col min="12" max="12" width="16.33203125" customWidth="1"/>
    <col min="13" max="13" width="17.1640625" customWidth="1"/>
    <col min="14" max="14" width="20" customWidth="1"/>
    <col min="15" max="15" width="10.6640625" customWidth="1"/>
    <col min="16" max="21" width="22.5" customWidth="1"/>
  </cols>
  <sheetData>
    <row r="1" spans="1:21" ht="28.5" customHeight="1">
      <c r="A1" s="121" t="s">
        <v>46</v>
      </c>
      <c r="B1" s="121" t="s">
        <v>32</v>
      </c>
      <c r="C1" s="121" t="s">
        <v>33</v>
      </c>
      <c r="D1" s="122" t="s">
        <v>70</v>
      </c>
      <c r="E1" s="118" t="s">
        <v>59</v>
      </c>
      <c r="F1" s="119"/>
      <c r="G1" s="119"/>
      <c r="H1" s="119"/>
      <c r="I1" s="119"/>
      <c r="J1" s="119"/>
      <c r="K1" s="120"/>
      <c r="L1" s="118" t="s">
        <v>60</v>
      </c>
      <c r="M1" s="119"/>
      <c r="N1" s="119"/>
      <c r="O1" s="119"/>
      <c r="P1" s="119"/>
      <c r="Q1" s="119"/>
      <c r="R1" s="120"/>
      <c r="S1" s="12" t="s">
        <v>79</v>
      </c>
      <c r="T1" s="13"/>
      <c r="U1" s="14"/>
    </row>
    <row r="2" spans="1:21" ht="39">
      <c r="A2" s="121"/>
      <c r="B2" s="121"/>
      <c r="C2" s="121"/>
      <c r="D2" s="122"/>
      <c r="E2" s="5" t="s">
        <v>71</v>
      </c>
      <c r="F2" s="5" t="s">
        <v>56</v>
      </c>
      <c r="G2" s="37" t="s">
        <v>72</v>
      </c>
      <c r="H2" s="38" t="s">
        <v>34</v>
      </c>
      <c r="I2" s="37" t="s">
        <v>73</v>
      </c>
      <c r="J2" s="37" t="s">
        <v>74</v>
      </c>
      <c r="K2" s="37" t="s">
        <v>75</v>
      </c>
      <c r="L2" s="5" t="s">
        <v>35</v>
      </c>
      <c r="M2" s="5" t="s">
        <v>57</v>
      </c>
      <c r="N2" s="37" t="s">
        <v>58</v>
      </c>
      <c r="O2" s="38" t="s">
        <v>34</v>
      </c>
      <c r="P2" s="37" t="s">
        <v>76</v>
      </c>
      <c r="Q2" s="37" t="s">
        <v>77</v>
      </c>
      <c r="R2" s="37" t="s">
        <v>78</v>
      </c>
      <c r="S2" s="37" t="s">
        <v>80</v>
      </c>
      <c r="T2" s="37" t="s">
        <v>81</v>
      </c>
      <c r="U2" s="37" t="s">
        <v>82</v>
      </c>
    </row>
    <row r="3" spans="1:21" ht="16.5" customHeight="1">
      <c r="A3" s="113" t="s">
        <v>109</v>
      </c>
      <c r="B3" s="113" t="s">
        <v>108</v>
      </c>
      <c r="C3" s="9" t="s">
        <v>37</v>
      </c>
      <c r="D3" s="10" t="s">
        <v>106</v>
      </c>
      <c r="E3" s="6"/>
      <c r="F3" s="6"/>
      <c r="G3" s="39">
        <f>+E3+F3</f>
        <v>0</v>
      </c>
      <c r="H3" s="43">
        <v>6</v>
      </c>
      <c r="I3" s="39">
        <f>H3*E3</f>
        <v>0</v>
      </c>
      <c r="J3" s="39">
        <f>H3*F3</f>
        <v>0</v>
      </c>
      <c r="K3" s="39">
        <f>SUM(I3:J3)</f>
        <v>0</v>
      </c>
      <c r="L3" s="6"/>
      <c r="M3" s="6"/>
      <c r="N3" s="39">
        <f>+L3+M3</f>
        <v>0</v>
      </c>
      <c r="O3" s="40">
        <v>74</v>
      </c>
      <c r="P3" s="39">
        <f>O3*L3</f>
        <v>0</v>
      </c>
      <c r="Q3" s="39">
        <f>O3*M3</f>
        <v>0</v>
      </c>
      <c r="R3" s="39">
        <f>SUM(P3:Q3)</f>
        <v>0</v>
      </c>
      <c r="S3" s="39">
        <f>+P3+I3</f>
        <v>0</v>
      </c>
      <c r="T3" s="39">
        <f>+J3+Q3</f>
        <v>0</v>
      </c>
      <c r="U3" s="39">
        <f>+K3+R3</f>
        <v>0</v>
      </c>
    </row>
    <row r="4" spans="1:21" ht="28">
      <c r="A4" s="113"/>
      <c r="B4" s="113"/>
      <c r="C4" s="9" t="s">
        <v>103</v>
      </c>
      <c r="D4" s="10" t="s">
        <v>107</v>
      </c>
      <c r="E4" s="6"/>
      <c r="F4" s="6"/>
      <c r="G4" s="39">
        <f t="shared" ref="G4:G12" si="0">+E4+F4</f>
        <v>0</v>
      </c>
      <c r="H4" s="43">
        <v>6</v>
      </c>
      <c r="I4" s="39">
        <f t="shared" ref="I4:I12" si="1">H4*E4</f>
        <v>0</v>
      </c>
      <c r="J4" s="39">
        <f t="shared" ref="J4:J12" si="2">H4*F4</f>
        <v>0</v>
      </c>
      <c r="K4" s="39">
        <f t="shared" ref="K4:K12" si="3">SUM(I4:J4)</f>
        <v>0</v>
      </c>
      <c r="L4" s="6"/>
      <c r="M4" s="6"/>
      <c r="N4" s="39">
        <f t="shared" ref="N4:N12" si="4">+L4+M4</f>
        <v>0</v>
      </c>
      <c r="O4" s="40">
        <v>74</v>
      </c>
      <c r="P4" s="39">
        <f t="shared" ref="P4:P12" si="5">O4*L4</f>
        <v>0</v>
      </c>
      <c r="Q4" s="39">
        <f t="shared" ref="Q4:Q12" si="6">O4*M4</f>
        <v>0</v>
      </c>
      <c r="R4" s="39">
        <f t="shared" ref="R4:R12" si="7">SUM(P4:Q4)</f>
        <v>0</v>
      </c>
      <c r="S4" s="39">
        <f t="shared" ref="S4:S5" si="8">+P4+I4</f>
        <v>0</v>
      </c>
      <c r="T4" s="39">
        <f t="shared" ref="T4:T5" si="9">+J4+Q4</f>
        <v>0</v>
      </c>
      <c r="U4" s="39">
        <f t="shared" ref="U4:U5" si="10">+K4+R4</f>
        <v>0</v>
      </c>
    </row>
    <row r="5" spans="1:21" ht="29" thickBot="1">
      <c r="A5" s="114"/>
      <c r="B5" s="114"/>
      <c r="C5" s="51" t="s">
        <v>104</v>
      </c>
      <c r="D5" s="18" t="s">
        <v>105</v>
      </c>
      <c r="E5" s="6"/>
      <c r="F5" s="6"/>
      <c r="G5" s="39">
        <f t="shared" si="0"/>
        <v>0</v>
      </c>
      <c r="H5" s="43">
        <v>6</v>
      </c>
      <c r="I5" s="39">
        <f t="shared" si="1"/>
        <v>0</v>
      </c>
      <c r="J5" s="39">
        <f t="shared" si="2"/>
        <v>0</v>
      </c>
      <c r="K5" s="39">
        <f t="shared" si="3"/>
        <v>0</v>
      </c>
      <c r="L5" s="6"/>
      <c r="M5" s="6"/>
      <c r="N5" s="39">
        <f t="shared" si="4"/>
        <v>0</v>
      </c>
      <c r="O5" s="40">
        <v>74</v>
      </c>
      <c r="P5" s="39">
        <f t="shared" si="5"/>
        <v>0</v>
      </c>
      <c r="Q5" s="39">
        <f t="shared" si="6"/>
        <v>0</v>
      </c>
      <c r="R5" s="39">
        <f t="shared" si="7"/>
        <v>0</v>
      </c>
      <c r="S5" s="39">
        <f t="shared" si="8"/>
        <v>0</v>
      </c>
      <c r="T5" s="39">
        <f t="shared" si="9"/>
        <v>0</v>
      </c>
      <c r="U5" s="39">
        <f t="shared" si="10"/>
        <v>0</v>
      </c>
    </row>
    <row r="6" spans="1:21" ht="16.5" customHeight="1">
      <c r="A6" s="115" t="s">
        <v>116</v>
      </c>
      <c r="B6" s="115" t="s">
        <v>115</v>
      </c>
      <c r="C6" s="52" t="s">
        <v>113</v>
      </c>
      <c r="D6" s="19" t="s">
        <v>121</v>
      </c>
      <c r="E6" s="20"/>
      <c r="F6" s="20"/>
      <c r="G6" s="41">
        <f t="shared" si="0"/>
        <v>0</v>
      </c>
      <c r="H6" s="44">
        <v>6</v>
      </c>
      <c r="I6" s="41">
        <f t="shared" si="1"/>
        <v>0</v>
      </c>
      <c r="J6" s="41">
        <f t="shared" si="2"/>
        <v>0</v>
      </c>
      <c r="K6" s="41">
        <f t="shared" si="3"/>
        <v>0</v>
      </c>
      <c r="L6" s="20"/>
      <c r="M6" s="20"/>
      <c r="N6" s="41">
        <f t="shared" si="4"/>
        <v>0</v>
      </c>
      <c r="O6" s="42">
        <v>74</v>
      </c>
      <c r="P6" s="41">
        <f t="shared" si="5"/>
        <v>0</v>
      </c>
      <c r="Q6" s="41">
        <f t="shared" si="6"/>
        <v>0</v>
      </c>
      <c r="R6" s="41">
        <f t="shared" si="7"/>
        <v>0</v>
      </c>
      <c r="S6" s="41">
        <f t="shared" ref="S6:S12" si="11">+P6+I6</f>
        <v>0</v>
      </c>
      <c r="T6" s="41">
        <f t="shared" ref="T6:T12" si="12">+J6+Q6</f>
        <v>0</v>
      </c>
      <c r="U6" s="41">
        <f t="shared" ref="U6:U12" si="13">+K6+R6</f>
        <v>0</v>
      </c>
    </row>
    <row r="7" spans="1:21">
      <c r="A7" s="116"/>
      <c r="B7" s="116"/>
      <c r="C7" s="11" t="s">
        <v>111</v>
      </c>
      <c r="D7" s="10" t="s">
        <v>118</v>
      </c>
      <c r="E7" s="6"/>
      <c r="F7" s="6"/>
      <c r="G7" s="39">
        <f t="shared" si="0"/>
        <v>0</v>
      </c>
      <c r="H7" s="43">
        <v>6</v>
      </c>
      <c r="I7" s="39">
        <f t="shared" si="1"/>
        <v>0</v>
      </c>
      <c r="J7" s="39">
        <f t="shared" si="2"/>
        <v>0</v>
      </c>
      <c r="K7" s="39">
        <f t="shared" si="3"/>
        <v>0</v>
      </c>
      <c r="L7" s="6"/>
      <c r="M7" s="6"/>
      <c r="N7" s="39">
        <f t="shared" si="4"/>
        <v>0</v>
      </c>
      <c r="O7" s="40">
        <v>74</v>
      </c>
      <c r="P7" s="39">
        <f t="shared" si="5"/>
        <v>0</v>
      </c>
      <c r="Q7" s="39">
        <f t="shared" si="6"/>
        <v>0</v>
      </c>
      <c r="R7" s="39">
        <f t="shared" si="7"/>
        <v>0</v>
      </c>
      <c r="S7" s="39">
        <f t="shared" si="11"/>
        <v>0</v>
      </c>
      <c r="T7" s="39">
        <f t="shared" si="12"/>
        <v>0</v>
      </c>
      <c r="U7" s="39">
        <f t="shared" si="13"/>
        <v>0</v>
      </c>
    </row>
    <row r="8" spans="1:21">
      <c r="A8" s="116"/>
      <c r="B8" s="116"/>
      <c r="C8" s="11" t="s">
        <v>113</v>
      </c>
      <c r="D8" s="10" t="s">
        <v>120</v>
      </c>
      <c r="E8" s="6"/>
      <c r="F8" s="6"/>
      <c r="G8" s="39">
        <f t="shared" si="0"/>
        <v>0</v>
      </c>
      <c r="H8" s="43">
        <v>6</v>
      </c>
      <c r="I8" s="39">
        <f t="shared" si="1"/>
        <v>0</v>
      </c>
      <c r="J8" s="39">
        <f t="shared" si="2"/>
        <v>0</v>
      </c>
      <c r="K8" s="39">
        <f t="shared" si="3"/>
        <v>0</v>
      </c>
      <c r="L8" s="6"/>
      <c r="M8" s="6"/>
      <c r="N8" s="39">
        <f t="shared" si="4"/>
        <v>0</v>
      </c>
      <c r="O8" s="40">
        <v>74</v>
      </c>
      <c r="P8" s="39">
        <f t="shared" si="5"/>
        <v>0</v>
      </c>
      <c r="Q8" s="39">
        <f t="shared" si="6"/>
        <v>0</v>
      </c>
      <c r="R8" s="39">
        <f t="shared" si="7"/>
        <v>0</v>
      </c>
      <c r="S8" s="39">
        <f t="shared" si="11"/>
        <v>0</v>
      </c>
      <c r="T8" s="39">
        <f t="shared" si="12"/>
        <v>0</v>
      </c>
      <c r="U8" s="39">
        <f t="shared" si="13"/>
        <v>0</v>
      </c>
    </row>
    <row r="9" spans="1:21">
      <c r="A9" s="116"/>
      <c r="B9" s="116"/>
      <c r="C9" s="11" t="s">
        <v>36</v>
      </c>
      <c r="D9" s="10" t="s">
        <v>122</v>
      </c>
      <c r="E9" s="6"/>
      <c r="F9" s="6"/>
      <c r="G9" s="39">
        <f t="shared" si="0"/>
        <v>0</v>
      </c>
      <c r="H9" s="43">
        <v>6</v>
      </c>
      <c r="I9" s="39">
        <f t="shared" si="1"/>
        <v>0</v>
      </c>
      <c r="J9" s="39">
        <f t="shared" si="2"/>
        <v>0</v>
      </c>
      <c r="K9" s="39">
        <f t="shared" si="3"/>
        <v>0</v>
      </c>
      <c r="L9" s="6"/>
      <c r="M9" s="6"/>
      <c r="N9" s="39">
        <f t="shared" si="4"/>
        <v>0</v>
      </c>
      <c r="O9" s="40">
        <v>74</v>
      </c>
      <c r="P9" s="39">
        <f t="shared" si="5"/>
        <v>0</v>
      </c>
      <c r="Q9" s="39">
        <f t="shared" si="6"/>
        <v>0</v>
      </c>
      <c r="R9" s="39">
        <f t="shared" si="7"/>
        <v>0</v>
      </c>
      <c r="S9" s="39">
        <f t="shared" si="11"/>
        <v>0</v>
      </c>
      <c r="T9" s="39">
        <f t="shared" si="12"/>
        <v>0</v>
      </c>
      <c r="U9" s="39">
        <f t="shared" si="13"/>
        <v>0</v>
      </c>
    </row>
    <row r="10" spans="1:21">
      <c r="A10" s="116"/>
      <c r="B10" s="116"/>
      <c r="C10" s="11" t="s">
        <v>110</v>
      </c>
      <c r="D10" s="10" t="s">
        <v>117</v>
      </c>
      <c r="E10" s="6"/>
      <c r="F10" s="6"/>
      <c r="G10" s="39">
        <f t="shared" si="0"/>
        <v>0</v>
      </c>
      <c r="H10" s="43">
        <v>6</v>
      </c>
      <c r="I10" s="39">
        <f t="shared" si="1"/>
        <v>0</v>
      </c>
      <c r="J10" s="39">
        <f t="shared" si="2"/>
        <v>0</v>
      </c>
      <c r="K10" s="39">
        <f t="shared" si="3"/>
        <v>0</v>
      </c>
      <c r="L10" s="6"/>
      <c r="M10" s="6"/>
      <c r="N10" s="39">
        <f t="shared" si="4"/>
        <v>0</v>
      </c>
      <c r="O10" s="40">
        <v>74</v>
      </c>
      <c r="P10" s="39">
        <f t="shared" si="5"/>
        <v>0</v>
      </c>
      <c r="Q10" s="39">
        <f t="shared" si="6"/>
        <v>0</v>
      </c>
      <c r="R10" s="39">
        <f t="shared" si="7"/>
        <v>0</v>
      </c>
      <c r="S10" s="39">
        <f t="shared" si="11"/>
        <v>0</v>
      </c>
      <c r="T10" s="39">
        <f t="shared" si="12"/>
        <v>0</v>
      </c>
      <c r="U10" s="39">
        <f t="shared" si="13"/>
        <v>0</v>
      </c>
    </row>
    <row r="11" spans="1:21">
      <c r="A11" s="116"/>
      <c r="B11" s="116"/>
      <c r="C11" s="11" t="s">
        <v>114</v>
      </c>
      <c r="D11" s="10" t="s">
        <v>123</v>
      </c>
      <c r="E11" s="6"/>
      <c r="F11" s="6"/>
      <c r="G11" s="39">
        <f t="shared" si="0"/>
        <v>0</v>
      </c>
      <c r="H11" s="43">
        <v>6</v>
      </c>
      <c r="I11" s="39">
        <f t="shared" si="1"/>
        <v>0</v>
      </c>
      <c r="J11" s="39">
        <f t="shared" si="2"/>
        <v>0</v>
      </c>
      <c r="K11" s="39">
        <f t="shared" si="3"/>
        <v>0</v>
      </c>
      <c r="L11" s="6"/>
      <c r="M11" s="6"/>
      <c r="N11" s="39">
        <f t="shared" si="4"/>
        <v>0</v>
      </c>
      <c r="O11" s="40">
        <v>74</v>
      </c>
      <c r="P11" s="39">
        <f t="shared" si="5"/>
        <v>0</v>
      </c>
      <c r="Q11" s="39">
        <f t="shared" si="6"/>
        <v>0</v>
      </c>
      <c r="R11" s="39">
        <f t="shared" si="7"/>
        <v>0</v>
      </c>
      <c r="S11" s="39">
        <f t="shared" si="11"/>
        <v>0</v>
      </c>
      <c r="T11" s="39">
        <f t="shared" si="12"/>
        <v>0</v>
      </c>
      <c r="U11" s="39">
        <f t="shared" si="13"/>
        <v>0</v>
      </c>
    </row>
    <row r="12" spans="1:21" ht="15" thickBot="1">
      <c r="A12" s="117"/>
      <c r="B12" s="117"/>
      <c r="C12" s="53" t="s">
        <v>112</v>
      </c>
      <c r="D12" s="16" t="s">
        <v>119</v>
      </c>
      <c r="E12" s="6"/>
      <c r="F12" s="6"/>
      <c r="G12" s="39">
        <f t="shared" si="0"/>
        <v>0</v>
      </c>
      <c r="H12" s="43">
        <v>6</v>
      </c>
      <c r="I12" s="39">
        <f t="shared" si="1"/>
        <v>0</v>
      </c>
      <c r="J12" s="39">
        <f t="shared" si="2"/>
        <v>0</v>
      </c>
      <c r="K12" s="39">
        <f t="shared" si="3"/>
        <v>0</v>
      </c>
      <c r="L12" s="6"/>
      <c r="M12" s="6"/>
      <c r="N12" s="39">
        <f t="shared" si="4"/>
        <v>0</v>
      </c>
      <c r="O12" s="40">
        <v>74</v>
      </c>
      <c r="P12" s="39">
        <f t="shared" si="5"/>
        <v>0</v>
      </c>
      <c r="Q12" s="39">
        <f t="shared" si="6"/>
        <v>0</v>
      </c>
      <c r="R12" s="39">
        <f t="shared" si="7"/>
        <v>0</v>
      </c>
      <c r="S12" s="39">
        <f t="shared" si="11"/>
        <v>0</v>
      </c>
      <c r="T12" s="39">
        <f t="shared" si="12"/>
        <v>0</v>
      </c>
      <c r="U12" s="39">
        <f t="shared" si="13"/>
        <v>0</v>
      </c>
    </row>
    <row r="13" spans="1:21">
      <c r="A13" s="2"/>
      <c r="B13" s="3"/>
      <c r="C13" s="2"/>
      <c r="D13" s="15"/>
      <c r="E13" s="4"/>
      <c r="F13" s="4"/>
      <c r="G13" s="4"/>
      <c r="H13" s="2"/>
      <c r="I13" s="4"/>
      <c r="J13" s="4"/>
      <c r="K13" s="4"/>
      <c r="L13" s="4"/>
      <c r="M13" s="4"/>
      <c r="N13" s="4"/>
      <c r="O13" s="2"/>
      <c r="P13" s="4"/>
      <c r="Q13" s="4"/>
      <c r="R13" s="4"/>
      <c r="S13" s="4"/>
      <c r="T13" s="4"/>
      <c r="U13" s="4"/>
    </row>
    <row r="14" spans="1:21">
      <c r="A14" s="8" t="s">
        <v>51</v>
      </c>
      <c r="C14" t="s">
        <v>50</v>
      </c>
      <c r="E14" s="1"/>
    </row>
    <row r="15" spans="1:21">
      <c r="E15" s="1"/>
      <c r="F15" s="1"/>
      <c r="G15" s="1"/>
    </row>
    <row r="16" spans="1:21">
      <c r="A16" s="8" t="s">
        <v>55</v>
      </c>
      <c r="C16" t="s">
        <v>50</v>
      </c>
      <c r="E16" s="1"/>
      <c r="F16" s="1"/>
      <c r="G16" s="1"/>
    </row>
    <row r="17" spans="1:7">
      <c r="E17" s="1"/>
      <c r="F17" s="1"/>
      <c r="G17" s="1"/>
    </row>
    <row r="18" spans="1:7">
      <c r="A18" s="8" t="s">
        <v>47</v>
      </c>
      <c r="C18" t="s">
        <v>50</v>
      </c>
      <c r="E18" s="1"/>
      <c r="F18" s="1"/>
      <c r="G18" s="1"/>
    </row>
    <row r="19" spans="1:7">
      <c r="E19" s="1"/>
      <c r="F19" s="1"/>
      <c r="G19" s="1"/>
    </row>
    <row r="20" spans="1:7">
      <c r="A20" s="8" t="s">
        <v>48</v>
      </c>
      <c r="C20" t="s">
        <v>50</v>
      </c>
      <c r="E20" s="1"/>
      <c r="F20" s="1"/>
      <c r="G20" s="1"/>
    </row>
    <row r="21" spans="1:7">
      <c r="E21" s="1"/>
      <c r="F21" s="1"/>
      <c r="G21" s="1"/>
    </row>
    <row r="22" spans="1:7">
      <c r="A22" s="8" t="s">
        <v>49</v>
      </c>
      <c r="C22" t="s">
        <v>50</v>
      </c>
      <c r="E22" s="1"/>
      <c r="F22" s="1"/>
      <c r="G22" s="1"/>
    </row>
    <row r="23" spans="1:7">
      <c r="A23" s="8"/>
      <c r="E23" s="1"/>
      <c r="F23" s="1"/>
      <c r="G23" s="1"/>
    </row>
    <row r="24" spans="1:7">
      <c r="A24" s="8" t="s">
        <v>52</v>
      </c>
      <c r="C24" t="s">
        <v>50</v>
      </c>
      <c r="E24" s="1"/>
      <c r="F24" s="1"/>
      <c r="G24" s="1"/>
    </row>
  </sheetData>
  <mergeCells count="10">
    <mergeCell ref="B3:B5"/>
    <mergeCell ref="A3:A5"/>
    <mergeCell ref="A6:A12"/>
    <mergeCell ref="B6:B12"/>
    <mergeCell ref="L1:R1"/>
    <mergeCell ref="C1:C2"/>
    <mergeCell ref="A1:A2"/>
    <mergeCell ref="B1:B2"/>
    <mergeCell ref="D1:D2"/>
    <mergeCell ref="E1:K1"/>
  </mergeCells>
  <pageMargins left="0.70866141732283472" right="0.70866141732283472" top="0.74803149606299213" bottom="0.74803149606299213" header="0.31496062992125984" footer="0.31496062992125984"/>
  <pageSetup paperSize="9" scale="29" orientation="landscape"/>
  <ignoredErrors>
    <ignoredError sqref="G3:K5 N3:N5 P3:R5 S3:U5 S6:U12 G6:K12 N6:N12 P6:R12" unlocked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topLeftCell="A2" zoomScaleSheetLayoutView="70" workbookViewId="0">
      <selection activeCell="B4" sqref="B4:B7"/>
    </sheetView>
  </sheetViews>
  <sheetFormatPr baseColWidth="10" defaultRowHeight="14" x14ac:dyDescent="0"/>
  <cols>
    <col min="1" max="1" width="27.83203125" bestFit="1" customWidth="1"/>
    <col min="2" max="2" width="18" customWidth="1"/>
    <col min="3" max="3" width="15.5" customWidth="1"/>
    <col min="4" max="4" width="19" customWidth="1"/>
    <col min="5" max="5" width="9.5" bestFit="1" customWidth="1"/>
    <col min="6" max="7" width="22.1640625" customWidth="1"/>
    <col min="8" max="8" width="17.6640625" customWidth="1"/>
    <col min="9" max="9" width="2" customWidth="1"/>
  </cols>
  <sheetData>
    <row r="1" spans="1:8" ht="28">
      <c r="A1" s="124" t="s">
        <v>39</v>
      </c>
      <c r="B1" s="124"/>
      <c r="C1" s="124"/>
      <c r="D1" s="124"/>
      <c r="E1" s="124"/>
      <c r="F1" s="124"/>
      <c r="G1" s="124"/>
      <c r="H1" s="124"/>
    </row>
    <row r="2" spans="1:8" ht="35.25" customHeight="1">
      <c r="A2" s="89" t="s">
        <v>28</v>
      </c>
      <c r="B2" s="89" t="s">
        <v>83</v>
      </c>
      <c r="C2" s="89" t="s">
        <v>84</v>
      </c>
      <c r="D2" s="89" t="s">
        <v>85</v>
      </c>
      <c r="E2" s="89" t="s">
        <v>29</v>
      </c>
      <c r="F2" s="89" t="s">
        <v>65</v>
      </c>
      <c r="G2" s="89" t="s">
        <v>86</v>
      </c>
      <c r="H2" s="89" t="s">
        <v>87</v>
      </c>
    </row>
    <row r="3" spans="1:8" ht="40.5" customHeight="1">
      <c r="A3" s="89"/>
      <c r="B3" s="89"/>
      <c r="C3" s="89"/>
      <c r="D3" s="89"/>
      <c r="E3" s="89"/>
      <c r="F3" s="89"/>
      <c r="G3" s="89"/>
      <c r="H3" s="89"/>
    </row>
    <row r="4" spans="1:8">
      <c r="A4" s="123" t="s">
        <v>44</v>
      </c>
      <c r="B4" s="127"/>
      <c r="C4" s="127"/>
      <c r="D4" s="125">
        <f>+B4+C4</f>
        <v>0</v>
      </c>
      <c r="E4" s="123">
        <v>8</v>
      </c>
      <c r="F4" s="125">
        <f>+B4*E4</f>
        <v>0</v>
      </c>
      <c r="G4" s="125">
        <f>+F4*0.19</f>
        <v>0</v>
      </c>
      <c r="H4" s="125">
        <f>SUM(F4:G5)</f>
        <v>0</v>
      </c>
    </row>
    <row r="5" spans="1:8">
      <c r="A5" s="123"/>
      <c r="B5" s="127"/>
      <c r="C5" s="127"/>
      <c r="D5" s="125"/>
      <c r="E5" s="123"/>
      <c r="F5" s="125"/>
      <c r="G5" s="125"/>
      <c r="H5" s="125"/>
    </row>
    <row r="6" spans="1:8">
      <c r="A6" s="126" t="s">
        <v>41</v>
      </c>
      <c r="B6" s="127"/>
      <c r="C6" s="127"/>
      <c r="D6" s="125">
        <f>+B6+C6</f>
        <v>0</v>
      </c>
      <c r="E6" s="123">
        <v>8</v>
      </c>
      <c r="F6" s="125">
        <f>+B6*E6</f>
        <v>0</v>
      </c>
      <c r="G6" s="125">
        <f>+F6*0.19</f>
        <v>0</v>
      </c>
      <c r="H6" s="125">
        <f>SUM(F6:G7)</f>
        <v>0</v>
      </c>
    </row>
    <row r="7" spans="1:8">
      <c r="A7" s="126"/>
      <c r="B7" s="127"/>
      <c r="C7" s="127"/>
      <c r="D7" s="125"/>
      <c r="E7" s="123"/>
      <c r="F7" s="125"/>
      <c r="G7" s="125"/>
      <c r="H7" s="125"/>
    </row>
    <row r="8" spans="1:8">
      <c r="A8" s="45" t="s">
        <v>30</v>
      </c>
      <c r="B8" s="46">
        <f>SUM(B4:B7)</f>
        <v>0</v>
      </c>
      <c r="C8" s="46">
        <f>SUM(C4:C7)</f>
        <v>0</v>
      </c>
      <c r="D8" s="46">
        <f>SUM(D4:D7)</f>
        <v>0</v>
      </c>
      <c r="E8" s="47"/>
      <c r="F8" s="46">
        <f>SUM(F4:F7)</f>
        <v>0</v>
      </c>
      <c r="G8" s="46">
        <f>SUM(G4:G7)</f>
        <v>0</v>
      </c>
      <c r="H8" s="46">
        <f>SUM(H4:H7)</f>
        <v>0</v>
      </c>
    </row>
    <row r="9" spans="1:8">
      <c r="A9" s="48"/>
      <c r="B9" s="48"/>
      <c r="C9" s="48"/>
      <c r="D9" s="48"/>
      <c r="E9" s="48"/>
      <c r="F9" s="48"/>
      <c r="G9" s="48"/>
      <c r="H9" s="48"/>
    </row>
    <row r="10" spans="1:8">
      <c r="A10" s="49" t="s">
        <v>51</v>
      </c>
      <c r="B10" s="48" t="s">
        <v>88</v>
      </c>
      <c r="C10" s="50"/>
      <c r="D10" s="50"/>
      <c r="E10" s="48"/>
      <c r="F10" s="48"/>
      <c r="G10" s="48"/>
      <c r="H10" s="48"/>
    </row>
    <row r="11" spans="1:8">
      <c r="A11" s="48"/>
      <c r="B11" s="48"/>
      <c r="C11" s="50"/>
      <c r="D11" s="50"/>
      <c r="E11" s="48"/>
      <c r="F11" s="48"/>
      <c r="G11" s="48"/>
      <c r="H11" s="48"/>
    </row>
    <row r="12" spans="1:8">
      <c r="A12" s="49" t="s">
        <v>55</v>
      </c>
      <c r="B12" s="48" t="s">
        <v>88</v>
      </c>
      <c r="C12" s="50"/>
      <c r="D12" s="50"/>
      <c r="E12" s="48"/>
      <c r="F12" s="48"/>
      <c r="G12" s="48"/>
      <c r="H12" s="48"/>
    </row>
    <row r="13" spans="1:8">
      <c r="A13" s="48"/>
      <c r="B13" s="48"/>
      <c r="C13" s="50"/>
      <c r="D13" s="50"/>
      <c r="E13" s="48"/>
      <c r="F13" s="48"/>
      <c r="G13" s="48"/>
      <c r="H13" s="48"/>
    </row>
    <row r="14" spans="1:8" ht="14.25" customHeight="1">
      <c r="A14" s="49" t="s">
        <v>47</v>
      </c>
      <c r="B14" s="48" t="s">
        <v>88</v>
      </c>
      <c r="C14" s="50"/>
      <c r="D14" s="50"/>
      <c r="E14" s="48"/>
      <c r="F14" s="48"/>
      <c r="G14" s="48"/>
      <c r="H14" s="48"/>
    </row>
    <row r="15" spans="1:8">
      <c r="A15" s="48"/>
      <c r="B15" s="48"/>
      <c r="C15" s="50"/>
      <c r="D15" s="50"/>
      <c r="E15" s="48"/>
      <c r="F15" s="48"/>
      <c r="G15" s="48"/>
      <c r="H15" s="48"/>
    </row>
    <row r="16" spans="1:8">
      <c r="A16" s="49" t="s">
        <v>48</v>
      </c>
      <c r="B16" s="48" t="s">
        <v>88</v>
      </c>
      <c r="C16" s="50"/>
      <c r="D16" s="50"/>
      <c r="E16" s="48"/>
      <c r="F16" s="48"/>
      <c r="G16" s="48"/>
      <c r="H16" s="48"/>
    </row>
    <row r="17" spans="1:8">
      <c r="A17" s="48"/>
      <c r="B17" s="48"/>
      <c r="C17" s="50"/>
      <c r="D17" s="50"/>
      <c r="E17" s="48"/>
      <c r="F17" s="48"/>
      <c r="G17" s="48"/>
      <c r="H17" s="48"/>
    </row>
    <row r="18" spans="1:8">
      <c r="A18" s="49" t="s">
        <v>49</v>
      </c>
      <c r="B18" s="48" t="s">
        <v>88</v>
      </c>
      <c r="C18" s="50"/>
      <c r="D18" s="50"/>
      <c r="E18" s="48"/>
      <c r="F18" s="48"/>
      <c r="G18" s="48"/>
      <c r="H18" s="48"/>
    </row>
    <row r="19" spans="1:8">
      <c r="A19" s="49"/>
      <c r="B19" s="48"/>
      <c r="C19" s="50"/>
      <c r="D19" s="50"/>
      <c r="E19" s="48"/>
      <c r="F19" s="48"/>
      <c r="G19" s="48"/>
      <c r="H19" s="48"/>
    </row>
    <row r="20" spans="1:8">
      <c r="A20" s="49" t="s">
        <v>52</v>
      </c>
      <c r="B20" s="48" t="s">
        <v>88</v>
      </c>
      <c r="C20" s="50"/>
      <c r="D20" s="50"/>
      <c r="E20" s="48"/>
      <c r="F20" s="48"/>
      <c r="G20" s="48"/>
      <c r="H20" s="48"/>
    </row>
    <row r="21" spans="1:8">
      <c r="A21" s="48"/>
      <c r="B21" s="48"/>
      <c r="C21" s="48"/>
      <c r="D21" s="48"/>
      <c r="E21" s="48"/>
      <c r="F21" s="48"/>
      <c r="G21" s="48"/>
      <c r="H21" s="48"/>
    </row>
  </sheetData>
  <sheetProtection algorithmName="SHA-512" hashValue="NmkXyJaMB8+3rIhIVzkecGznMz2mj/hwte1pBnBXSCny865Na4bT0jMysqBsm0iDhasP6+NvOiWQw7SKHd6EAA==" saltValue="8qC+uoiajf4MnJCj6SNWhA==" spinCount="100000" sheet="1" objects="1" scenarios="1"/>
  <mergeCells count="25">
    <mergeCell ref="B2:B3"/>
    <mergeCell ref="D2:D3"/>
    <mergeCell ref="B4:B5"/>
    <mergeCell ref="D4:D5"/>
    <mergeCell ref="B6:B7"/>
    <mergeCell ref="C2:C3"/>
    <mergeCell ref="C4:C5"/>
    <mergeCell ref="C6:C7"/>
    <mergeCell ref="D6:D7"/>
    <mergeCell ref="E6:E7"/>
    <mergeCell ref="E2:E3"/>
    <mergeCell ref="E4:E5"/>
    <mergeCell ref="A1:H1"/>
    <mergeCell ref="F2:F3"/>
    <mergeCell ref="G2:G3"/>
    <mergeCell ref="H2:H3"/>
    <mergeCell ref="F4:F5"/>
    <mergeCell ref="G4:G5"/>
    <mergeCell ref="H4:H5"/>
    <mergeCell ref="F6:F7"/>
    <mergeCell ref="G6:G7"/>
    <mergeCell ref="H6:H7"/>
    <mergeCell ref="A2:A3"/>
    <mergeCell ref="A4:A5"/>
    <mergeCell ref="A6:A7"/>
  </mergeCells>
  <pageMargins left="0.70866141732283472" right="0.70866141732283472" top="0.74803149606299213" bottom="0.74803149606299213" header="0.31496062992125984" footer="0.31496062992125984"/>
  <pageSetup scale="56" orientation="landscape"/>
  <ignoredErrors>
    <ignoredError sqref="D4:H7" unlocked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opLeftCell="A63" workbookViewId="0">
      <selection activeCell="A79" sqref="A79"/>
    </sheetView>
  </sheetViews>
  <sheetFormatPr baseColWidth="10" defaultRowHeight="14" x14ac:dyDescent="0"/>
  <cols>
    <col min="1" max="1" width="43.1640625" customWidth="1"/>
    <col min="2" max="2" width="14.33203125" customWidth="1"/>
    <col min="3" max="3" width="12" customWidth="1"/>
    <col min="4" max="4" width="13.6640625" customWidth="1"/>
    <col min="5" max="5" width="11.33203125" customWidth="1"/>
    <col min="6" max="6" width="14.83203125" customWidth="1"/>
    <col min="7" max="7" width="15.6640625" customWidth="1"/>
    <col min="8" max="8" width="14.5" customWidth="1"/>
    <col min="9" max="9" width="17.5" customWidth="1"/>
  </cols>
  <sheetData>
    <row r="1" spans="1:9" ht="30">
      <c r="A1" s="130" t="s">
        <v>124</v>
      </c>
      <c r="B1" s="130"/>
      <c r="C1" s="130"/>
      <c r="D1" s="130"/>
      <c r="E1" s="130"/>
      <c r="F1" s="130"/>
      <c r="G1" s="130"/>
      <c r="H1" s="130"/>
      <c r="I1" s="130"/>
    </row>
    <row r="2" spans="1:9">
      <c r="A2" s="131" t="s">
        <v>125</v>
      </c>
      <c r="B2" s="131"/>
      <c r="C2" s="131"/>
      <c r="D2" s="131"/>
      <c r="E2" s="131"/>
      <c r="F2" s="131"/>
      <c r="G2" s="131"/>
      <c r="H2" s="131"/>
      <c r="I2" s="131"/>
    </row>
    <row r="3" spans="1:9" ht="50.25" customHeight="1">
      <c r="A3" s="21" t="s">
        <v>89</v>
      </c>
      <c r="B3" s="22" t="s">
        <v>90</v>
      </c>
      <c r="C3" s="21" t="s">
        <v>1</v>
      </c>
      <c r="D3" s="21" t="s">
        <v>91</v>
      </c>
      <c r="E3" s="21" t="s">
        <v>92</v>
      </c>
      <c r="F3" s="21" t="s">
        <v>93</v>
      </c>
      <c r="G3" s="21" t="s">
        <v>65</v>
      </c>
      <c r="H3" s="21" t="s">
        <v>95</v>
      </c>
      <c r="I3" s="21" t="s">
        <v>30</v>
      </c>
    </row>
    <row r="4" spans="1:9" ht="50.25" customHeight="1">
      <c r="A4" s="58" t="s">
        <v>45</v>
      </c>
      <c r="B4" s="10" t="s">
        <v>2</v>
      </c>
      <c r="C4" s="10">
        <v>1</v>
      </c>
      <c r="D4" s="7"/>
      <c r="E4" s="7"/>
      <c r="F4" s="59">
        <f t="shared" ref="F4:F31" si="0">SUM(D4:E4)</f>
        <v>0</v>
      </c>
      <c r="G4" s="59">
        <f t="shared" ref="G4:G31" si="1">+D4*C4</f>
        <v>0</v>
      </c>
      <c r="H4" s="59">
        <f t="shared" ref="H4:H31" si="2">+E4*C4</f>
        <v>0</v>
      </c>
      <c r="I4" s="59">
        <f t="shared" ref="I4:I31" si="3">SUM(G4:H4)</f>
        <v>0</v>
      </c>
    </row>
    <row r="5" spans="1:9" ht="42">
      <c r="A5" s="58" t="s">
        <v>0</v>
      </c>
      <c r="B5" s="10" t="s">
        <v>2</v>
      </c>
      <c r="C5" s="10">
        <v>1</v>
      </c>
      <c r="D5" s="7"/>
      <c r="E5" s="7"/>
      <c r="F5" s="59">
        <f t="shared" si="0"/>
        <v>0</v>
      </c>
      <c r="G5" s="59">
        <f t="shared" si="1"/>
        <v>0</v>
      </c>
      <c r="H5" s="59">
        <f t="shared" si="2"/>
        <v>0</v>
      </c>
      <c r="I5" s="59">
        <f t="shared" si="3"/>
        <v>0</v>
      </c>
    </row>
    <row r="6" spans="1:9" ht="98">
      <c r="A6" s="58" t="s">
        <v>94</v>
      </c>
      <c r="B6" s="10" t="s">
        <v>2</v>
      </c>
      <c r="C6" s="10">
        <v>13</v>
      </c>
      <c r="D6" s="7"/>
      <c r="E6" s="7"/>
      <c r="F6" s="59">
        <f t="shared" si="0"/>
        <v>0</v>
      </c>
      <c r="G6" s="59">
        <f t="shared" si="1"/>
        <v>0</v>
      </c>
      <c r="H6" s="59">
        <f t="shared" si="2"/>
        <v>0</v>
      </c>
      <c r="I6" s="59">
        <f t="shared" si="3"/>
        <v>0</v>
      </c>
    </row>
    <row r="7" spans="1:9" ht="112">
      <c r="A7" s="58" t="s">
        <v>6</v>
      </c>
      <c r="B7" s="60" t="s">
        <v>2</v>
      </c>
      <c r="C7" s="60">
        <v>1</v>
      </c>
      <c r="D7" s="7"/>
      <c r="E7" s="7"/>
      <c r="F7" s="59">
        <f t="shared" si="0"/>
        <v>0</v>
      </c>
      <c r="G7" s="59">
        <f t="shared" si="1"/>
        <v>0</v>
      </c>
      <c r="H7" s="59">
        <f t="shared" si="2"/>
        <v>0</v>
      </c>
      <c r="I7" s="59">
        <f t="shared" si="3"/>
        <v>0</v>
      </c>
    </row>
    <row r="8" spans="1:9" ht="84">
      <c r="A8" s="58" t="s">
        <v>7</v>
      </c>
      <c r="B8" s="60" t="s">
        <v>2</v>
      </c>
      <c r="C8" s="60">
        <v>2</v>
      </c>
      <c r="D8" s="7"/>
      <c r="E8" s="7"/>
      <c r="F8" s="59">
        <f t="shared" si="0"/>
        <v>0</v>
      </c>
      <c r="G8" s="59">
        <f t="shared" si="1"/>
        <v>0</v>
      </c>
      <c r="H8" s="59">
        <f t="shared" si="2"/>
        <v>0</v>
      </c>
      <c r="I8" s="59">
        <f t="shared" si="3"/>
        <v>0</v>
      </c>
    </row>
    <row r="9" spans="1:9" ht="42">
      <c r="A9" s="58" t="s">
        <v>8</v>
      </c>
      <c r="B9" s="60" t="s">
        <v>2</v>
      </c>
      <c r="C9" s="60">
        <v>1</v>
      </c>
      <c r="D9" s="7"/>
      <c r="E9" s="7"/>
      <c r="F9" s="59">
        <f t="shared" si="0"/>
        <v>0</v>
      </c>
      <c r="G9" s="59">
        <f t="shared" si="1"/>
        <v>0</v>
      </c>
      <c r="H9" s="59">
        <f t="shared" si="2"/>
        <v>0</v>
      </c>
      <c r="I9" s="59">
        <f t="shared" si="3"/>
        <v>0</v>
      </c>
    </row>
    <row r="10" spans="1:9" ht="42">
      <c r="A10" s="58" t="s">
        <v>9</v>
      </c>
      <c r="B10" s="60" t="s">
        <v>2</v>
      </c>
      <c r="C10" s="60">
        <v>1</v>
      </c>
      <c r="D10" s="7"/>
      <c r="E10" s="7"/>
      <c r="F10" s="59">
        <f t="shared" si="0"/>
        <v>0</v>
      </c>
      <c r="G10" s="59">
        <f t="shared" si="1"/>
        <v>0</v>
      </c>
      <c r="H10" s="59">
        <f t="shared" si="2"/>
        <v>0</v>
      </c>
      <c r="I10" s="59">
        <f t="shared" si="3"/>
        <v>0</v>
      </c>
    </row>
    <row r="11" spans="1:9" ht="28">
      <c r="A11" s="58" t="s">
        <v>10</v>
      </c>
      <c r="B11" s="60" t="s">
        <v>2</v>
      </c>
      <c r="C11" s="60">
        <v>2</v>
      </c>
      <c r="D11" s="7"/>
      <c r="E11" s="7"/>
      <c r="F11" s="59">
        <f t="shared" si="0"/>
        <v>0</v>
      </c>
      <c r="G11" s="59">
        <f t="shared" si="1"/>
        <v>0</v>
      </c>
      <c r="H11" s="59">
        <f t="shared" si="2"/>
        <v>0</v>
      </c>
      <c r="I11" s="59">
        <f t="shared" si="3"/>
        <v>0</v>
      </c>
    </row>
    <row r="12" spans="1:9" ht="28">
      <c r="A12" s="58" t="s">
        <v>11</v>
      </c>
      <c r="B12" s="60" t="s">
        <v>2</v>
      </c>
      <c r="C12" s="60">
        <v>3</v>
      </c>
      <c r="D12" s="7"/>
      <c r="E12" s="7"/>
      <c r="F12" s="59">
        <f t="shared" si="0"/>
        <v>0</v>
      </c>
      <c r="G12" s="59">
        <f t="shared" si="1"/>
        <v>0</v>
      </c>
      <c r="H12" s="59">
        <f t="shared" si="2"/>
        <v>0</v>
      </c>
      <c r="I12" s="59">
        <f t="shared" si="3"/>
        <v>0</v>
      </c>
    </row>
    <row r="13" spans="1:9" ht="56">
      <c r="A13" s="58" t="s">
        <v>12</v>
      </c>
      <c r="B13" s="60" t="s">
        <v>3</v>
      </c>
      <c r="C13" s="60">
        <v>2</v>
      </c>
      <c r="D13" s="7"/>
      <c r="E13" s="7"/>
      <c r="F13" s="59">
        <f t="shared" si="0"/>
        <v>0</v>
      </c>
      <c r="G13" s="59">
        <f t="shared" si="1"/>
        <v>0</v>
      </c>
      <c r="H13" s="59">
        <f t="shared" si="2"/>
        <v>0</v>
      </c>
      <c r="I13" s="59">
        <f t="shared" si="3"/>
        <v>0</v>
      </c>
    </row>
    <row r="14" spans="1:9" ht="42">
      <c r="A14" s="58" t="s">
        <v>13</v>
      </c>
      <c r="B14" s="60" t="s">
        <v>4</v>
      </c>
      <c r="C14" s="60">
        <v>2</v>
      </c>
      <c r="D14" s="7"/>
      <c r="E14" s="7"/>
      <c r="F14" s="59">
        <f t="shared" si="0"/>
        <v>0</v>
      </c>
      <c r="G14" s="59">
        <f t="shared" si="1"/>
        <v>0</v>
      </c>
      <c r="H14" s="59">
        <f t="shared" si="2"/>
        <v>0</v>
      </c>
      <c r="I14" s="59">
        <f t="shared" si="3"/>
        <v>0</v>
      </c>
    </row>
    <row r="15" spans="1:9" ht="28">
      <c r="A15" s="58" t="s">
        <v>14</v>
      </c>
      <c r="B15" s="60" t="s">
        <v>2</v>
      </c>
      <c r="C15" s="60">
        <v>4</v>
      </c>
      <c r="D15" s="7"/>
      <c r="E15" s="7"/>
      <c r="F15" s="59">
        <f t="shared" si="0"/>
        <v>0</v>
      </c>
      <c r="G15" s="59">
        <f t="shared" si="1"/>
        <v>0</v>
      </c>
      <c r="H15" s="59">
        <f t="shared" si="2"/>
        <v>0</v>
      </c>
      <c r="I15" s="59">
        <f t="shared" si="3"/>
        <v>0</v>
      </c>
    </row>
    <row r="16" spans="1:9" ht="42">
      <c r="A16" s="58" t="s">
        <v>15</v>
      </c>
      <c r="B16" s="60" t="s">
        <v>4</v>
      </c>
      <c r="C16" s="60">
        <v>2</v>
      </c>
      <c r="D16" s="7"/>
      <c r="E16" s="7"/>
      <c r="F16" s="59">
        <f t="shared" si="0"/>
        <v>0</v>
      </c>
      <c r="G16" s="59">
        <f t="shared" si="1"/>
        <v>0</v>
      </c>
      <c r="H16" s="59">
        <f t="shared" si="2"/>
        <v>0</v>
      </c>
      <c r="I16" s="59">
        <f t="shared" si="3"/>
        <v>0</v>
      </c>
    </row>
    <row r="17" spans="1:9" ht="42">
      <c r="A17" s="58" t="s">
        <v>16</v>
      </c>
      <c r="B17" s="60" t="s">
        <v>3</v>
      </c>
      <c r="C17" s="60">
        <v>4</v>
      </c>
      <c r="D17" s="7"/>
      <c r="E17" s="7"/>
      <c r="F17" s="59">
        <f t="shared" si="0"/>
        <v>0</v>
      </c>
      <c r="G17" s="59">
        <f t="shared" si="1"/>
        <v>0</v>
      </c>
      <c r="H17" s="59">
        <f t="shared" si="2"/>
        <v>0</v>
      </c>
      <c r="I17" s="59">
        <f t="shared" si="3"/>
        <v>0</v>
      </c>
    </row>
    <row r="18" spans="1:9" ht="28">
      <c r="A18" s="58" t="s">
        <v>17</v>
      </c>
      <c r="B18" s="60" t="s">
        <v>2</v>
      </c>
      <c r="C18" s="60">
        <v>10</v>
      </c>
      <c r="D18" s="7"/>
      <c r="E18" s="7"/>
      <c r="F18" s="59">
        <f t="shared" si="0"/>
        <v>0</v>
      </c>
      <c r="G18" s="59">
        <f t="shared" si="1"/>
        <v>0</v>
      </c>
      <c r="H18" s="59">
        <f t="shared" si="2"/>
        <v>0</v>
      </c>
      <c r="I18" s="59">
        <f t="shared" si="3"/>
        <v>0</v>
      </c>
    </row>
    <row r="19" spans="1:9">
      <c r="A19" s="58" t="s">
        <v>126</v>
      </c>
      <c r="B19" s="60" t="s">
        <v>4</v>
      </c>
      <c r="C19" s="60">
        <v>4</v>
      </c>
      <c r="D19" s="7"/>
      <c r="E19" s="7"/>
      <c r="F19" s="59">
        <f t="shared" si="0"/>
        <v>0</v>
      </c>
      <c r="G19" s="59">
        <f t="shared" si="1"/>
        <v>0</v>
      </c>
      <c r="H19" s="59">
        <f t="shared" si="2"/>
        <v>0</v>
      </c>
      <c r="I19" s="59">
        <f t="shared" si="3"/>
        <v>0</v>
      </c>
    </row>
    <row r="20" spans="1:9" ht="28">
      <c r="A20" s="58" t="s">
        <v>18</v>
      </c>
      <c r="B20" s="60" t="s">
        <v>3</v>
      </c>
      <c r="C20" s="60">
        <v>6</v>
      </c>
      <c r="D20" s="7"/>
      <c r="E20" s="7"/>
      <c r="F20" s="59">
        <f t="shared" si="0"/>
        <v>0</v>
      </c>
      <c r="G20" s="59">
        <f t="shared" si="1"/>
        <v>0</v>
      </c>
      <c r="H20" s="59">
        <f t="shared" si="2"/>
        <v>0</v>
      </c>
      <c r="I20" s="59">
        <f t="shared" si="3"/>
        <v>0</v>
      </c>
    </row>
    <row r="21" spans="1:9" ht="28">
      <c r="A21" s="58" t="s">
        <v>19</v>
      </c>
      <c r="B21" s="60" t="s">
        <v>5</v>
      </c>
      <c r="C21" s="60">
        <v>3</v>
      </c>
      <c r="D21" s="7"/>
      <c r="E21" s="7"/>
      <c r="F21" s="59">
        <f t="shared" si="0"/>
        <v>0</v>
      </c>
      <c r="G21" s="59">
        <f t="shared" si="1"/>
        <v>0</v>
      </c>
      <c r="H21" s="59">
        <f t="shared" si="2"/>
        <v>0</v>
      </c>
      <c r="I21" s="59">
        <f t="shared" si="3"/>
        <v>0</v>
      </c>
    </row>
    <row r="22" spans="1:9" ht="42">
      <c r="A22" s="58" t="s">
        <v>127</v>
      </c>
      <c r="B22" s="60" t="s">
        <v>2</v>
      </c>
      <c r="C22" s="60">
        <v>1</v>
      </c>
      <c r="D22" s="7"/>
      <c r="E22" s="7"/>
      <c r="F22" s="59">
        <f t="shared" si="0"/>
        <v>0</v>
      </c>
      <c r="G22" s="59">
        <f t="shared" si="1"/>
        <v>0</v>
      </c>
      <c r="H22" s="59">
        <f t="shared" si="2"/>
        <v>0</v>
      </c>
      <c r="I22" s="59">
        <f t="shared" si="3"/>
        <v>0</v>
      </c>
    </row>
    <row r="23" spans="1:9" ht="42">
      <c r="A23" s="58" t="s">
        <v>20</v>
      </c>
      <c r="B23" s="60" t="s">
        <v>2</v>
      </c>
      <c r="C23" s="60">
        <v>1</v>
      </c>
      <c r="D23" s="7"/>
      <c r="E23" s="7"/>
      <c r="F23" s="59">
        <f t="shared" si="0"/>
        <v>0</v>
      </c>
      <c r="G23" s="59">
        <f t="shared" si="1"/>
        <v>0</v>
      </c>
      <c r="H23" s="59">
        <f t="shared" si="2"/>
        <v>0</v>
      </c>
      <c r="I23" s="59">
        <f t="shared" si="3"/>
        <v>0</v>
      </c>
    </row>
    <row r="24" spans="1:9" ht="28">
      <c r="A24" s="58" t="s">
        <v>21</v>
      </c>
      <c r="B24" s="60" t="s">
        <v>4</v>
      </c>
      <c r="C24" s="60">
        <v>5</v>
      </c>
      <c r="D24" s="7"/>
      <c r="E24" s="7"/>
      <c r="F24" s="59">
        <f t="shared" si="0"/>
        <v>0</v>
      </c>
      <c r="G24" s="59">
        <f t="shared" si="1"/>
        <v>0</v>
      </c>
      <c r="H24" s="59">
        <f t="shared" si="2"/>
        <v>0</v>
      </c>
      <c r="I24" s="59">
        <f t="shared" si="3"/>
        <v>0</v>
      </c>
    </row>
    <row r="25" spans="1:9" ht="42">
      <c r="A25" s="58" t="s">
        <v>22</v>
      </c>
      <c r="B25" s="60" t="s">
        <v>4</v>
      </c>
      <c r="C25" s="60">
        <v>5</v>
      </c>
      <c r="D25" s="7"/>
      <c r="E25" s="7"/>
      <c r="F25" s="59">
        <f t="shared" si="0"/>
        <v>0</v>
      </c>
      <c r="G25" s="59">
        <f t="shared" si="1"/>
        <v>0</v>
      </c>
      <c r="H25" s="59">
        <f t="shared" si="2"/>
        <v>0</v>
      </c>
      <c r="I25" s="59">
        <f t="shared" si="3"/>
        <v>0</v>
      </c>
    </row>
    <row r="26" spans="1:9" ht="42">
      <c r="A26" s="58" t="s">
        <v>23</v>
      </c>
      <c r="B26" s="60" t="s">
        <v>2</v>
      </c>
      <c r="C26" s="60">
        <v>1</v>
      </c>
      <c r="D26" s="7"/>
      <c r="E26" s="7"/>
      <c r="F26" s="59">
        <f t="shared" si="0"/>
        <v>0</v>
      </c>
      <c r="G26" s="59">
        <f t="shared" si="1"/>
        <v>0</v>
      </c>
      <c r="H26" s="59">
        <f t="shared" si="2"/>
        <v>0</v>
      </c>
      <c r="I26" s="59">
        <f t="shared" si="3"/>
        <v>0</v>
      </c>
    </row>
    <row r="27" spans="1:9" ht="42">
      <c r="A27" s="58" t="s">
        <v>24</v>
      </c>
      <c r="B27" s="60" t="s">
        <v>2</v>
      </c>
      <c r="C27" s="60">
        <v>1</v>
      </c>
      <c r="D27" s="7"/>
      <c r="E27" s="7"/>
      <c r="F27" s="59">
        <f t="shared" si="0"/>
        <v>0</v>
      </c>
      <c r="G27" s="59">
        <f t="shared" si="1"/>
        <v>0</v>
      </c>
      <c r="H27" s="59">
        <f t="shared" si="2"/>
        <v>0</v>
      </c>
      <c r="I27" s="59">
        <f t="shared" si="3"/>
        <v>0</v>
      </c>
    </row>
    <row r="28" spans="1:9" ht="28">
      <c r="A28" s="58" t="s">
        <v>25</v>
      </c>
      <c r="B28" s="60" t="s">
        <v>2</v>
      </c>
      <c r="C28" s="60">
        <v>2</v>
      </c>
      <c r="D28" s="7"/>
      <c r="E28" s="7"/>
      <c r="F28" s="59">
        <f t="shared" si="0"/>
        <v>0</v>
      </c>
      <c r="G28" s="59">
        <f t="shared" si="1"/>
        <v>0</v>
      </c>
      <c r="H28" s="59">
        <f t="shared" si="2"/>
        <v>0</v>
      </c>
      <c r="I28" s="59">
        <f t="shared" si="3"/>
        <v>0</v>
      </c>
    </row>
    <row r="29" spans="1:9" ht="70">
      <c r="A29" s="58" t="s">
        <v>26</v>
      </c>
      <c r="B29" s="60" t="s">
        <v>3</v>
      </c>
      <c r="C29" s="60">
        <v>4</v>
      </c>
      <c r="D29" s="7"/>
      <c r="E29" s="7"/>
      <c r="F29" s="59">
        <f t="shared" si="0"/>
        <v>0</v>
      </c>
      <c r="G29" s="59">
        <f t="shared" si="1"/>
        <v>0</v>
      </c>
      <c r="H29" s="59">
        <f t="shared" si="2"/>
        <v>0</v>
      </c>
      <c r="I29" s="59">
        <f t="shared" si="3"/>
        <v>0</v>
      </c>
    </row>
    <row r="30" spans="1:9" ht="168">
      <c r="A30" s="58" t="s">
        <v>27</v>
      </c>
      <c r="B30" s="60" t="s">
        <v>2</v>
      </c>
      <c r="C30" s="60">
        <v>1</v>
      </c>
      <c r="D30" s="7"/>
      <c r="E30" s="7"/>
      <c r="F30" s="59">
        <f t="shared" si="0"/>
        <v>0</v>
      </c>
      <c r="G30" s="59">
        <f t="shared" si="1"/>
        <v>0</v>
      </c>
      <c r="H30" s="59">
        <f t="shared" si="2"/>
        <v>0</v>
      </c>
      <c r="I30" s="59">
        <f t="shared" si="3"/>
        <v>0</v>
      </c>
    </row>
    <row r="31" spans="1:9">
      <c r="A31" s="61" t="s">
        <v>96</v>
      </c>
      <c r="B31" s="60" t="s">
        <v>2</v>
      </c>
      <c r="C31" s="62">
        <v>1</v>
      </c>
      <c r="D31" s="7"/>
      <c r="E31" s="7"/>
      <c r="F31" s="59">
        <f t="shared" si="0"/>
        <v>0</v>
      </c>
      <c r="G31" s="59">
        <f t="shared" si="1"/>
        <v>0</v>
      </c>
      <c r="H31" s="59">
        <f t="shared" si="2"/>
        <v>0</v>
      </c>
      <c r="I31" s="59">
        <f t="shared" si="3"/>
        <v>0</v>
      </c>
    </row>
    <row r="32" spans="1:9">
      <c r="A32" s="128" t="s">
        <v>128</v>
      </c>
      <c r="B32" s="129"/>
      <c r="C32" s="63">
        <f t="shared" ref="C32:I32" si="4">SUM(C4:C31)</f>
        <v>84</v>
      </c>
      <c r="D32" s="64">
        <f t="shared" si="4"/>
        <v>0</v>
      </c>
      <c r="E32" s="64">
        <f t="shared" si="4"/>
        <v>0</v>
      </c>
      <c r="F32" s="64">
        <f t="shared" si="4"/>
        <v>0</v>
      </c>
      <c r="G32" s="64">
        <f t="shared" si="4"/>
        <v>0</v>
      </c>
      <c r="H32" s="64">
        <f t="shared" si="4"/>
        <v>0</v>
      </c>
      <c r="I32" s="64">
        <f t="shared" si="4"/>
        <v>0</v>
      </c>
    </row>
    <row r="33" spans="1:9">
      <c r="A33" s="131" t="s">
        <v>129</v>
      </c>
      <c r="B33" s="131"/>
      <c r="C33" s="131"/>
      <c r="D33" s="131"/>
      <c r="E33" s="131"/>
      <c r="F33" s="131"/>
      <c r="G33" s="131"/>
      <c r="H33" s="131"/>
      <c r="I33" s="131"/>
    </row>
    <row r="34" spans="1:9" ht="31.5" customHeight="1">
      <c r="A34" s="21" t="s">
        <v>89</v>
      </c>
      <c r="B34" s="22" t="s">
        <v>90</v>
      </c>
      <c r="C34" s="21" t="s">
        <v>1</v>
      </c>
      <c r="D34" s="21" t="s">
        <v>91</v>
      </c>
      <c r="E34" s="21" t="s">
        <v>92</v>
      </c>
      <c r="F34" s="21" t="s">
        <v>93</v>
      </c>
      <c r="G34" s="21" t="s">
        <v>65</v>
      </c>
      <c r="H34" s="21" t="s">
        <v>95</v>
      </c>
      <c r="I34" s="21" t="s">
        <v>30</v>
      </c>
    </row>
    <row r="35" spans="1:9" ht="56">
      <c r="A35" s="65" t="s">
        <v>45</v>
      </c>
      <c r="B35" s="66" t="s">
        <v>2</v>
      </c>
      <c r="C35" s="67">
        <v>1</v>
      </c>
      <c r="D35" s="7"/>
      <c r="E35" s="7"/>
      <c r="F35" s="59">
        <f t="shared" ref="F35:F54" si="5">SUM(D35:E35)</f>
        <v>0</v>
      </c>
      <c r="G35" s="59">
        <f t="shared" ref="G35:G54" si="6">+D35*C35</f>
        <v>0</v>
      </c>
      <c r="H35" s="59">
        <f t="shared" ref="H35:H54" si="7">+E35*C35</f>
        <v>0</v>
      </c>
      <c r="I35" s="59">
        <f t="shared" ref="I35:I54" si="8">SUM(G35:H35)</f>
        <v>0</v>
      </c>
    </row>
    <row r="36" spans="1:9" ht="42">
      <c r="A36" s="65" t="s">
        <v>0</v>
      </c>
      <c r="B36" s="66" t="s">
        <v>2</v>
      </c>
      <c r="C36" s="67">
        <v>1</v>
      </c>
      <c r="D36" s="7"/>
      <c r="E36" s="7"/>
      <c r="F36" s="59">
        <f t="shared" si="5"/>
        <v>0</v>
      </c>
      <c r="G36" s="59">
        <f t="shared" si="6"/>
        <v>0</v>
      </c>
      <c r="H36" s="59">
        <f t="shared" si="7"/>
        <v>0</v>
      </c>
      <c r="I36" s="59">
        <f t="shared" si="8"/>
        <v>0</v>
      </c>
    </row>
    <row r="37" spans="1:9" ht="98">
      <c r="A37" s="65" t="s">
        <v>94</v>
      </c>
      <c r="B37" s="66" t="s">
        <v>2</v>
      </c>
      <c r="C37" s="68">
        <v>20</v>
      </c>
      <c r="D37" s="7"/>
      <c r="E37" s="7"/>
      <c r="F37" s="59">
        <f t="shared" si="5"/>
        <v>0</v>
      </c>
      <c r="G37" s="59">
        <f t="shared" si="6"/>
        <v>0</v>
      </c>
      <c r="H37" s="59">
        <f t="shared" si="7"/>
        <v>0</v>
      </c>
      <c r="I37" s="59">
        <f t="shared" si="8"/>
        <v>0</v>
      </c>
    </row>
    <row r="38" spans="1:9" ht="266">
      <c r="A38" s="69" t="s">
        <v>130</v>
      </c>
      <c r="B38" s="60" t="s">
        <v>2</v>
      </c>
      <c r="C38" s="60">
        <v>1</v>
      </c>
      <c r="D38" s="7"/>
      <c r="E38" s="7"/>
      <c r="F38" s="59">
        <f t="shared" si="5"/>
        <v>0</v>
      </c>
      <c r="G38" s="59">
        <f t="shared" si="6"/>
        <v>0</v>
      </c>
      <c r="H38" s="59">
        <f t="shared" si="7"/>
        <v>0</v>
      </c>
      <c r="I38" s="59">
        <f t="shared" si="8"/>
        <v>0</v>
      </c>
    </row>
    <row r="39" spans="1:9" ht="294">
      <c r="A39" s="69" t="s">
        <v>131</v>
      </c>
      <c r="B39" s="60" t="s">
        <v>2</v>
      </c>
      <c r="C39" s="60">
        <v>1</v>
      </c>
      <c r="D39" s="7"/>
      <c r="E39" s="7"/>
      <c r="F39" s="59">
        <f t="shared" si="5"/>
        <v>0</v>
      </c>
      <c r="G39" s="59">
        <f t="shared" si="6"/>
        <v>0</v>
      </c>
      <c r="H39" s="59">
        <f t="shared" si="7"/>
        <v>0</v>
      </c>
      <c r="I39" s="59">
        <f t="shared" si="8"/>
        <v>0</v>
      </c>
    </row>
    <row r="40" spans="1:9" ht="42">
      <c r="A40" s="70" t="s">
        <v>132</v>
      </c>
      <c r="B40" s="60" t="s">
        <v>2</v>
      </c>
      <c r="C40" s="60">
        <v>1</v>
      </c>
      <c r="D40" s="7"/>
      <c r="E40" s="7"/>
      <c r="F40" s="59">
        <f t="shared" si="5"/>
        <v>0</v>
      </c>
      <c r="G40" s="59">
        <f t="shared" si="6"/>
        <v>0</v>
      </c>
      <c r="H40" s="59">
        <f t="shared" si="7"/>
        <v>0</v>
      </c>
      <c r="I40" s="59">
        <f t="shared" si="8"/>
        <v>0</v>
      </c>
    </row>
    <row r="41" spans="1:9" ht="42">
      <c r="A41" s="70" t="s">
        <v>97</v>
      </c>
      <c r="B41" s="60" t="s">
        <v>2</v>
      </c>
      <c r="C41" s="60">
        <v>1</v>
      </c>
      <c r="D41" s="7"/>
      <c r="E41" s="7"/>
      <c r="F41" s="59">
        <f t="shared" si="5"/>
        <v>0</v>
      </c>
      <c r="G41" s="59">
        <f t="shared" si="6"/>
        <v>0</v>
      </c>
      <c r="H41" s="59">
        <f t="shared" si="7"/>
        <v>0</v>
      </c>
      <c r="I41" s="59">
        <f t="shared" si="8"/>
        <v>0</v>
      </c>
    </row>
    <row r="42" spans="1:9">
      <c r="A42" s="70" t="s">
        <v>133</v>
      </c>
      <c r="B42" s="60" t="s">
        <v>2</v>
      </c>
      <c r="C42" s="71">
        <v>1</v>
      </c>
      <c r="D42" s="7"/>
      <c r="E42" s="7"/>
      <c r="F42" s="59">
        <f t="shared" si="5"/>
        <v>0</v>
      </c>
      <c r="G42" s="59">
        <f t="shared" si="6"/>
        <v>0</v>
      </c>
      <c r="H42" s="59">
        <f t="shared" si="7"/>
        <v>0</v>
      </c>
      <c r="I42" s="59">
        <f t="shared" si="8"/>
        <v>0</v>
      </c>
    </row>
    <row r="43" spans="1:9">
      <c r="A43" s="72" t="s">
        <v>134</v>
      </c>
      <c r="B43" s="60" t="s">
        <v>2</v>
      </c>
      <c r="C43" s="60">
        <v>1</v>
      </c>
      <c r="D43" s="7"/>
      <c r="E43" s="7"/>
      <c r="F43" s="59">
        <f t="shared" si="5"/>
        <v>0</v>
      </c>
      <c r="G43" s="59">
        <f t="shared" si="6"/>
        <v>0</v>
      </c>
      <c r="H43" s="59">
        <f t="shared" si="7"/>
        <v>0</v>
      </c>
      <c r="I43" s="59">
        <f t="shared" si="8"/>
        <v>0</v>
      </c>
    </row>
    <row r="44" spans="1:9">
      <c r="A44" s="72" t="s">
        <v>135</v>
      </c>
      <c r="B44" s="60" t="s">
        <v>2</v>
      </c>
      <c r="C44" s="60">
        <v>12</v>
      </c>
      <c r="D44" s="7"/>
      <c r="E44" s="7"/>
      <c r="F44" s="59">
        <f t="shared" si="5"/>
        <v>0</v>
      </c>
      <c r="G44" s="59">
        <f t="shared" si="6"/>
        <v>0</v>
      </c>
      <c r="H44" s="59">
        <f t="shared" si="7"/>
        <v>0</v>
      </c>
      <c r="I44" s="59">
        <f t="shared" si="8"/>
        <v>0</v>
      </c>
    </row>
    <row r="45" spans="1:9" ht="56">
      <c r="A45" s="69" t="s">
        <v>136</v>
      </c>
      <c r="B45" s="60" t="s">
        <v>2</v>
      </c>
      <c r="C45" s="60">
        <v>10</v>
      </c>
      <c r="D45" s="7"/>
      <c r="E45" s="7"/>
      <c r="F45" s="59">
        <f t="shared" si="5"/>
        <v>0</v>
      </c>
      <c r="G45" s="59">
        <f t="shared" si="6"/>
        <v>0</v>
      </c>
      <c r="H45" s="59">
        <f t="shared" si="7"/>
        <v>0</v>
      </c>
      <c r="I45" s="59">
        <f t="shared" si="8"/>
        <v>0</v>
      </c>
    </row>
    <row r="46" spans="1:9">
      <c r="A46" s="73" t="s">
        <v>98</v>
      </c>
      <c r="B46" s="60" t="s">
        <v>2</v>
      </c>
      <c r="C46" s="60">
        <v>100</v>
      </c>
      <c r="D46" s="7"/>
      <c r="E46" s="7"/>
      <c r="F46" s="59">
        <f t="shared" si="5"/>
        <v>0</v>
      </c>
      <c r="G46" s="59">
        <f t="shared" si="6"/>
        <v>0</v>
      </c>
      <c r="H46" s="59">
        <f t="shared" si="7"/>
        <v>0</v>
      </c>
      <c r="I46" s="59">
        <f t="shared" si="8"/>
        <v>0</v>
      </c>
    </row>
    <row r="47" spans="1:9">
      <c r="A47" s="74" t="s">
        <v>99</v>
      </c>
      <c r="B47" s="60" t="s">
        <v>2</v>
      </c>
      <c r="C47" s="60">
        <v>50</v>
      </c>
      <c r="D47" s="7"/>
      <c r="E47" s="7"/>
      <c r="F47" s="59">
        <f t="shared" si="5"/>
        <v>0</v>
      </c>
      <c r="G47" s="59">
        <f t="shared" si="6"/>
        <v>0</v>
      </c>
      <c r="H47" s="59">
        <f t="shared" si="7"/>
        <v>0</v>
      </c>
      <c r="I47" s="59">
        <f t="shared" si="8"/>
        <v>0</v>
      </c>
    </row>
    <row r="48" spans="1:9">
      <c r="A48" s="74" t="s">
        <v>137</v>
      </c>
      <c r="B48" s="60" t="s">
        <v>2</v>
      </c>
      <c r="C48" s="62">
        <v>50</v>
      </c>
      <c r="D48" s="7"/>
      <c r="E48" s="7"/>
      <c r="F48" s="59">
        <f t="shared" si="5"/>
        <v>0</v>
      </c>
      <c r="G48" s="59">
        <f t="shared" si="6"/>
        <v>0</v>
      </c>
      <c r="H48" s="59">
        <f t="shared" si="7"/>
        <v>0</v>
      </c>
      <c r="I48" s="59">
        <f t="shared" si="8"/>
        <v>0</v>
      </c>
    </row>
    <row r="49" spans="1:9">
      <c r="A49" s="73" t="s">
        <v>138</v>
      </c>
      <c r="B49" s="60" t="s">
        <v>2</v>
      </c>
      <c r="C49" s="62">
        <v>80</v>
      </c>
      <c r="D49" s="7"/>
      <c r="E49" s="7"/>
      <c r="F49" s="59">
        <f t="shared" si="5"/>
        <v>0</v>
      </c>
      <c r="G49" s="59">
        <f t="shared" si="6"/>
        <v>0</v>
      </c>
      <c r="H49" s="59">
        <f t="shared" si="7"/>
        <v>0</v>
      </c>
      <c r="I49" s="59">
        <f t="shared" si="8"/>
        <v>0</v>
      </c>
    </row>
    <row r="50" spans="1:9">
      <c r="A50" s="72" t="s">
        <v>101</v>
      </c>
      <c r="B50" s="60" t="s">
        <v>2</v>
      </c>
      <c r="C50" s="62">
        <v>50</v>
      </c>
      <c r="D50" s="7"/>
      <c r="E50" s="7"/>
      <c r="F50" s="59">
        <f t="shared" si="5"/>
        <v>0</v>
      </c>
      <c r="G50" s="59">
        <f t="shared" si="6"/>
        <v>0</v>
      </c>
      <c r="H50" s="59">
        <f t="shared" si="7"/>
        <v>0</v>
      </c>
      <c r="I50" s="59">
        <f t="shared" si="8"/>
        <v>0</v>
      </c>
    </row>
    <row r="51" spans="1:9">
      <c r="A51" s="73" t="s">
        <v>100</v>
      </c>
      <c r="B51" s="60" t="s">
        <v>2</v>
      </c>
      <c r="C51" s="60">
        <v>100</v>
      </c>
      <c r="D51" s="7"/>
      <c r="E51" s="7"/>
      <c r="F51" s="59">
        <f t="shared" si="5"/>
        <v>0</v>
      </c>
      <c r="G51" s="59">
        <f t="shared" si="6"/>
        <v>0</v>
      </c>
      <c r="H51" s="59">
        <f t="shared" si="7"/>
        <v>0</v>
      </c>
      <c r="I51" s="59">
        <f t="shared" si="8"/>
        <v>0</v>
      </c>
    </row>
    <row r="52" spans="1:9">
      <c r="A52" s="73" t="s">
        <v>102</v>
      </c>
      <c r="B52" s="60" t="s">
        <v>2</v>
      </c>
      <c r="C52" s="60">
        <v>20</v>
      </c>
      <c r="D52" s="7"/>
      <c r="E52" s="7"/>
      <c r="F52" s="59">
        <f t="shared" si="5"/>
        <v>0</v>
      </c>
      <c r="G52" s="59">
        <f t="shared" si="6"/>
        <v>0</v>
      </c>
      <c r="H52" s="59">
        <f t="shared" si="7"/>
        <v>0</v>
      </c>
      <c r="I52" s="59">
        <f t="shared" si="8"/>
        <v>0</v>
      </c>
    </row>
    <row r="53" spans="1:9">
      <c r="A53" s="73" t="s">
        <v>139</v>
      </c>
      <c r="B53" s="60" t="s">
        <v>2</v>
      </c>
      <c r="C53" s="60">
        <v>20</v>
      </c>
      <c r="D53" s="7"/>
      <c r="E53" s="7"/>
      <c r="F53" s="59">
        <f t="shared" si="5"/>
        <v>0</v>
      </c>
      <c r="G53" s="59">
        <f t="shared" si="6"/>
        <v>0</v>
      </c>
      <c r="H53" s="59">
        <f t="shared" si="7"/>
        <v>0</v>
      </c>
      <c r="I53" s="59">
        <f t="shared" si="8"/>
        <v>0</v>
      </c>
    </row>
    <row r="54" spans="1:9">
      <c r="A54" s="61" t="s">
        <v>96</v>
      </c>
      <c r="B54" s="60" t="s">
        <v>2</v>
      </c>
      <c r="C54" s="62">
        <v>1</v>
      </c>
      <c r="D54" s="7"/>
      <c r="E54" s="7"/>
      <c r="F54" s="59">
        <f t="shared" si="5"/>
        <v>0</v>
      </c>
      <c r="G54" s="59">
        <f t="shared" si="6"/>
        <v>0</v>
      </c>
      <c r="H54" s="59">
        <f t="shared" si="7"/>
        <v>0</v>
      </c>
      <c r="I54" s="59">
        <f t="shared" si="8"/>
        <v>0</v>
      </c>
    </row>
    <row r="55" spans="1:9">
      <c r="A55" s="128" t="s">
        <v>140</v>
      </c>
      <c r="B55" s="129"/>
      <c r="C55" s="63">
        <f t="shared" ref="C55:I55" si="9">SUM(C35:C54)</f>
        <v>521</v>
      </c>
      <c r="D55" s="64">
        <f t="shared" si="9"/>
        <v>0</v>
      </c>
      <c r="E55" s="64">
        <f t="shared" si="9"/>
        <v>0</v>
      </c>
      <c r="F55" s="64">
        <f t="shared" si="9"/>
        <v>0</v>
      </c>
      <c r="G55" s="64">
        <f t="shared" si="9"/>
        <v>0</v>
      </c>
      <c r="H55" s="64">
        <f t="shared" si="9"/>
        <v>0</v>
      </c>
      <c r="I55" s="64">
        <f t="shared" si="9"/>
        <v>0</v>
      </c>
    </row>
    <row r="56" spans="1:9">
      <c r="A56" s="131" t="s">
        <v>141</v>
      </c>
      <c r="B56" s="131"/>
      <c r="C56" s="131"/>
      <c r="D56" s="131"/>
      <c r="E56" s="131"/>
      <c r="F56" s="131"/>
      <c r="G56" s="131"/>
      <c r="H56" s="131"/>
      <c r="I56" s="131"/>
    </row>
    <row r="57" spans="1:9" ht="32.25" customHeight="1">
      <c r="A57" s="21" t="s">
        <v>89</v>
      </c>
      <c r="B57" s="22" t="s">
        <v>90</v>
      </c>
      <c r="C57" s="21" t="s">
        <v>1</v>
      </c>
      <c r="D57" s="21" t="s">
        <v>91</v>
      </c>
      <c r="E57" s="21" t="s">
        <v>92</v>
      </c>
      <c r="F57" s="21" t="s">
        <v>93</v>
      </c>
      <c r="G57" s="21" t="s">
        <v>65</v>
      </c>
      <c r="H57" s="21" t="s">
        <v>95</v>
      </c>
      <c r="I57" s="21" t="s">
        <v>30</v>
      </c>
    </row>
    <row r="58" spans="1:9" ht="56">
      <c r="A58" s="65" t="s">
        <v>45</v>
      </c>
      <c r="B58" s="66" t="s">
        <v>2</v>
      </c>
      <c r="C58" s="67">
        <v>1</v>
      </c>
      <c r="D58" s="7"/>
      <c r="E58" s="7"/>
      <c r="F58" s="59">
        <f t="shared" ref="F58:F67" si="10">SUM(D58:E58)</f>
        <v>0</v>
      </c>
      <c r="G58" s="59">
        <f t="shared" ref="G58:G67" si="11">+D58*C58</f>
        <v>0</v>
      </c>
      <c r="H58" s="59">
        <f t="shared" ref="H58:H67" si="12">+E58*C58</f>
        <v>0</v>
      </c>
      <c r="I58" s="59">
        <f t="shared" ref="I58:I67" si="13">SUM(G58:H58)</f>
        <v>0</v>
      </c>
    </row>
    <row r="59" spans="1:9" ht="42">
      <c r="A59" s="65" t="s">
        <v>0</v>
      </c>
      <c r="B59" s="66" t="s">
        <v>2</v>
      </c>
      <c r="C59" s="67">
        <v>1</v>
      </c>
      <c r="D59" s="7"/>
      <c r="E59" s="7"/>
      <c r="F59" s="59">
        <f t="shared" si="10"/>
        <v>0</v>
      </c>
      <c r="G59" s="59">
        <f t="shared" si="11"/>
        <v>0</v>
      </c>
      <c r="H59" s="59">
        <f t="shared" si="12"/>
        <v>0</v>
      </c>
      <c r="I59" s="59">
        <f t="shared" si="13"/>
        <v>0</v>
      </c>
    </row>
    <row r="60" spans="1:9" ht="98">
      <c r="A60" s="65" t="s">
        <v>94</v>
      </c>
      <c r="B60" s="66" t="s">
        <v>2</v>
      </c>
      <c r="C60" s="67">
        <v>22</v>
      </c>
      <c r="D60" s="7"/>
      <c r="E60" s="7"/>
      <c r="F60" s="59">
        <f t="shared" si="10"/>
        <v>0</v>
      </c>
      <c r="G60" s="59">
        <f t="shared" si="11"/>
        <v>0</v>
      </c>
      <c r="H60" s="59">
        <f t="shared" si="12"/>
        <v>0</v>
      </c>
      <c r="I60" s="59">
        <f t="shared" si="13"/>
        <v>0</v>
      </c>
    </row>
    <row r="61" spans="1:9" ht="266">
      <c r="A61" s="69" t="s">
        <v>130</v>
      </c>
      <c r="B61" s="66" t="s">
        <v>2</v>
      </c>
      <c r="C61" s="60">
        <v>1</v>
      </c>
      <c r="D61" s="7"/>
      <c r="E61" s="7"/>
      <c r="F61" s="59">
        <f t="shared" si="10"/>
        <v>0</v>
      </c>
      <c r="G61" s="59">
        <f t="shared" si="11"/>
        <v>0</v>
      </c>
      <c r="H61" s="59">
        <f t="shared" si="12"/>
        <v>0</v>
      </c>
      <c r="I61" s="59">
        <f t="shared" si="13"/>
        <v>0</v>
      </c>
    </row>
    <row r="62" spans="1:9" ht="294">
      <c r="A62" s="69" t="s">
        <v>131</v>
      </c>
      <c r="B62" s="66" t="s">
        <v>2</v>
      </c>
      <c r="C62" s="60">
        <v>1</v>
      </c>
      <c r="D62" s="7"/>
      <c r="E62" s="7"/>
      <c r="F62" s="59">
        <f t="shared" si="10"/>
        <v>0</v>
      </c>
      <c r="G62" s="59">
        <f t="shared" si="11"/>
        <v>0</v>
      </c>
      <c r="H62" s="59">
        <f t="shared" si="12"/>
        <v>0</v>
      </c>
      <c r="I62" s="59">
        <f t="shared" si="13"/>
        <v>0</v>
      </c>
    </row>
    <row r="63" spans="1:9">
      <c r="A63" s="70" t="s">
        <v>133</v>
      </c>
      <c r="B63" s="66" t="s">
        <v>2</v>
      </c>
      <c r="C63" s="60">
        <v>1</v>
      </c>
      <c r="D63" s="7"/>
      <c r="E63" s="7"/>
      <c r="F63" s="59">
        <f t="shared" si="10"/>
        <v>0</v>
      </c>
      <c r="G63" s="59">
        <f t="shared" si="11"/>
        <v>0</v>
      </c>
      <c r="H63" s="59">
        <f t="shared" si="12"/>
        <v>0</v>
      </c>
      <c r="I63" s="59">
        <f t="shared" si="13"/>
        <v>0</v>
      </c>
    </row>
    <row r="64" spans="1:9">
      <c r="A64" s="72" t="s">
        <v>134</v>
      </c>
      <c r="B64" s="66" t="s">
        <v>2</v>
      </c>
      <c r="C64" s="60">
        <v>1</v>
      </c>
      <c r="D64" s="7"/>
      <c r="E64" s="7"/>
      <c r="F64" s="59">
        <f t="shared" si="10"/>
        <v>0</v>
      </c>
      <c r="G64" s="59">
        <f t="shared" si="11"/>
        <v>0</v>
      </c>
      <c r="H64" s="59">
        <f t="shared" si="12"/>
        <v>0</v>
      </c>
      <c r="I64" s="59">
        <f t="shared" si="13"/>
        <v>0</v>
      </c>
    </row>
    <row r="65" spans="1:9">
      <c r="A65" s="72" t="s">
        <v>135</v>
      </c>
      <c r="B65" s="66" t="s">
        <v>2</v>
      </c>
      <c r="C65" s="60">
        <v>12</v>
      </c>
      <c r="D65" s="7"/>
      <c r="E65" s="7"/>
      <c r="F65" s="59">
        <f t="shared" si="10"/>
        <v>0</v>
      </c>
      <c r="G65" s="59">
        <f t="shared" si="11"/>
        <v>0</v>
      </c>
      <c r="H65" s="59">
        <f t="shared" si="12"/>
        <v>0</v>
      </c>
      <c r="I65" s="59">
        <f t="shared" si="13"/>
        <v>0</v>
      </c>
    </row>
    <row r="66" spans="1:9" ht="56">
      <c r="A66" s="69" t="s">
        <v>136</v>
      </c>
      <c r="B66" s="66" t="s">
        <v>2</v>
      </c>
      <c r="C66" s="60">
        <v>10</v>
      </c>
      <c r="D66" s="7"/>
      <c r="E66" s="7"/>
      <c r="F66" s="59">
        <f t="shared" si="10"/>
        <v>0</v>
      </c>
      <c r="G66" s="59">
        <f t="shared" si="11"/>
        <v>0</v>
      </c>
      <c r="H66" s="59">
        <f t="shared" si="12"/>
        <v>0</v>
      </c>
      <c r="I66" s="59">
        <f t="shared" si="13"/>
        <v>0</v>
      </c>
    </row>
    <row r="67" spans="1:9">
      <c r="A67" s="65" t="s">
        <v>96</v>
      </c>
      <c r="B67" s="60" t="s">
        <v>2</v>
      </c>
      <c r="C67" s="60">
        <v>1</v>
      </c>
      <c r="D67" s="7"/>
      <c r="E67" s="7"/>
      <c r="F67" s="59">
        <f t="shared" si="10"/>
        <v>0</v>
      </c>
      <c r="G67" s="59">
        <f t="shared" si="11"/>
        <v>0</v>
      </c>
      <c r="H67" s="59">
        <f t="shared" si="12"/>
        <v>0</v>
      </c>
      <c r="I67" s="59">
        <f t="shared" si="13"/>
        <v>0</v>
      </c>
    </row>
    <row r="68" spans="1:9">
      <c r="A68" s="128" t="s">
        <v>142</v>
      </c>
      <c r="B68" s="129"/>
      <c r="C68" s="63">
        <f t="shared" ref="C68:I68" si="14">SUM(C58:C67)</f>
        <v>51</v>
      </c>
      <c r="D68" s="64">
        <f t="shared" si="14"/>
        <v>0</v>
      </c>
      <c r="E68" s="64">
        <f t="shared" si="14"/>
        <v>0</v>
      </c>
      <c r="F68" s="64">
        <f t="shared" si="14"/>
        <v>0</v>
      </c>
      <c r="G68" s="64">
        <f t="shared" si="14"/>
        <v>0</v>
      </c>
      <c r="H68" s="64">
        <f t="shared" si="14"/>
        <v>0</v>
      </c>
      <c r="I68" s="64">
        <f t="shared" si="14"/>
        <v>0</v>
      </c>
    </row>
  </sheetData>
  <mergeCells count="7">
    <mergeCell ref="A68:B68"/>
    <mergeCell ref="A1:I1"/>
    <mergeCell ref="A2:I2"/>
    <mergeCell ref="A32:B32"/>
    <mergeCell ref="A33:I33"/>
    <mergeCell ref="A55:B55"/>
    <mergeCell ref="A56:I56"/>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6"/>
  <sheetViews>
    <sheetView showGridLines="0" zoomScale="71" zoomScaleNormal="71" zoomScalePageLayoutView="71" workbookViewId="0">
      <selection activeCell="A3" sqref="A3"/>
    </sheetView>
  </sheetViews>
  <sheetFormatPr baseColWidth="10" defaultRowHeight="14" x14ac:dyDescent="0"/>
  <cols>
    <col min="1" max="1" width="54.1640625" customWidth="1"/>
    <col min="2" max="2" width="16" style="79" customWidth="1"/>
    <col min="3" max="3" width="10.83203125" style="80"/>
    <col min="4" max="4" width="17.6640625" customWidth="1"/>
    <col min="5" max="5" width="14" customWidth="1"/>
    <col min="6" max="9" width="21.83203125" customWidth="1"/>
  </cols>
  <sheetData>
    <row r="1" spans="1:9" ht="30">
      <c r="A1" s="132" t="s">
        <v>143</v>
      </c>
      <c r="B1" s="130"/>
      <c r="C1" s="130"/>
      <c r="D1" s="130"/>
      <c r="E1" s="130"/>
      <c r="F1" s="130"/>
      <c r="G1" s="130"/>
      <c r="H1" s="130"/>
      <c r="I1" s="130"/>
    </row>
    <row r="2" spans="1:9">
      <c r="A2" s="131" t="s">
        <v>144</v>
      </c>
      <c r="B2" s="131"/>
      <c r="C2" s="131"/>
      <c r="D2" s="131"/>
      <c r="E2" s="131"/>
      <c r="F2" s="131"/>
      <c r="G2" s="131"/>
      <c r="H2" s="131"/>
      <c r="I2" s="131"/>
    </row>
    <row r="3" spans="1:9" ht="28">
      <c r="A3" s="21" t="s">
        <v>89</v>
      </c>
      <c r="B3" s="22" t="s">
        <v>90</v>
      </c>
      <c r="C3" s="21" t="s">
        <v>1</v>
      </c>
      <c r="D3" s="21" t="s">
        <v>91</v>
      </c>
      <c r="E3" s="21" t="s">
        <v>92</v>
      </c>
      <c r="F3" s="21" t="s">
        <v>93</v>
      </c>
      <c r="G3" s="21" t="s">
        <v>65</v>
      </c>
      <c r="H3" s="21" t="s">
        <v>95</v>
      </c>
      <c r="I3" s="21" t="s">
        <v>30</v>
      </c>
    </row>
    <row r="4" spans="1:9" ht="42">
      <c r="A4" s="75" t="s">
        <v>145</v>
      </c>
      <c r="B4" s="10" t="s">
        <v>2</v>
      </c>
      <c r="C4" s="10">
        <v>1</v>
      </c>
      <c r="D4" s="7"/>
      <c r="E4" s="7"/>
      <c r="F4" s="59">
        <f>SUM(D4:E4)</f>
        <v>0</v>
      </c>
      <c r="G4" s="59">
        <f>+D4*C4</f>
        <v>0</v>
      </c>
      <c r="H4" s="59">
        <f>+E4*C4</f>
        <v>0</v>
      </c>
      <c r="I4" s="59">
        <f>SUM(G4:H4)</f>
        <v>0</v>
      </c>
    </row>
    <row r="5" spans="1:9" ht="42">
      <c r="A5" s="75" t="s">
        <v>146</v>
      </c>
      <c r="B5" s="10" t="s">
        <v>2</v>
      </c>
      <c r="C5" s="10">
        <v>1</v>
      </c>
      <c r="D5" s="7"/>
      <c r="E5" s="7"/>
      <c r="F5" s="59">
        <f t="shared" ref="F5:F33" si="0">SUM(D5:E5)</f>
        <v>0</v>
      </c>
      <c r="G5" s="59">
        <f t="shared" ref="G5:G33" si="1">+D5*C5</f>
        <v>0</v>
      </c>
      <c r="H5" s="59">
        <f t="shared" ref="H5:H33" si="2">+E5*C5</f>
        <v>0</v>
      </c>
      <c r="I5" s="59">
        <f t="shared" ref="I5:I33" si="3">SUM(G5:H5)</f>
        <v>0</v>
      </c>
    </row>
    <row r="6" spans="1:9" ht="59" customHeight="1">
      <c r="A6" s="75" t="s">
        <v>147</v>
      </c>
      <c r="B6" s="10" t="s">
        <v>2</v>
      </c>
      <c r="C6" s="10">
        <v>3</v>
      </c>
      <c r="D6" s="7"/>
      <c r="E6" s="7"/>
      <c r="F6" s="59">
        <f t="shared" si="0"/>
        <v>0</v>
      </c>
      <c r="G6" s="59">
        <f t="shared" si="1"/>
        <v>0</v>
      </c>
      <c r="H6" s="59">
        <f t="shared" si="2"/>
        <v>0</v>
      </c>
      <c r="I6" s="59">
        <f t="shared" si="3"/>
        <v>0</v>
      </c>
    </row>
    <row r="7" spans="1:9" ht="59" customHeight="1">
      <c r="A7" s="75" t="s">
        <v>148</v>
      </c>
      <c r="B7" s="10" t="s">
        <v>2</v>
      </c>
      <c r="C7" s="10">
        <v>1</v>
      </c>
      <c r="D7" s="7"/>
      <c r="E7" s="7"/>
      <c r="F7" s="59">
        <f t="shared" si="0"/>
        <v>0</v>
      </c>
      <c r="G7" s="59">
        <f t="shared" si="1"/>
        <v>0</v>
      </c>
      <c r="H7" s="59">
        <f t="shared" si="2"/>
        <v>0</v>
      </c>
      <c r="I7" s="59">
        <f t="shared" si="3"/>
        <v>0</v>
      </c>
    </row>
    <row r="8" spans="1:9" ht="101.5" customHeight="1">
      <c r="A8" s="75" t="s">
        <v>149</v>
      </c>
      <c r="B8" s="10" t="s">
        <v>2</v>
      </c>
      <c r="C8" s="10">
        <v>1</v>
      </c>
      <c r="D8" s="7"/>
      <c r="E8" s="7"/>
      <c r="F8" s="59">
        <f t="shared" si="0"/>
        <v>0</v>
      </c>
      <c r="G8" s="59">
        <f t="shared" si="1"/>
        <v>0</v>
      </c>
      <c r="H8" s="59">
        <f t="shared" si="2"/>
        <v>0</v>
      </c>
      <c r="I8" s="59">
        <f t="shared" si="3"/>
        <v>0</v>
      </c>
    </row>
    <row r="9" spans="1:9" ht="70.5" customHeight="1">
      <c r="A9" s="75" t="s">
        <v>150</v>
      </c>
      <c r="B9" s="10" t="s">
        <v>2</v>
      </c>
      <c r="C9" s="10">
        <v>1</v>
      </c>
      <c r="D9" s="7"/>
      <c r="E9" s="7"/>
      <c r="F9" s="59">
        <f t="shared" si="0"/>
        <v>0</v>
      </c>
      <c r="G9" s="59">
        <f t="shared" si="1"/>
        <v>0</v>
      </c>
      <c r="H9" s="59">
        <f t="shared" si="2"/>
        <v>0</v>
      </c>
      <c r="I9" s="59">
        <f t="shared" si="3"/>
        <v>0</v>
      </c>
    </row>
    <row r="10" spans="1:9" ht="39" customHeight="1">
      <c r="A10" s="75" t="s">
        <v>151</v>
      </c>
      <c r="B10" s="10" t="s">
        <v>2</v>
      </c>
      <c r="C10" s="10">
        <v>2</v>
      </c>
      <c r="D10" s="7"/>
      <c r="E10" s="7"/>
      <c r="F10" s="59">
        <f t="shared" si="0"/>
        <v>0</v>
      </c>
      <c r="G10" s="59">
        <f t="shared" si="1"/>
        <v>0</v>
      </c>
      <c r="H10" s="59">
        <f t="shared" si="2"/>
        <v>0</v>
      </c>
      <c r="I10" s="59">
        <f t="shared" si="3"/>
        <v>0</v>
      </c>
    </row>
    <row r="11" spans="1:9" ht="29.5" customHeight="1">
      <c r="A11" s="75" t="s">
        <v>9</v>
      </c>
      <c r="B11" s="10" t="s">
        <v>2</v>
      </c>
      <c r="C11" s="10">
        <v>1</v>
      </c>
      <c r="D11" s="7"/>
      <c r="E11" s="7"/>
      <c r="F11" s="59">
        <f t="shared" si="0"/>
        <v>0</v>
      </c>
      <c r="G11" s="59">
        <f t="shared" si="1"/>
        <v>0</v>
      </c>
      <c r="H11" s="59">
        <f t="shared" si="2"/>
        <v>0</v>
      </c>
      <c r="I11" s="59">
        <f t="shared" si="3"/>
        <v>0</v>
      </c>
    </row>
    <row r="12" spans="1:9" ht="31.5" customHeight="1">
      <c r="A12" s="75" t="s">
        <v>152</v>
      </c>
      <c r="B12" s="10" t="s">
        <v>2</v>
      </c>
      <c r="C12" s="10">
        <v>1</v>
      </c>
      <c r="D12" s="7"/>
      <c r="E12" s="7"/>
      <c r="F12" s="59">
        <f t="shared" si="0"/>
        <v>0</v>
      </c>
      <c r="G12" s="59">
        <f t="shared" si="1"/>
        <v>0</v>
      </c>
      <c r="H12" s="59">
        <f t="shared" si="2"/>
        <v>0</v>
      </c>
      <c r="I12" s="59">
        <f t="shared" si="3"/>
        <v>0</v>
      </c>
    </row>
    <row r="13" spans="1:9" ht="59" customHeight="1">
      <c r="A13" s="75" t="s">
        <v>153</v>
      </c>
      <c r="B13" s="10" t="s">
        <v>2</v>
      </c>
      <c r="C13" s="10">
        <v>1</v>
      </c>
      <c r="D13" s="7"/>
      <c r="E13" s="7"/>
      <c r="F13" s="59">
        <f t="shared" si="0"/>
        <v>0</v>
      </c>
      <c r="G13" s="59">
        <f t="shared" si="1"/>
        <v>0</v>
      </c>
      <c r="H13" s="59">
        <f t="shared" si="2"/>
        <v>0</v>
      </c>
      <c r="I13" s="59">
        <f t="shared" si="3"/>
        <v>0</v>
      </c>
    </row>
    <row r="14" spans="1:9" ht="46.5" customHeight="1">
      <c r="A14" s="75" t="s">
        <v>154</v>
      </c>
      <c r="B14" s="10" t="s">
        <v>2</v>
      </c>
      <c r="C14" s="10">
        <v>1</v>
      </c>
      <c r="D14" s="7"/>
      <c r="E14" s="7"/>
      <c r="F14" s="59">
        <f t="shared" si="0"/>
        <v>0</v>
      </c>
      <c r="G14" s="59">
        <f t="shared" si="1"/>
        <v>0</v>
      </c>
      <c r="H14" s="59">
        <f t="shared" si="2"/>
        <v>0</v>
      </c>
      <c r="I14" s="59">
        <f t="shared" si="3"/>
        <v>0</v>
      </c>
    </row>
    <row r="15" spans="1:9" ht="59" customHeight="1">
      <c r="A15" s="75" t="s">
        <v>155</v>
      </c>
      <c r="B15" s="10" t="s">
        <v>2</v>
      </c>
      <c r="C15" s="10">
        <v>1</v>
      </c>
      <c r="D15" s="7"/>
      <c r="E15" s="7"/>
      <c r="F15" s="59">
        <f t="shared" si="0"/>
        <v>0</v>
      </c>
      <c r="G15" s="59">
        <f t="shared" si="1"/>
        <v>0</v>
      </c>
      <c r="H15" s="59">
        <f t="shared" si="2"/>
        <v>0</v>
      </c>
      <c r="I15" s="59">
        <f t="shared" si="3"/>
        <v>0</v>
      </c>
    </row>
    <row r="16" spans="1:9" ht="43" customHeight="1">
      <c r="A16" s="75" t="s">
        <v>156</v>
      </c>
      <c r="B16" s="10" t="s">
        <v>2</v>
      </c>
      <c r="C16" s="10">
        <v>1</v>
      </c>
      <c r="D16" s="7"/>
      <c r="E16" s="7"/>
      <c r="F16" s="59">
        <f t="shared" si="0"/>
        <v>0</v>
      </c>
      <c r="G16" s="59">
        <f t="shared" si="1"/>
        <v>0</v>
      </c>
      <c r="H16" s="59">
        <f t="shared" si="2"/>
        <v>0</v>
      </c>
      <c r="I16" s="59">
        <f t="shared" si="3"/>
        <v>0</v>
      </c>
    </row>
    <row r="17" spans="1:9" ht="59" customHeight="1">
      <c r="A17" s="75" t="s">
        <v>157</v>
      </c>
      <c r="B17" s="10" t="s">
        <v>2</v>
      </c>
      <c r="C17" s="10">
        <v>3</v>
      </c>
      <c r="D17" s="7"/>
      <c r="E17" s="7"/>
      <c r="F17" s="59">
        <f t="shared" si="0"/>
        <v>0</v>
      </c>
      <c r="G17" s="59">
        <f t="shared" si="1"/>
        <v>0</v>
      </c>
      <c r="H17" s="59">
        <f t="shared" si="2"/>
        <v>0</v>
      </c>
      <c r="I17" s="59">
        <f t="shared" si="3"/>
        <v>0</v>
      </c>
    </row>
    <row r="18" spans="1:9" ht="59" customHeight="1">
      <c r="A18" s="75" t="s">
        <v>158</v>
      </c>
      <c r="B18" s="10" t="s">
        <v>4</v>
      </c>
      <c r="C18" s="10">
        <v>2</v>
      </c>
      <c r="D18" s="7"/>
      <c r="E18" s="7"/>
      <c r="F18" s="59">
        <f t="shared" si="0"/>
        <v>0</v>
      </c>
      <c r="G18" s="59">
        <f t="shared" si="1"/>
        <v>0</v>
      </c>
      <c r="H18" s="59">
        <f t="shared" si="2"/>
        <v>0</v>
      </c>
      <c r="I18" s="59">
        <f t="shared" si="3"/>
        <v>0</v>
      </c>
    </row>
    <row r="19" spans="1:9" ht="70.5" customHeight="1">
      <c r="A19" s="75" t="s">
        <v>159</v>
      </c>
      <c r="B19" s="10" t="s">
        <v>4</v>
      </c>
      <c r="C19" s="10">
        <v>2</v>
      </c>
      <c r="D19" s="7"/>
      <c r="E19" s="7"/>
      <c r="F19" s="59">
        <f t="shared" si="0"/>
        <v>0</v>
      </c>
      <c r="G19" s="59">
        <f t="shared" si="1"/>
        <v>0</v>
      </c>
      <c r="H19" s="59">
        <f t="shared" si="2"/>
        <v>0</v>
      </c>
      <c r="I19" s="59">
        <f t="shared" si="3"/>
        <v>0</v>
      </c>
    </row>
    <row r="20" spans="1:9" ht="88" customHeight="1">
      <c r="A20" s="75" t="s">
        <v>160</v>
      </c>
      <c r="B20" s="10" t="s">
        <v>2</v>
      </c>
      <c r="C20" s="10">
        <v>1</v>
      </c>
      <c r="D20" s="7"/>
      <c r="E20" s="7"/>
      <c r="F20" s="59">
        <f t="shared" si="0"/>
        <v>0</v>
      </c>
      <c r="G20" s="59">
        <f t="shared" si="1"/>
        <v>0</v>
      </c>
      <c r="H20" s="59">
        <f t="shared" si="2"/>
        <v>0</v>
      </c>
      <c r="I20" s="59">
        <f t="shared" si="3"/>
        <v>0</v>
      </c>
    </row>
    <row r="21" spans="1:9" ht="40" customHeight="1">
      <c r="A21" s="75" t="s">
        <v>161</v>
      </c>
      <c r="B21" s="10" t="s">
        <v>2</v>
      </c>
      <c r="C21" s="10">
        <v>2</v>
      </c>
      <c r="D21" s="7"/>
      <c r="E21" s="7"/>
      <c r="F21" s="59">
        <f t="shared" si="0"/>
        <v>0</v>
      </c>
      <c r="G21" s="59">
        <f t="shared" si="1"/>
        <v>0</v>
      </c>
      <c r="H21" s="59">
        <f t="shared" si="2"/>
        <v>0</v>
      </c>
      <c r="I21" s="59">
        <f t="shared" si="3"/>
        <v>0</v>
      </c>
    </row>
    <row r="22" spans="1:9" ht="29.5" customHeight="1">
      <c r="A22" s="75" t="s">
        <v>162</v>
      </c>
      <c r="B22" s="10" t="s">
        <v>2</v>
      </c>
      <c r="C22" s="10">
        <v>1</v>
      </c>
      <c r="D22" s="7"/>
      <c r="E22" s="7"/>
      <c r="F22" s="59">
        <f t="shared" si="0"/>
        <v>0</v>
      </c>
      <c r="G22" s="59">
        <f t="shared" si="1"/>
        <v>0</v>
      </c>
      <c r="H22" s="59">
        <f t="shared" si="2"/>
        <v>0</v>
      </c>
      <c r="I22" s="59">
        <f t="shared" si="3"/>
        <v>0</v>
      </c>
    </row>
    <row r="23" spans="1:9" ht="72.5" customHeight="1">
      <c r="A23" s="75" t="s">
        <v>163</v>
      </c>
      <c r="B23" s="10" t="s">
        <v>2</v>
      </c>
      <c r="C23" s="10">
        <v>1</v>
      </c>
      <c r="D23" s="7"/>
      <c r="E23" s="7"/>
      <c r="F23" s="59">
        <f t="shared" si="0"/>
        <v>0</v>
      </c>
      <c r="G23" s="59">
        <f t="shared" si="1"/>
        <v>0</v>
      </c>
      <c r="H23" s="59">
        <f t="shared" si="2"/>
        <v>0</v>
      </c>
      <c r="I23" s="59">
        <f t="shared" si="3"/>
        <v>0</v>
      </c>
    </row>
    <row r="24" spans="1:9" ht="92" customHeight="1">
      <c r="A24" s="75" t="s">
        <v>164</v>
      </c>
      <c r="B24" s="10" t="s">
        <v>2</v>
      </c>
      <c r="C24" s="10">
        <v>1</v>
      </c>
      <c r="D24" s="7"/>
      <c r="E24" s="7"/>
      <c r="F24" s="59">
        <f t="shared" si="0"/>
        <v>0</v>
      </c>
      <c r="G24" s="59">
        <f t="shared" si="1"/>
        <v>0</v>
      </c>
      <c r="H24" s="59">
        <f t="shared" si="2"/>
        <v>0</v>
      </c>
      <c r="I24" s="59">
        <f t="shared" si="3"/>
        <v>0</v>
      </c>
    </row>
    <row r="25" spans="1:9" ht="94.5" customHeight="1">
      <c r="A25" s="75" t="s">
        <v>165</v>
      </c>
      <c r="B25" s="10" t="s">
        <v>2</v>
      </c>
      <c r="C25" s="10">
        <v>1</v>
      </c>
      <c r="D25" s="7"/>
      <c r="E25" s="7"/>
      <c r="F25" s="59">
        <f t="shared" si="0"/>
        <v>0</v>
      </c>
      <c r="G25" s="59">
        <f t="shared" si="1"/>
        <v>0</v>
      </c>
      <c r="H25" s="59">
        <f t="shared" si="2"/>
        <v>0</v>
      </c>
      <c r="I25" s="59">
        <f t="shared" si="3"/>
        <v>0</v>
      </c>
    </row>
    <row r="26" spans="1:9" ht="36.5" customHeight="1">
      <c r="A26" s="75" t="s">
        <v>166</v>
      </c>
      <c r="B26" s="10" t="s">
        <v>2</v>
      </c>
      <c r="C26" s="10">
        <v>3</v>
      </c>
      <c r="D26" s="7"/>
      <c r="E26" s="7"/>
      <c r="F26" s="59">
        <f t="shared" si="0"/>
        <v>0</v>
      </c>
      <c r="G26" s="59">
        <f t="shared" si="1"/>
        <v>0</v>
      </c>
      <c r="H26" s="59">
        <f t="shared" si="2"/>
        <v>0</v>
      </c>
      <c r="I26" s="59">
        <f t="shared" si="3"/>
        <v>0</v>
      </c>
    </row>
    <row r="27" spans="1:9" ht="42" customHeight="1">
      <c r="A27" s="75" t="s">
        <v>167</v>
      </c>
      <c r="B27" s="10" t="s">
        <v>2</v>
      </c>
      <c r="C27" s="10">
        <v>2</v>
      </c>
      <c r="D27" s="7"/>
      <c r="E27" s="7"/>
      <c r="F27" s="59">
        <f t="shared" si="0"/>
        <v>0</v>
      </c>
      <c r="G27" s="59">
        <f t="shared" si="1"/>
        <v>0</v>
      </c>
      <c r="H27" s="59">
        <f t="shared" si="2"/>
        <v>0</v>
      </c>
      <c r="I27" s="59">
        <f t="shared" si="3"/>
        <v>0</v>
      </c>
    </row>
    <row r="28" spans="1:9" ht="37" customHeight="1">
      <c r="A28" s="75" t="s">
        <v>168</v>
      </c>
      <c r="B28" s="10" t="s">
        <v>2</v>
      </c>
      <c r="C28" s="10">
        <v>2</v>
      </c>
      <c r="D28" s="7"/>
      <c r="E28" s="7"/>
      <c r="F28" s="59">
        <f t="shared" si="0"/>
        <v>0</v>
      </c>
      <c r="G28" s="59">
        <f t="shared" si="1"/>
        <v>0</v>
      </c>
      <c r="H28" s="59">
        <f t="shared" si="2"/>
        <v>0</v>
      </c>
      <c r="I28" s="59">
        <f t="shared" si="3"/>
        <v>0</v>
      </c>
    </row>
    <row r="29" spans="1:9" ht="155" customHeight="1">
      <c r="A29" s="75" t="s">
        <v>27</v>
      </c>
      <c r="B29" s="10" t="s">
        <v>2</v>
      </c>
      <c r="C29" s="10">
        <v>1</v>
      </c>
      <c r="D29" s="7"/>
      <c r="E29" s="7"/>
      <c r="F29" s="59">
        <f t="shared" si="0"/>
        <v>0</v>
      </c>
      <c r="G29" s="59">
        <f t="shared" si="1"/>
        <v>0</v>
      </c>
      <c r="H29" s="59">
        <f t="shared" si="2"/>
        <v>0</v>
      </c>
      <c r="I29" s="59">
        <f t="shared" si="3"/>
        <v>0</v>
      </c>
    </row>
    <row r="30" spans="1:9" ht="96" customHeight="1">
      <c r="A30" s="75" t="s">
        <v>169</v>
      </c>
      <c r="B30" s="10" t="s">
        <v>2</v>
      </c>
      <c r="C30" s="10">
        <v>20</v>
      </c>
      <c r="D30" s="7"/>
      <c r="E30" s="7"/>
      <c r="F30" s="59">
        <f t="shared" si="0"/>
        <v>0</v>
      </c>
      <c r="G30" s="59">
        <f t="shared" si="1"/>
        <v>0</v>
      </c>
      <c r="H30" s="59">
        <f t="shared" si="2"/>
        <v>0</v>
      </c>
      <c r="I30" s="59">
        <f t="shared" si="3"/>
        <v>0</v>
      </c>
    </row>
    <row r="31" spans="1:9" ht="55" customHeight="1">
      <c r="A31" s="75" t="s">
        <v>170</v>
      </c>
      <c r="B31" s="10" t="s">
        <v>2</v>
      </c>
      <c r="C31" s="10">
        <v>1</v>
      </c>
      <c r="D31" s="7"/>
      <c r="E31" s="7"/>
      <c r="F31" s="59">
        <f t="shared" si="0"/>
        <v>0</v>
      </c>
      <c r="G31" s="59">
        <f t="shared" si="1"/>
        <v>0</v>
      </c>
      <c r="H31" s="59">
        <f t="shared" si="2"/>
        <v>0</v>
      </c>
      <c r="I31" s="59">
        <f t="shared" si="3"/>
        <v>0</v>
      </c>
    </row>
    <row r="32" spans="1:9" ht="34" customHeight="1">
      <c r="A32" s="75" t="s">
        <v>171</v>
      </c>
      <c r="B32" s="10" t="s">
        <v>2</v>
      </c>
      <c r="C32" s="10">
        <v>1</v>
      </c>
      <c r="D32" s="7"/>
      <c r="E32" s="7"/>
      <c r="F32" s="59">
        <f t="shared" si="0"/>
        <v>0</v>
      </c>
      <c r="G32" s="59">
        <f t="shared" si="1"/>
        <v>0</v>
      </c>
      <c r="H32" s="59">
        <f t="shared" si="2"/>
        <v>0</v>
      </c>
      <c r="I32" s="59">
        <f t="shared" si="3"/>
        <v>0</v>
      </c>
    </row>
    <row r="33" spans="1:9" ht="75" customHeight="1">
      <c r="A33" s="75"/>
      <c r="B33" s="10"/>
      <c r="C33" s="10"/>
      <c r="D33" s="7"/>
      <c r="E33" s="7"/>
      <c r="F33" s="59">
        <f t="shared" si="0"/>
        <v>0</v>
      </c>
      <c r="G33" s="59">
        <f t="shared" si="1"/>
        <v>0</v>
      </c>
      <c r="H33" s="59">
        <f t="shared" si="2"/>
        <v>0</v>
      </c>
      <c r="I33" s="59">
        <f t="shared" si="3"/>
        <v>0</v>
      </c>
    </row>
    <row r="34" spans="1:9">
      <c r="A34" s="128" t="s">
        <v>172</v>
      </c>
      <c r="B34" s="129"/>
      <c r="C34" s="63">
        <f>SUM(C4:C33)</f>
        <v>60</v>
      </c>
      <c r="D34" s="76">
        <f t="shared" ref="D34:E34" si="4">SUM(D4:D33)</f>
        <v>0</v>
      </c>
      <c r="E34" s="76">
        <f t="shared" si="4"/>
        <v>0</v>
      </c>
      <c r="F34" s="64">
        <f>SUM(F4:F33)</f>
        <v>0</v>
      </c>
      <c r="G34" s="64">
        <f t="shared" ref="G34:H34" si="5">SUM(G4:G33)</f>
        <v>0</v>
      </c>
      <c r="H34" s="64">
        <f t="shared" si="5"/>
        <v>0</v>
      </c>
      <c r="I34" s="64">
        <f>SUM(I4:I33)</f>
        <v>0</v>
      </c>
    </row>
    <row r="35" spans="1:9">
      <c r="A35" s="133" t="s">
        <v>173</v>
      </c>
      <c r="B35" s="131"/>
      <c r="C35" s="131"/>
      <c r="D35" s="131"/>
      <c r="E35" s="131"/>
      <c r="F35" s="131"/>
      <c r="G35" s="131"/>
      <c r="H35" s="131"/>
      <c r="I35" s="131"/>
    </row>
    <row r="36" spans="1:9" ht="28">
      <c r="A36" s="21" t="s">
        <v>89</v>
      </c>
      <c r="B36" s="22" t="s">
        <v>90</v>
      </c>
      <c r="C36" s="21" t="s">
        <v>1</v>
      </c>
      <c r="D36" s="21" t="s">
        <v>91</v>
      </c>
      <c r="E36" s="21" t="s">
        <v>92</v>
      </c>
      <c r="F36" s="21" t="s">
        <v>93</v>
      </c>
      <c r="G36" s="21" t="s">
        <v>65</v>
      </c>
      <c r="H36" s="21" t="s">
        <v>95</v>
      </c>
      <c r="I36" s="21" t="s">
        <v>30</v>
      </c>
    </row>
    <row r="37" spans="1:9" ht="61.5" customHeight="1">
      <c r="A37" s="75" t="s">
        <v>145</v>
      </c>
      <c r="B37" s="10" t="s">
        <v>2</v>
      </c>
      <c r="C37" s="10">
        <v>1</v>
      </c>
      <c r="D37" s="7"/>
      <c r="E37" s="7"/>
      <c r="F37" s="59">
        <f t="shared" ref="F37:F76" si="6">SUM(D37:E37)</f>
        <v>0</v>
      </c>
      <c r="G37" s="59">
        <f t="shared" ref="G37:G76" si="7">+D37*C37</f>
        <v>0</v>
      </c>
      <c r="H37" s="59">
        <f t="shared" ref="H37:H76" si="8">+E37*C37</f>
        <v>0</v>
      </c>
      <c r="I37" s="59">
        <f t="shared" ref="I37:I76" si="9">SUM(G37:H37)</f>
        <v>0</v>
      </c>
    </row>
    <row r="38" spans="1:9" ht="59.5" customHeight="1">
      <c r="A38" s="75" t="s">
        <v>146</v>
      </c>
      <c r="B38" s="10" t="s">
        <v>2</v>
      </c>
      <c r="C38" s="10">
        <v>1</v>
      </c>
      <c r="D38" s="7"/>
      <c r="E38" s="7"/>
      <c r="F38" s="59">
        <f t="shared" si="6"/>
        <v>0</v>
      </c>
      <c r="G38" s="59">
        <f t="shared" si="7"/>
        <v>0</v>
      </c>
      <c r="H38" s="59">
        <f t="shared" si="8"/>
        <v>0</v>
      </c>
      <c r="I38" s="59">
        <f t="shared" si="9"/>
        <v>0</v>
      </c>
    </row>
    <row r="39" spans="1:9" ht="72" customHeight="1">
      <c r="A39" s="75" t="s">
        <v>174</v>
      </c>
      <c r="B39" s="10" t="s">
        <v>2</v>
      </c>
      <c r="C39" s="10">
        <v>37</v>
      </c>
      <c r="D39" s="7"/>
      <c r="E39" s="7"/>
      <c r="F39" s="59">
        <f t="shared" si="6"/>
        <v>0</v>
      </c>
      <c r="G39" s="59">
        <f t="shared" si="7"/>
        <v>0</v>
      </c>
      <c r="H39" s="59">
        <f t="shared" si="8"/>
        <v>0</v>
      </c>
      <c r="I39" s="59">
        <f t="shared" si="9"/>
        <v>0</v>
      </c>
    </row>
    <row r="40" spans="1:9" ht="58" customHeight="1">
      <c r="A40" s="75" t="s">
        <v>175</v>
      </c>
      <c r="B40" s="10" t="s">
        <v>2</v>
      </c>
      <c r="C40" s="10">
        <v>1</v>
      </c>
      <c r="D40" s="7"/>
      <c r="E40" s="7"/>
      <c r="F40" s="59">
        <f t="shared" si="6"/>
        <v>0</v>
      </c>
      <c r="G40" s="59">
        <f t="shared" si="7"/>
        <v>0</v>
      </c>
      <c r="H40" s="59">
        <f t="shared" si="8"/>
        <v>0</v>
      </c>
      <c r="I40" s="59">
        <f t="shared" si="9"/>
        <v>0</v>
      </c>
    </row>
    <row r="41" spans="1:9" ht="42" customHeight="1">
      <c r="A41" s="75" t="s">
        <v>176</v>
      </c>
      <c r="B41" s="10" t="s">
        <v>2</v>
      </c>
      <c r="C41" s="10">
        <v>5</v>
      </c>
      <c r="D41" s="7"/>
      <c r="E41" s="7"/>
      <c r="F41" s="59">
        <f t="shared" si="6"/>
        <v>0</v>
      </c>
      <c r="G41" s="59">
        <f t="shared" si="7"/>
        <v>0</v>
      </c>
      <c r="H41" s="59">
        <f t="shared" si="8"/>
        <v>0</v>
      </c>
      <c r="I41" s="59">
        <f t="shared" si="9"/>
        <v>0</v>
      </c>
    </row>
    <row r="42" spans="1:9" ht="113.5" customHeight="1">
      <c r="A42" s="75" t="s">
        <v>177</v>
      </c>
      <c r="B42" s="10" t="s">
        <v>2</v>
      </c>
      <c r="C42" s="10">
        <v>5</v>
      </c>
      <c r="D42" s="7"/>
      <c r="E42" s="7"/>
      <c r="F42" s="59">
        <f t="shared" si="6"/>
        <v>0</v>
      </c>
      <c r="G42" s="59">
        <f t="shared" si="7"/>
        <v>0</v>
      </c>
      <c r="H42" s="59">
        <f t="shared" si="8"/>
        <v>0</v>
      </c>
      <c r="I42" s="59">
        <f t="shared" si="9"/>
        <v>0</v>
      </c>
    </row>
    <row r="43" spans="1:9" ht="49" customHeight="1">
      <c r="A43" s="75" t="s">
        <v>178</v>
      </c>
      <c r="B43" s="10" t="s">
        <v>2</v>
      </c>
      <c r="C43" s="10">
        <v>5</v>
      </c>
      <c r="D43" s="7"/>
      <c r="E43" s="7"/>
      <c r="F43" s="59">
        <f t="shared" si="6"/>
        <v>0</v>
      </c>
      <c r="G43" s="59">
        <f t="shared" si="7"/>
        <v>0</v>
      </c>
      <c r="H43" s="59">
        <f t="shared" si="8"/>
        <v>0</v>
      </c>
      <c r="I43" s="59">
        <f t="shared" si="9"/>
        <v>0</v>
      </c>
    </row>
    <row r="44" spans="1:9" ht="63" customHeight="1">
      <c r="A44" s="75" t="s">
        <v>179</v>
      </c>
      <c r="B44" s="10" t="s">
        <v>2</v>
      </c>
      <c r="C44" s="10">
        <v>5</v>
      </c>
      <c r="D44" s="7"/>
      <c r="E44" s="7"/>
      <c r="F44" s="59">
        <f t="shared" si="6"/>
        <v>0</v>
      </c>
      <c r="G44" s="59">
        <f t="shared" si="7"/>
        <v>0</v>
      </c>
      <c r="H44" s="59">
        <f t="shared" si="8"/>
        <v>0</v>
      </c>
      <c r="I44" s="59">
        <f t="shared" si="9"/>
        <v>0</v>
      </c>
    </row>
    <row r="45" spans="1:9" ht="51" customHeight="1">
      <c r="A45" s="75" t="s">
        <v>180</v>
      </c>
      <c r="B45" s="10" t="s">
        <v>2</v>
      </c>
      <c r="C45" s="10">
        <v>5</v>
      </c>
      <c r="D45" s="7"/>
      <c r="E45" s="7"/>
      <c r="F45" s="59">
        <f t="shared" si="6"/>
        <v>0</v>
      </c>
      <c r="G45" s="59">
        <f t="shared" si="7"/>
        <v>0</v>
      </c>
      <c r="H45" s="59">
        <f t="shared" si="8"/>
        <v>0</v>
      </c>
      <c r="I45" s="59">
        <f t="shared" si="9"/>
        <v>0</v>
      </c>
    </row>
    <row r="46" spans="1:9" ht="67" customHeight="1">
      <c r="A46" s="75" t="s">
        <v>181</v>
      </c>
      <c r="B46" s="10" t="s">
        <v>2</v>
      </c>
      <c r="C46" s="10">
        <v>1</v>
      </c>
      <c r="D46" s="7"/>
      <c r="E46" s="7"/>
      <c r="F46" s="59">
        <f t="shared" si="6"/>
        <v>0</v>
      </c>
      <c r="G46" s="59">
        <f t="shared" si="7"/>
        <v>0</v>
      </c>
      <c r="H46" s="59">
        <f t="shared" si="8"/>
        <v>0</v>
      </c>
      <c r="I46" s="59">
        <f t="shared" si="9"/>
        <v>0</v>
      </c>
    </row>
    <row r="47" spans="1:9" ht="68.5" customHeight="1">
      <c r="A47" s="75" t="s">
        <v>182</v>
      </c>
      <c r="B47" s="10" t="s">
        <v>2</v>
      </c>
      <c r="C47" s="10">
        <v>3</v>
      </c>
      <c r="D47" s="7"/>
      <c r="E47" s="7"/>
      <c r="F47" s="59">
        <f t="shared" si="6"/>
        <v>0</v>
      </c>
      <c r="G47" s="59">
        <f t="shared" si="7"/>
        <v>0</v>
      </c>
      <c r="H47" s="59">
        <f t="shared" si="8"/>
        <v>0</v>
      </c>
      <c r="I47" s="59">
        <f t="shared" si="9"/>
        <v>0</v>
      </c>
    </row>
    <row r="48" spans="1:9" ht="61" customHeight="1">
      <c r="A48" s="75" t="s">
        <v>183</v>
      </c>
      <c r="B48" s="10" t="s">
        <v>2</v>
      </c>
      <c r="C48" s="10">
        <v>3</v>
      </c>
      <c r="D48" s="7"/>
      <c r="E48" s="7"/>
      <c r="F48" s="59">
        <f t="shared" si="6"/>
        <v>0</v>
      </c>
      <c r="G48" s="59">
        <f t="shared" si="7"/>
        <v>0</v>
      </c>
      <c r="H48" s="59">
        <f t="shared" si="8"/>
        <v>0</v>
      </c>
      <c r="I48" s="59">
        <f t="shared" si="9"/>
        <v>0</v>
      </c>
    </row>
    <row r="49" spans="1:9" ht="91" customHeight="1">
      <c r="A49" s="75" t="s">
        <v>184</v>
      </c>
      <c r="B49" s="10" t="s">
        <v>2</v>
      </c>
      <c r="C49" s="10">
        <v>3</v>
      </c>
      <c r="D49" s="7"/>
      <c r="E49" s="7"/>
      <c r="F49" s="59">
        <f t="shared" si="6"/>
        <v>0</v>
      </c>
      <c r="G49" s="59">
        <f t="shared" si="7"/>
        <v>0</v>
      </c>
      <c r="H49" s="59">
        <f t="shared" si="8"/>
        <v>0</v>
      </c>
      <c r="I49" s="59">
        <f t="shared" si="9"/>
        <v>0</v>
      </c>
    </row>
    <row r="50" spans="1:9" ht="45" customHeight="1">
      <c r="A50" s="75" t="s">
        <v>185</v>
      </c>
      <c r="B50" s="10" t="s">
        <v>2</v>
      </c>
      <c r="C50" s="10">
        <v>12</v>
      </c>
      <c r="D50" s="7"/>
      <c r="E50" s="7"/>
      <c r="F50" s="59">
        <f t="shared" si="6"/>
        <v>0</v>
      </c>
      <c r="G50" s="59">
        <f t="shared" si="7"/>
        <v>0</v>
      </c>
      <c r="H50" s="59">
        <f t="shared" si="8"/>
        <v>0</v>
      </c>
      <c r="I50" s="59">
        <f t="shared" si="9"/>
        <v>0</v>
      </c>
    </row>
    <row r="51" spans="1:9" ht="65" customHeight="1">
      <c r="A51" s="75" t="s">
        <v>186</v>
      </c>
      <c r="B51" s="10" t="s">
        <v>2</v>
      </c>
      <c r="C51" s="10">
        <v>12</v>
      </c>
      <c r="D51" s="7"/>
      <c r="E51" s="7"/>
      <c r="F51" s="59">
        <f t="shared" si="6"/>
        <v>0</v>
      </c>
      <c r="G51" s="59">
        <f t="shared" si="7"/>
        <v>0</v>
      </c>
      <c r="H51" s="59">
        <f t="shared" si="8"/>
        <v>0</v>
      </c>
      <c r="I51" s="59">
        <f t="shared" si="9"/>
        <v>0</v>
      </c>
    </row>
    <row r="52" spans="1:9" ht="73.5" customHeight="1">
      <c r="A52" s="75" t="s">
        <v>187</v>
      </c>
      <c r="B52" s="10" t="s">
        <v>4</v>
      </c>
      <c r="C52" s="10">
        <v>12</v>
      </c>
      <c r="D52" s="7"/>
      <c r="E52" s="7"/>
      <c r="F52" s="59">
        <f t="shared" si="6"/>
        <v>0</v>
      </c>
      <c r="G52" s="59">
        <f t="shared" si="7"/>
        <v>0</v>
      </c>
      <c r="H52" s="59">
        <f t="shared" si="8"/>
        <v>0</v>
      </c>
      <c r="I52" s="59">
        <f t="shared" si="9"/>
        <v>0</v>
      </c>
    </row>
    <row r="53" spans="1:9" ht="46" customHeight="1">
      <c r="A53" s="75" t="s">
        <v>188</v>
      </c>
      <c r="B53" s="10" t="s">
        <v>2</v>
      </c>
      <c r="C53" s="10">
        <v>12</v>
      </c>
      <c r="D53" s="7"/>
      <c r="E53" s="7"/>
      <c r="F53" s="59">
        <f t="shared" si="6"/>
        <v>0</v>
      </c>
      <c r="G53" s="59">
        <f t="shared" si="7"/>
        <v>0</v>
      </c>
      <c r="H53" s="59">
        <f t="shared" si="8"/>
        <v>0</v>
      </c>
      <c r="I53" s="59">
        <f t="shared" si="9"/>
        <v>0</v>
      </c>
    </row>
    <row r="54" spans="1:9" ht="98" customHeight="1">
      <c r="A54" s="75" t="s">
        <v>189</v>
      </c>
      <c r="B54" s="10" t="s">
        <v>2</v>
      </c>
      <c r="C54" s="10">
        <v>12</v>
      </c>
      <c r="D54" s="7"/>
      <c r="E54" s="7"/>
      <c r="F54" s="59">
        <f t="shared" si="6"/>
        <v>0</v>
      </c>
      <c r="G54" s="59">
        <f t="shared" si="7"/>
        <v>0</v>
      </c>
      <c r="H54" s="59">
        <f t="shared" si="8"/>
        <v>0</v>
      </c>
      <c r="I54" s="59">
        <f t="shared" si="9"/>
        <v>0</v>
      </c>
    </row>
    <row r="55" spans="1:9" ht="77.5" customHeight="1">
      <c r="A55" s="75" t="s">
        <v>190</v>
      </c>
      <c r="B55" s="10" t="s">
        <v>2</v>
      </c>
      <c r="C55" s="10">
        <v>2</v>
      </c>
      <c r="D55" s="7"/>
      <c r="E55" s="7"/>
      <c r="F55" s="59">
        <f t="shared" si="6"/>
        <v>0</v>
      </c>
      <c r="G55" s="59">
        <f t="shared" si="7"/>
        <v>0</v>
      </c>
      <c r="H55" s="59">
        <f t="shared" si="8"/>
        <v>0</v>
      </c>
      <c r="I55" s="59">
        <f t="shared" si="9"/>
        <v>0</v>
      </c>
    </row>
    <row r="56" spans="1:9" ht="39.5" customHeight="1">
      <c r="A56" s="75" t="s">
        <v>191</v>
      </c>
      <c r="B56" s="10" t="s">
        <v>2</v>
      </c>
      <c r="C56" s="10">
        <v>12</v>
      </c>
      <c r="D56" s="7"/>
      <c r="E56" s="7"/>
      <c r="F56" s="59">
        <f t="shared" si="6"/>
        <v>0</v>
      </c>
      <c r="G56" s="59">
        <f t="shared" si="7"/>
        <v>0</v>
      </c>
      <c r="H56" s="59">
        <f t="shared" si="8"/>
        <v>0</v>
      </c>
      <c r="I56" s="59">
        <f t="shared" si="9"/>
        <v>0</v>
      </c>
    </row>
    <row r="57" spans="1:9" ht="43" customHeight="1">
      <c r="A57" s="75" t="s">
        <v>25</v>
      </c>
      <c r="B57" s="10" t="s">
        <v>2</v>
      </c>
      <c r="C57" s="10">
        <v>2</v>
      </c>
      <c r="D57" s="7"/>
      <c r="E57" s="7"/>
      <c r="F57" s="59">
        <f t="shared" si="6"/>
        <v>0</v>
      </c>
      <c r="G57" s="59">
        <f t="shared" si="7"/>
        <v>0</v>
      </c>
      <c r="H57" s="59">
        <f t="shared" si="8"/>
        <v>0</v>
      </c>
      <c r="I57" s="59">
        <f t="shared" si="9"/>
        <v>0</v>
      </c>
    </row>
    <row r="58" spans="1:9" ht="44" customHeight="1">
      <c r="A58" s="75" t="s">
        <v>158</v>
      </c>
      <c r="B58" s="10" t="s">
        <v>4</v>
      </c>
      <c r="C58" s="10">
        <v>5</v>
      </c>
      <c r="D58" s="7"/>
      <c r="E58" s="7"/>
      <c r="F58" s="59">
        <f t="shared" si="6"/>
        <v>0</v>
      </c>
      <c r="G58" s="59">
        <f t="shared" si="7"/>
        <v>0</v>
      </c>
      <c r="H58" s="59">
        <f t="shared" si="8"/>
        <v>0</v>
      </c>
      <c r="I58" s="59">
        <f t="shared" si="9"/>
        <v>0</v>
      </c>
    </row>
    <row r="59" spans="1:9" ht="47" customHeight="1">
      <c r="A59" s="75" t="s">
        <v>159</v>
      </c>
      <c r="B59" s="10" t="s">
        <v>4</v>
      </c>
      <c r="C59" s="10">
        <v>12</v>
      </c>
      <c r="D59" s="7"/>
      <c r="E59" s="7"/>
      <c r="F59" s="59">
        <f t="shared" si="6"/>
        <v>0</v>
      </c>
      <c r="G59" s="59">
        <f t="shared" si="7"/>
        <v>0</v>
      </c>
      <c r="H59" s="59">
        <f t="shared" si="8"/>
        <v>0</v>
      </c>
      <c r="I59" s="59">
        <f t="shared" si="9"/>
        <v>0</v>
      </c>
    </row>
    <row r="60" spans="1:9" ht="53.5" customHeight="1">
      <c r="A60" s="75" t="s">
        <v>160</v>
      </c>
      <c r="B60" s="10" t="s">
        <v>2</v>
      </c>
      <c r="C60" s="10">
        <v>1</v>
      </c>
      <c r="D60" s="7"/>
      <c r="E60" s="7"/>
      <c r="F60" s="59">
        <f t="shared" si="6"/>
        <v>0</v>
      </c>
      <c r="G60" s="59">
        <f t="shared" si="7"/>
        <v>0</v>
      </c>
      <c r="H60" s="59">
        <f t="shared" si="8"/>
        <v>0</v>
      </c>
      <c r="I60" s="59">
        <f t="shared" si="9"/>
        <v>0</v>
      </c>
    </row>
    <row r="61" spans="1:9" ht="43" customHeight="1">
      <c r="A61" s="75" t="s">
        <v>192</v>
      </c>
      <c r="B61" s="10" t="s">
        <v>2</v>
      </c>
      <c r="C61" s="10">
        <v>5</v>
      </c>
      <c r="D61" s="7"/>
      <c r="E61" s="7"/>
      <c r="F61" s="59">
        <f t="shared" si="6"/>
        <v>0</v>
      </c>
      <c r="G61" s="59">
        <f t="shared" si="7"/>
        <v>0</v>
      </c>
      <c r="H61" s="59">
        <f t="shared" si="8"/>
        <v>0</v>
      </c>
      <c r="I61" s="59">
        <f t="shared" si="9"/>
        <v>0</v>
      </c>
    </row>
    <row r="62" spans="1:9" ht="92" customHeight="1">
      <c r="A62" s="75" t="s">
        <v>193</v>
      </c>
      <c r="B62" s="10" t="s">
        <v>2</v>
      </c>
      <c r="C62" s="10">
        <v>5</v>
      </c>
      <c r="D62" s="7"/>
      <c r="E62" s="7"/>
      <c r="F62" s="59">
        <f t="shared" si="6"/>
        <v>0</v>
      </c>
      <c r="G62" s="59">
        <f t="shared" si="7"/>
        <v>0</v>
      </c>
      <c r="H62" s="59">
        <f t="shared" si="8"/>
        <v>0</v>
      </c>
      <c r="I62" s="59">
        <f t="shared" si="9"/>
        <v>0</v>
      </c>
    </row>
    <row r="63" spans="1:9" ht="41.5" customHeight="1">
      <c r="A63" s="75" t="s">
        <v>194</v>
      </c>
      <c r="B63" s="10" t="s">
        <v>2</v>
      </c>
      <c r="C63" s="10">
        <v>12</v>
      </c>
      <c r="D63" s="7"/>
      <c r="E63" s="7"/>
      <c r="F63" s="59">
        <f t="shared" si="6"/>
        <v>0</v>
      </c>
      <c r="G63" s="59">
        <f t="shared" si="7"/>
        <v>0</v>
      </c>
      <c r="H63" s="59">
        <f t="shared" si="8"/>
        <v>0</v>
      </c>
      <c r="I63" s="59">
        <f t="shared" si="9"/>
        <v>0</v>
      </c>
    </row>
    <row r="64" spans="1:9" ht="32.5" customHeight="1">
      <c r="A64" s="75" t="s">
        <v>170</v>
      </c>
      <c r="B64" s="10" t="s">
        <v>2</v>
      </c>
      <c r="C64" s="10">
        <v>1</v>
      </c>
      <c r="D64" s="7"/>
      <c r="E64" s="7"/>
      <c r="F64" s="59">
        <f t="shared" si="6"/>
        <v>0</v>
      </c>
      <c r="G64" s="59">
        <f t="shared" si="7"/>
        <v>0</v>
      </c>
      <c r="H64" s="59">
        <f t="shared" si="8"/>
        <v>0</v>
      </c>
      <c r="I64" s="59">
        <f t="shared" si="9"/>
        <v>0</v>
      </c>
    </row>
    <row r="65" spans="1:9" ht="59.5" customHeight="1">
      <c r="A65" s="75" t="s">
        <v>195</v>
      </c>
      <c r="B65" s="10" t="s">
        <v>196</v>
      </c>
      <c r="C65" s="10">
        <v>100</v>
      </c>
      <c r="D65" s="7"/>
      <c r="E65" s="7"/>
      <c r="F65" s="59">
        <f t="shared" si="6"/>
        <v>0</v>
      </c>
      <c r="G65" s="59">
        <f t="shared" si="7"/>
        <v>0</v>
      </c>
      <c r="H65" s="59">
        <f t="shared" si="8"/>
        <v>0</v>
      </c>
      <c r="I65" s="59">
        <f t="shared" si="9"/>
        <v>0</v>
      </c>
    </row>
    <row r="66" spans="1:9" ht="43" customHeight="1">
      <c r="A66" s="75" t="s">
        <v>197</v>
      </c>
      <c r="B66" s="10" t="s">
        <v>2</v>
      </c>
      <c r="C66" s="10">
        <v>100</v>
      </c>
      <c r="D66" s="7"/>
      <c r="E66" s="7"/>
      <c r="F66" s="59">
        <f t="shared" si="6"/>
        <v>0</v>
      </c>
      <c r="G66" s="59">
        <f t="shared" si="7"/>
        <v>0</v>
      </c>
      <c r="H66" s="59">
        <f t="shared" si="8"/>
        <v>0</v>
      </c>
      <c r="I66" s="59">
        <f t="shared" si="9"/>
        <v>0</v>
      </c>
    </row>
    <row r="67" spans="1:9" ht="47" customHeight="1">
      <c r="A67" s="75" t="s">
        <v>198</v>
      </c>
      <c r="B67" s="10" t="s">
        <v>2</v>
      </c>
      <c r="C67" s="10">
        <v>100</v>
      </c>
      <c r="D67" s="7"/>
      <c r="E67" s="7"/>
      <c r="F67" s="59">
        <f t="shared" si="6"/>
        <v>0</v>
      </c>
      <c r="G67" s="59">
        <f t="shared" si="7"/>
        <v>0</v>
      </c>
      <c r="H67" s="59">
        <f t="shared" si="8"/>
        <v>0</v>
      </c>
      <c r="I67" s="59">
        <f t="shared" si="9"/>
        <v>0</v>
      </c>
    </row>
    <row r="68" spans="1:9" ht="63" customHeight="1">
      <c r="A68" s="75" t="s">
        <v>199</v>
      </c>
      <c r="B68" s="10" t="s">
        <v>2</v>
      </c>
      <c r="C68" s="10">
        <v>5</v>
      </c>
      <c r="D68" s="7"/>
      <c r="E68" s="7"/>
      <c r="F68" s="59">
        <f t="shared" si="6"/>
        <v>0</v>
      </c>
      <c r="G68" s="59">
        <f t="shared" si="7"/>
        <v>0</v>
      </c>
      <c r="H68" s="59">
        <f t="shared" si="8"/>
        <v>0</v>
      </c>
      <c r="I68" s="59">
        <f t="shared" si="9"/>
        <v>0</v>
      </c>
    </row>
    <row r="69" spans="1:9" ht="44.5" customHeight="1">
      <c r="A69" s="75" t="s">
        <v>200</v>
      </c>
      <c r="B69" s="10" t="s">
        <v>2</v>
      </c>
      <c r="C69" s="10">
        <v>50</v>
      </c>
      <c r="D69" s="7"/>
      <c r="E69" s="7"/>
      <c r="F69" s="59">
        <f t="shared" si="6"/>
        <v>0</v>
      </c>
      <c r="G69" s="59">
        <f t="shared" si="7"/>
        <v>0</v>
      </c>
      <c r="H69" s="59">
        <f t="shared" si="8"/>
        <v>0</v>
      </c>
      <c r="I69" s="59">
        <f t="shared" si="9"/>
        <v>0</v>
      </c>
    </row>
    <row r="70" spans="1:9" ht="57" customHeight="1">
      <c r="A70" s="75" t="s">
        <v>201</v>
      </c>
      <c r="B70" s="10" t="s">
        <v>2</v>
      </c>
      <c r="C70" s="10">
        <v>100</v>
      </c>
      <c r="D70" s="7"/>
      <c r="E70" s="7"/>
      <c r="F70" s="59">
        <f t="shared" si="6"/>
        <v>0</v>
      </c>
      <c r="G70" s="59">
        <f t="shared" si="7"/>
        <v>0</v>
      </c>
      <c r="H70" s="59">
        <f t="shared" si="8"/>
        <v>0</v>
      </c>
      <c r="I70" s="59">
        <f t="shared" si="9"/>
        <v>0</v>
      </c>
    </row>
    <row r="71" spans="1:9" ht="44.5" customHeight="1">
      <c r="A71" s="75" t="s">
        <v>202</v>
      </c>
      <c r="B71" s="10" t="s">
        <v>2</v>
      </c>
      <c r="C71" s="10">
        <v>20</v>
      </c>
      <c r="D71" s="7"/>
      <c r="E71" s="7"/>
      <c r="F71" s="59">
        <f t="shared" si="6"/>
        <v>0</v>
      </c>
      <c r="G71" s="59">
        <f t="shared" si="7"/>
        <v>0</v>
      </c>
      <c r="H71" s="59">
        <f t="shared" si="8"/>
        <v>0</v>
      </c>
      <c r="I71" s="59">
        <f t="shared" si="9"/>
        <v>0</v>
      </c>
    </row>
    <row r="72" spans="1:9" ht="25.5" customHeight="1">
      <c r="A72" s="75" t="s">
        <v>203</v>
      </c>
      <c r="B72" s="10" t="s">
        <v>2</v>
      </c>
      <c r="C72" s="10">
        <v>5</v>
      </c>
      <c r="D72" s="7"/>
      <c r="E72" s="7"/>
      <c r="F72" s="59">
        <f t="shared" si="6"/>
        <v>0</v>
      </c>
      <c r="G72" s="59">
        <f t="shared" si="7"/>
        <v>0</v>
      </c>
      <c r="H72" s="59">
        <f t="shared" si="8"/>
        <v>0</v>
      </c>
      <c r="I72" s="59">
        <f t="shared" si="9"/>
        <v>0</v>
      </c>
    </row>
    <row r="73" spans="1:9" ht="67.5" customHeight="1">
      <c r="A73" s="75" t="s">
        <v>204</v>
      </c>
      <c r="B73" s="10" t="s">
        <v>2</v>
      </c>
      <c r="C73" s="10">
        <v>10</v>
      </c>
      <c r="D73" s="7"/>
      <c r="E73" s="7"/>
      <c r="F73" s="59">
        <f t="shared" si="6"/>
        <v>0</v>
      </c>
      <c r="G73" s="59">
        <f t="shared" si="7"/>
        <v>0</v>
      </c>
      <c r="H73" s="59">
        <f t="shared" si="8"/>
        <v>0</v>
      </c>
      <c r="I73" s="59">
        <f t="shared" si="9"/>
        <v>0</v>
      </c>
    </row>
    <row r="74" spans="1:9" ht="38" customHeight="1">
      <c r="A74" s="75" t="s">
        <v>171</v>
      </c>
      <c r="B74" s="10" t="s">
        <v>2</v>
      </c>
      <c r="C74" s="10">
        <v>1</v>
      </c>
      <c r="D74" s="7"/>
      <c r="E74" s="7"/>
      <c r="F74" s="59">
        <f t="shared" si="6"/>
        <v>0</v>
      </c>
      <c r="G74" s="59">
        <f t="shared" si="7"/>
        <v>0</v>
      </c>
      <c r="H74" s="59">
        <f t="shared" si="8"/>
        <v>0</v>
      </c>
      <c r="I74" s="59">
        <f t="shared" si="9"/>
        <v>0</v>
      </c>
    </row>
    <row r="75" spans="1:9" ht="39" customHeight="1">
      <c r="A75" s="75"/>
      <c r="B75" s="10"/>
      <c r="C75" s="10"/>
      <c r="D75" s="7"/>
      <c r="E75" s="7"/>
      <c r="F75" s="59">
        <f t="shared" si="6"/>
        <v>0</v>
      </c>
      <c r="G75" s="59">
        <f t="shared" si="7"/>
        <v>0</v>
      </c>
      <c r="H75" s="59">
        <f t="shared" si="8"/>
        <v>0</v>
      </c>
      <c r="I75" s="59">
        <f t="shared" si="9"/>
        <v>0</v>
      </c>
    </row>
    <row r="76" spans="1:9" ht="33" customHeight="1">
      <c r="A76" s="75"/>
      <c r="B76" s="10"/>
      <c r="C76" s="10"/>
      <c r="D76" s="7"/>
      <c r="E76" s="7"/>
      <c r="F76" s="59">
        <f t="shared" si="6"/>
        <v>0</v>
      </c>
      <c r="G76" s="59">
        <f t="shared" si="7"/>
        <v>0</v>
      </c>
      <c r="H76" s="59">
        <f t="shared" si="8"/>
        <v>0</v>
      </c>
      <c r="I76" s="59">
        <f t="shared" si="9"/>
        <v>0</v>
      </c>
    </row>
    <row r="77" spans="1:9">
      <c r="A77" s="134" t="s">
        <v>205</v>
      </c>
      <c r="B77" s="135"/>
      <c r="C77" s="63">
        <f t="shared" ref="C77:I77" si="10">SUM(C37:C76)</f>
        <v>683</v>
      </c>
      <c r="D77" s="64">
        <f t="shared" si="10"/>
        <v>0</v>
      </c>
      <c r="E77" s="64">
        <f t="shared" si="10"/>
        <v>0</v>
      </c>
      <c r="F77" s="64">
        <f t="shared" si="10"/>
        <v>0</v>
      </c>
      <c r="G77" s="64">
        <f t="shared" si="10"/>
        <v>0</v>
      </c>
      <c r="H77" s="64">
        <f t="shared" si="10"/>
        <v>0</v>
      </c>
      <c r="I77" s="64">
        <f t="shared" si="10"/>
        <v>0</v>
      </c>
    </row>
    <row r="78" spans="1:9" ht="33" customHeight="1">
      <c r="A78" s="133" t="s">
        <v>206</v>
      </c>
      <c r="B78" s="131"/>
      <c r="C78" s="131"/>
      <c r="D78" s="131"/>
      <c r="E78" s="131"/>
      <c r="F78" s="131"/>
      <c r="G78" s="131"/>
      <c r="H78" s="131"/>
      <c r="I78" s="131"/>
    </row>
    <row r="79" spans="1:9" ht="28">
      <c r="A79" s="21" t="s">
        <v>89</v>
      </c>
      <c r="B79" s="22" t="s">
        <v>90</v>
      </c>
      <c r="C79" s="21" t="s">
        <v>1</v>
      </c>
      <c r="D79" s="21" t="s">
        <v>91</v>
      </c>
      <c r="E79" s="21" t="s">
        <v>92</v>
      </c>
      <c r="F79" s="21" t="s">
        <v>93</v>
      </c>
      <c r="G79" s="21" t="s">
        <v>65</v>
      </c>
      <c r="H79" s="21" t="s">
        <v>95</v>
      </c>
      <c r="I79" s="21" t="s">
        <v>30</v>
      </c>
    </row>
    <row r="80" spans="1:9" ht="50" customHeight="1">
      <c r="A80" s="75" t="s">
        <v>145</v>
      </c>
      <c r="B80" s="10" t="s">
        <v>2</v>
      </c>
      <c r="C80" s="10">
        <v>1</v>
      </c>
      <c r="D80" s="7"/>
      <c r="E80" s="7"/>
      <c r="F80" s="59">
        <f t="shared" ref="F80:F115" si="11">SUM(D80:E80)</f>
        <v>0</v>
      </c>
      <c r="G80" s="59">
        <f t="shared" ref="G80:G115" si="12">+D80*C80</f>
        <v>0</v>
      </c>
      <c r="H80" s="59">
        <f t="shared" ref="H80:H115" si="13">+E80*C80</f>
        <v>0</v>
      </c>
      <c r="I80" s="59">
        <f t="shared" ref="I80:I115" si="14">SUM(G80:H80)</f>
        <v>0</v>
      </c>
    </row>
    <row r="81" spans="1:9" ht="42">
      <c r="A81" s="75" t="s">
        <v>146</v>
      </c>
      <c r="B81" s="10" t="s">
        <v>2</v>
      </c>
      <c r="C81" s="10">
        <v>1</v>
      </c>
      <c r="D81" s="7"/>
      <c r="E81" s="7"/>
      <c r="F81" s="59">
        <f t="shared" si="11"/>
        <v>0</v>
      </c>
      <c r="G81" s="59">
        <f t="shared" si="12"/>
        <v>0</v>
      </c>
      <c r="H81" s="59">
        <f t="shared" si="13"/>
        <v>0</v>
      </c>
      <c r="I81" s="59">
        <f t="shared" si="14"/>
        <v>0</v>
      </c>
    </row>
    <row r="82" spans="1:9" ht="56">
      <c r="A82" s="75" t="s">
        <v>147</v>
      </c>
      <c r="B82" s="10" t="s">
        <v>2</v>
      </c>
      <c r="C82" s="10">
        <v>4</v>
      </c>
      <c r="D82" s="7"/>
      <c r="E82" s="7"/>
      <c r="F82" s="59">
        <f t="shared" si="11"/>
        <v>0</v>
      </c>
      <c r="G82" s="59">
        <f t="shared" si="12"/>
        <v>0</v>
      </c>
      <c r="H82" s="59">
        <f t="shared" si="13"/>
        <v>0</v>
      </c>
      <c r="I82" s="59">
        <f t="shared" si="14"/>
        <v>0</v>
      </c>
    </row>
    <row r="83" spans="1:9" ht="28">
      <c r="A83" s="75" t="s">
        <v>148</v>
      </c>
      <c r="B83" s="10" t="s">
        <v>2</v>
      </c>
      <c r="C83" s="10">
        <v>1</v>
      </c>
      <c r="D83" s="7"/>
      <c r="E83" s="7"/>
      <c r="F83" s="59">
        <f t="shared" si="11"/>
        <v>0</v>
      </c>
      <c r="G83" s="59">
        <f t="shared" si="12"/>
        <v>0</v>
      </c>
      <c r="H83" s="59">
        <f t="shared" si="13"/>
        <v>0</v>
      </c>
      <c r="I83" s="59">
        <f t="shared" si="14"/>
        <v>0</v>
      </c>
    </row>
    <row r="84" spans="1:9" ht="28">
      <c r="A84" s="75" t="s">
        <v>149</v>
      </c>
      <c r="B84" s="10" t="s">
        <v>2</v>
      </c>
      <c r="C84" s="10">
        <v>1</v>
      </c>
      <c r="D84" s="7"/>
      <c r="E84" s="7"/>
      <c r="F84" s="59">
        <f t="shared" si="11"/>
        <v>0</v>
      </c>
      <c r="G84" s="59">
        <f t="shared" si="12"/>
        <v>0</v>
      </c>
      <c r="H84" s="59">
        <f t="shared" si="13"/>
        <v>0</v>
      </c>
      <c r="I84" s="59">
        <f t="shared" si="14"/>
        <v>0</v>
      </c>
    </row>
    <row r="85" spans="1:9" ht="62.5" customHeight="1">
      <c r="A85" s="75" t="s">
        <v>150</v>
      </c>
      <c r="B85" s="10" t="s">
        <v>2</v>
      </c>
      <c r="C85" s="10">
        <v>1</v>
      </c>
      <c r="D85" s="7"/>
      <c r="E85" s="7"/>
      <c r="F85" s="59">
        <f t="shared" si="11"/>
        <v>0</v>
      </c>
      <c r="G85" s="59">
        <f t="shared" si="12"/>
        <v>0</v>
      </c>
      <c r="H85" s="59">
        <f t="shared" si="13"/>
        <v>0</v>
      </c>
      <c r="I85" s="59">
        <f t="shared" si="14"/>
        <v>0</v>
      </c>
    </row>
    <row r="86" spans="1:9" ht="84">
      <c r="A86" s="75" t="s">
        <v>151</v>
      </c>
      <c r="B86" s="10" t="s">
        <v>2</v>
      </c>
      <c r="C86" s="10">
        <v>2</v>
      </c>
      <c r="D86" s="7"/>
      <c r="E86" s="7"/>
      <c r="F86" s="59">
        <f t="shared" si="11"/>
        <v>0</v>
      </c>
      <c r="G86" s="59">
        <f t="shared" si="12"/>
        <v>0</v>
      </c>
      <c r="H86" s="59">
        <f t="shared" si="13"/>
        <v>0</v>
      </c>
      <c r="I86" s="59">
        <f t="shared" si="14"/>
        <v>0</v>
      </c>
    </row>
    <row r="87" spans="1:9" ht="42">
      <c r="A87" s="75" t="s">
        <v>9</v>
      </c>
      <c r="B87" s="10" t="s">
        <v>2</v>
      </c>
      <c r="C87" s="10">
        <v>1</v>
      </c>
      <c r="D87" s="7"/>
      <c r="E87" s="7"/>
      <c r="F87" s="59">
        <f t="shared" si="11"/>
        <v>0</v>
      </c>
      <c r="G87" s="59">
        <f t="shared" si="12"/>
        <v>0</v>
      </c>
      <c r="H87" s="59">
        <f t="shared" si="13"/>
        <v>0</v>
      </c>
      <c r="I87" s="59">
        <f t="shared" si="14"/>
        <v>0</v>
      </c>
    </row>
    <row r="88" spans="1:9" ht="42">
      <c r="A88" s="75" t="s">
        <v>152</v>
      </c>
      <c r="B88" s="10" t="s">
        <v>2</v>
      </c>
      <c r="C88" s="10">
        <v>1</v>
      </c>
      <c r="D88" s="7"/>
      <c r="E88" s="7"/>
      <c r="F88" s="59">
        <f t="shared" si="11"/>
        <v>0</v>
      </c>
      <c r="G88" s="59">
        <f t="shared" si="12"/>
        <v>0</v>
      </c>
      <c r="H88" s="59">
        <f t="shared" si="13"/>
        <v>0</v>
      </c>
      <c r="I88" s="59">
        <f t="shared" si="14"/>
        <v>0</v>
      </c>
    </row>
    <row r="89" spans="1:9" ht="98">
      <c r="A89" s="75" t="s">
        <v>153</v>
      </c>
      <c r="B89" s="10" t="s">
        <v>2</v>
      </c>
      <c r="C89" s="10">
        <v>1</v>
      </c>
      <c r="D89" s="7"/>
      <c r="E89" s="7"/>
      <c r="F89" s="59">
        <f t="shared" si="11"/>
        <v>0</v>
      </c>
      <c r="G89" s="59">
        <f t="shared" si="12"/>
        <v>0</v>
      </c>
      <c r="H89" s="59">
        <f t="shared" si="13"/>
        <v>0</v>
      </c>
      <c r="I89" s="59">
        <f t="shared" si="14"/>
        <v>0</v>
      </c>
    </row>
    <row r="90" spans="1:9" ht="98">
      <c r="A90" s="75" t="s">
        <v>154</v>
      </c>
      <c r="B90" s="10" t="s">
        <v>2</v>
      </c>
      <c r="C90" s="10">
        <v>1</v>
      </c>
      <c r="D90" s="7"/>
      <c r="E90" s="7"/>
      <c r="F90" s="59">
        <f t="shared" si="11"/>
        <v>0</v>
      </c>
      <c r="G90" s="59">
        <f t="shared" si="12"/>
        <v>0</v>
      </c>
      <c r="H90" s="59">
        <f t="shared" si="13"/>
        <v>0</v>
      </c>
      <c r="I90" s="59">
        <f t="shared" si="14"/>
        <v>0</v>
      </c>
    </row>
    <row r="91" spans="1:9" ht="55.5" customHeight="1">
      <c r="A91" s="75" t="s">
        <v>155</v>
      </c>
      <c r="B91" s="10" t="s">
        <v>2</v>
      </c>
      <c r="C91" s="10">
        <v>1</v>
      </c>
      <c r="D91" s="7"/>
      <c r="E91" s="7"/>
      <c r="F91" s="59">
        <f t="shared" si="11"/>
        <v>0</v>
      </c>
      <c r="G91" s="59">
        <f t="shared" si="12"/>
        <v>0</v>
      </c>
      <c r="H91" s="59">
        <f t="shared" si="13"/>
        <v>0</v>
      </c>
      <c r="I91" s="59">
        <f t="shared" si="14"/>
        <v>0</v>
      </c>
    </row>
    <row r="92" spans="1:9" ht="41" customHeight="1">
      <c r="A92" s="75" t="s">
        <v>156</v>
      </c>
      <c r="B92" s="10" t="s">
        <v>2</v>
      </c>
      <c r="C92" s="10">
        <v>1</v>
      </c>
      <c r="D92" s="7"/>
      <c r="E92" s="7"/>
      <c r="F92" s="59">
        <f t="shared" si="11"/>
        <v>0</v>
      </c>
      <c r="G92" s="59">
        <f t="shared" si="12"/>
        <v>0</v>
      </c>
      <c r="H92" s="59">
        <f t="shared" si="13"/>
        <v>0</v>
      </c>
      <c r="I92" s="59">
        <f t="shared" si="14"/>
        <v>0</v>
      </c>
    </row>
    <row r="93" spans="1:9" ht="28">
      <c r="A93" s="75" t="s">
        <v>157</v>
      </c>
      <c r="B93" s="10" t="s">
        <v>2</v>
      </c>
      <c r="C93" s="10">
        <v>3</v>
      </c>
      <c r="D93" s="7"/>
      <c r="E93" s="7"/>
      <c r="F93" s="59">
        <f t="shared" si="11"/>
        <v>0</v>
      </c>
      <c r="G93" s="59">
        <f t="shared" si="12"/>
        <v>0</v>
      </c>
      <c r="H93" s="59">
        <f t="shared" si="13"/>
        <v>0</v>
      </c>
      <c r="I93" s="59">
        <f t="shared" si="14"/>
        <v>0</v>
      </c>
    </row>
    <row r="94" spans="1:9">
      <c r="A94" s="75" t="s">
        <v>158</v>
      </c>
      <c r="B94" s="10" t="s">
        <v>4</v>
      </c>
      <c r="C94" s="10">
        <v>2</v>
      </c>
      <c r="D94" s="7"/>
      <c r="E94" s="7"/>
      <c r="F94" s="59">
        <f t="shared" si="11"/>
        <v>0</v>
      </c>
      <c r="G94" s="59">
        <f t="shared" si="12"/>
        <v>0</v>
      </c>
      <c r="H94" s="59">
        <f t="shared" si="13"/>
        <v>0</v>
      </c>
      <c r="I94" s="59">
        <f t="shared" si="14"/>
        <v>0</v>
      </c>
    </row>
    <row r="95" spans="1:9" ht="28">
      <c r="A95" s="75" t="s">
        <v>159</v>
      </c>
      <c r="B95" s="10" t="s">
        <v>4</v>
      </c>
      <c r="C95" s="10">
        <v>2</v>
      </c>
      <c r="D95" s="7"/>
      <c r="E95" s="7"/>
      <c r="F95" s="59">
        <f t="shared" si="11"/>
        <v>0</v>
      </c>
      <c r="G95" s="59">
        <f t="shared" si="12"/>
        <v>0</v>
      </c>
      <c r="H95" s="59">
        <f t="shared" si="13"/>
        <v>0</v>
      </c>
      <c r="I95" s="59">
        <f t="shared" si="14"/>
        <v>0</v>
      </c>
    </row>
    <row r="96" spans="1:9" ht="42">
      <c r="A96" s="75" t="s">
        <v>160</v>
      </c>
      <c r="B96" s="10" t="s">
        <v>2</v>
      </c>
      <c r="C96" s="10">
        <v>1</v>
      </c>
      <c r="D96" s="7"/>
      <c r="E96" s="7"/>
      <c r="F96" s="59">
        <f t="shared" si="11"/>
        <v>0</v>
      </c>
      <c r="G96" s="59">
        <f t="shared" si="12"/>
        <v>0</v>
      </c>
      <c r="H96" s="59">
        <f t="shared" si="13"/>
        <v>0</v>
      </c>
      <c r="I96" s="59">
        <f t="shared" si="14"/>
        <v>0</v>
      </c>
    </row>
    <row r="97" spans="1:9" ht="28">
      <c r="A97" s="75" t="s">
        <v>161</v>
      </c>
      <c r="B97" s="10" t="s">
        <v>2</v>
      </c>
      <c r="C97" s="10">
        <v>2</v>
      </c>
      <c r="D97" s="7"/>
      <c r="E97" s="7"/>
      <c r="F97" s="59">
        <f t="shared" si="11"/>
        <v>0</v>
      </c>
      <c r="G97" s="59">
        <f t="shared" si="12"/>
        <v>0</v>
      </c>
      <c r="H97" s="59">
        <f t="shared" si="13"/>
        <v>0</v>
      </c>
      <c r="I97" s="59">
        <f t="shared" si="14"/>
        <v>0</v>
      </c>
    </row>
    <row r="98" spans="1:9" ht="42">
      <c r="A98" s="75" t="s">
        <v>162</v>
      </c>
      <c r="B98" s="10" t="s">
        <v>2</v>
      </c>
      <c r="C98" s="10">
        <v>1</v>
      </c>
      <c r="D98" s="7"/>
      <c r="E98" s="7"/>
      <c r="F98" s="59">
        <f t="shared" si="11"/>
        <v>0</v>
      </c>
      <c r="G98" s="59">
        <f t="shared" si="12"/>
        <v>0</v>
      </c>
      <c r="H98" s="59">
        <f t="shared" si="13"/>
        <v>0</v>
      </c>
      <c r="I98" s="59">
        <f t="shared" si="14"/>
        <v>0</v>
      </c>
    </row>
    <row r="99" spans="1:9" ht="42">
      <c r="A99" s="75" t="s">
        <v>163</v>
      </c>
      <c r="B99" s="10" t="s">
        <v>2</v>
      </c>
      <c r="C99" s="10">
        <v>1</v>
      </c>
      <c r="D99" s="7"/>
      <c r="E99" s="7"/>
      <c r="F99" s="59">
        <f t="shared" si="11"/>
        <v>0</v>
      </c>
      <c r="G99" s="59">
        <f t="shared" si="12"/>
        <v>0</v>
      </c>
      <c r="H99" s="59">
        <f t="shared" si="13"/>
        <v>0</v>
      </c>
      <c r="I99" s="59">
        <f t="shared" si="14"/>
        <v>0</v>
      </c>
    </row>
    <row r="100" spans="1:9" ht="140">
      <c r="A100" s="75" t="s">
        <v>164</v>
      </c>
      <c r="B100" s="10" t="s">
        <v>2</v>
      </c>
      <c r="C100" s="10">
        <v>1</v>
      </c>
      <c r="D100" s="7"/>
      <c r="E100" s="7"/>
      <c r="F100" s="59">
        <f t="shared" si="11"/>
        <v>0</v>
      </c>
      <c r="G100" s="59">
        <f t="shared" si="12"/>
        <v>0</v>
      </c>
      <c r="H100" s="59">
        <f t="shared" si="13"/>
        <v>0</v>
      </c>
      <c r="I100" s="59">
        <f t="shared" si="14"/>
        <v>0</v>
      </c>
    </row>
    <row r="101" spans="1:9" ht="56">
      <c r="A101" s="75" t="s">
        <v>165</v>
      </c>
      <c r="B101" s="10" t="s">
        <v>2</v>
      </c>
      <c r="C101" s="10">
        <v>1</v>
      </c>
      <c r="D101" s="7"/>
      <c r="E101" s="7"/>
      <c r="F101" s="59">
        <f t="shared" si="11"/>
        <v>0</v>
      </c>
      <c r="G101" s="59">
        <f t="shared" si="12"/>
        <v>0</v>
      </c>
      <c r="H101" s="59">
        <f t="shared" si="13"/>
        <v>0</v>
      </c>
      <c r="I101" s="59">
        <f t="shared" si="14"/>
        <v>0</v>
      </c>
    </row>
    <row r="102" spans="1:9">
      <c r="A102" s="75" t="s">
        <v>166</v>
      </c>
      <c r="B102" s="10" t="s">
        <v>2</v>
      </c>
      <c r="C102" s="10">
        <v>3</v>
      </c>
      <c r="D102" s="7"/>
      <c r="E102" s="7"/>
      <c r="F102" s="59">
        <f t="shared" si="11"/>
        <v>0</v>
      </c>
      <c r="G102" s="59">
        <f t="shared" si="12"/>
        <v>0</v>
      </c>
      <c r="H102" s="59">
        <f t="shared" si="13"/>
        <v>0</v>
      </c>
      <c r="I102" s="59">
        <f t="shared" si="14"/>
        <v>0</v>
      </c>
    </row>
    <row r="103" spans="1:9" ht="17.5" customHeight="1">
      <c r="A103" s="75" t="s">
        <v>167</v>
      </c>
      <c r="B103" s="10" t="s">
        <v>2</v>
      </c>
      <c r="C103" s="10">
        <v>2</v>
      </c>
      <c r="D103" s="7"/>
      <c r="E103" s="7"/>
      <c r="F103" s="59">
        <f t="shared" si="11"/>
        <v>0</v>
      </c>
      <c r="G103" s="59">
        <f t="shared" si="12"/>
        <v>0</v>
      </c>
      <c r="H103" s="59">
        <f t="shared" si="13"/>
        <v>0</v>
      </c>
      <c r="I103" s="59">
        <f t="shared" si="14"/>
        <v>0</v>
      </c>
    </row>
    <row r="104" spans="1:9">
      <c r="A104" s="75" t="s">
        <v>168</v>
      </c>
      <c r="B104" s="10" t="s">
        <v>2</v>
      </c>
      <c r="C104" s="10">
        <v>2</v>
      </c>
      <c r="D104" s="7"/>
      <c r="E104" s="7"/>
      <c r="F104" s="59">
        <f t="shared" si="11"/>
        <v>0</v>
      </c>
      <c r="G104" s="59">
        <f t="shared" si="12"/>
        <v>0</v>
      </c>
      <c r="H104" s="59">
        <f t="shared" si="13"/>
        <v>0</v>
      </c>
      <c r="I104" s="59">
        <f t="shared" si="14"/>
        <v>0</v>
      </c>
    </row>
    <row r="105" spans="1:9" ht="140">
      <c r="A105" s="75" t="s">
        <v>27</v>
      </c>
      <c r="B105" s="10" t="s">
        <v>2</v>
      </c>
      <c r="C105" s="10">
        <v>1</v>
      </c>
      <c r="D105" s="7"/>
      <c r="E105" s="7"/>
      <c r="F105" s="59">
        <f t="shared" si="11"/>
        <v>0</v>
      </c>
      <c r="G105" s="59">
        <f t="shared" si="12"/>
        <v>0</v>
      </c>
      <c r="H105" s="59">
        <f t="shared" si="13"/>
        <v>0</v>
      </c>
      <c r="I105" s="59">
        <f t="shared" si="14"/>
        <v>0</v>
      </c>
    </row>
    <row r="106" spans="1:9" ht="56">
      <c r="A106" s="75" t="s">
        <v>169</v>
      </c>
      <c r="B106" s="10" t="s">
        <v>2</v>
      </c>
      <c r="C106" s="10">
        <v>20</v>
      </c>
      <c r="D106" s="7"/>
      <c r="E106" s="7"/>
      <c r="F106" s="59">
        <f t="shared" si="11"/>
        <v>0</v>
      </c>
      <c r="G106" s="59">
        <f t="shared" si="12"/>
        <v>0</v>
      </c>
      <c r="H106" s="59">
        <f t="shared" si="13"/>
        <v>0</v>
      </c>
      <c r="I106" s="59">
        <f t="shared" si="14"/>
        <v>0</v>
      </c>
    </row>
    <row r="107" spans="1:9">
      <c r="A107" s="75" t="s">
        <v>170</v>
      </c>
      <c r="B107" s="10" t="s">
        <v>2</v>
      </c>
      <c r="C107" s="10">
        <v>1</v>
      </c>
      <c r="D107" s="7"/>
      <c r="E107" s="7"/>
      <c r="F107" s="59">
        <f t="shared" si="11"/>
        <v>0</v>
      </c>
      <c r="G107" s="59">
        <f t="shared" si="12"/>
        <v>0</v>
      </c>
      <c r="H107" s="59">
        <f t="shared" si="13"/>
        <v>0</v>
      </c>
      <c r="I107" s="59">
        <f t="shared" si="14"/>
        <v>0</v>
      </c>
    </row>
    <row r="108" spans="1:9">
      <c r="A108" s="75" t="s">
        <v>171</v>
      </c>
      <c r="B108" s="10" t="s">
        <v>2</v>
      </c>
      <c r="C108" s="10">
        <v>1</v>
      </c>
      <c r="D108" s="7"/>
      <c r="E108" s="7"/>
      <c r="F108" s="59">
        <f t="shared" si="11"/>
        <v>0</v>
      </c>
      <c r="G108" s="59">
        <f t="shared" si="12"/>
        <v>0</v>
      </c>
      <c r="H108" s="59">
        <f t="shared" si="13"/>
        <v>0</v>
      </c>
      <c r="I108" s="59">
        <f t="shared" si="14"/>
        <v>0</v>
      </c>
    </row>
    <row r="109" spans="1:9">
      <c r="A109" s="75"/>
      <c r="B109" s="10"/>
      <c r="C109" s="10"/>
      <c r="D109" s="7"/>
      <c r="E109" s="7"/>
      <c r="F109" s="59">
        <f t="shared" si="11"/>
        <v>0</v>
      </c>
      <c r="G109" s="59">
        <f t="shared" si="12"/>
        <v>0</v>
      </c>
      <c r="H109" s="59">
        <f t="shared" si="13"/>
        <v>0</v>
      </c>
      <c r="I109" s="59">
        <f t="shared" si="14"/>
        <v>0</v>
      </c>
    </row>
    <row r="110" spans="1:9">
      <c r="A110" s="75"/>
      <c r="B110" s="10"/>
      <c r="C110" s="10"/>
      <c r="D110" s="7"/>
      <c r="E110" s="7"/>
      <c r="F110" s="59">
        <f t="shared" si="11"/>
        <v>0</v>
      </c>
      <c r="G110" s="59">
        <f t="shared" si="12"/>
        <v>0</v>
      </c>
      <c r="H110" s="59">
        <f t="shared" si="13"/>
        <v>0</v>
      </c>
      <c r="I110" s="59">
        <f t="shared" si="14"/>
        <v>0</v>
      </c>
    </row>
    <row r="111" spans="1:9">
      <c r="A111" s="75"/>
      <c r="B111" s="10"/>
      <c r="C111" s="10"/>
      <c r="D111" s="7"/>
      <c r="E111" s="7"/>
      <c r="F111" s="59">
        <f t="shared" si="11"/>
        <v>0</v>
      </c>
      <c r="G111" s="59">
        <f t="shared" si="12"/>
        <v>0</v>
      </c>
      <c r="H111" s="59">
        <f t="shared" si="13"/>
        <v>0</v>
      </c>
      <c r="I111" s="59">
        <f t="shared" si="14"/>
        <v>0</v>
      </c>
    </row>
    <row r="112" spans="1:9">
      <c r="A112" s="75"/>
      <c r="B112" s="10"/>
      <c r="C112" s="10"/>
      <c r="D112" s="7"/>
      <c r="E112" s="7"/>
      <c r="F112" s="59">
        <f t="shared" si="11"/>
        <v>0</v>
      </c>
      <c r="G112" s="59">
        <f t="shared" si="12"/>
        <v>0</v>
      </c>
      <c r="H112" s="59">
        <f t="shared" si="13"/>
        <v>0</v>
      </c>
      <c r="I112" s="59">
        <f t="shared" si="14"/>
        <v>0</v>
      </c>
    </row>
    <row r="113" spans="1:9">
      <c r="A113" s="75"/>
      <c r="B113" s="10"/>
      <c r="C113" s="10"/>
      <c r="D113" s="7"/>
      <c r="E113" s="7"/>
      <c r="F113" s="59">
        <f t="shared" si="11"/>
        <v>0</v>
      </c>
      <c r="G113" s="59">
        <f t="shared" si="12"/>
        <v>0</v>
      </c>
      <c r="H113" s="59">
        <f t="shared" si="13"/>
        <v>0</v>
      </c>
      <c r="I113" s="59">
        <f t="shared" si="14"/>
        <v>0</v>
      </c>
    </row>
    <row r="114" spans="1:9">
      <c r="A114" s="75"/>
      <c r="B114" s="10"/>
      <c r="C114" s="10"/>
      <c r="D114" s="7"/>
      <c r="E114" s="7"/>
      <c r="F114" s="59">
        <f t="shared" si="11"/>
        <v>0</v>
      </c>
      <c r="G114" s="59">
        <f t="shared" si="12"/>
        <v>0</v>
      </c>
      <c r="H114" s="59">
        <f t="shared" si="13"/>
        <v>0</v>
      </c>
      <c r="I114" s="59">
        <f t="shared" si="14"/>
        <v>0</v>
      </c>
    </row>
    <row r="115" spans="1:9">
      <c r="A115" s="75"/>
      <c r="B115" s="10"/>
      <c r="C115" s="10"/>
      <c r="D115" s="7"/>
      <c r="E115" s="7"/>
      <c r="F115" s="59">
        <f t="shared" si="11"/>
        <v>0</v>
      </c>
      <c r="G115" s="59">
        <f t="shared" si="12"/>
        <v>0</v>
      </c>
      <c r="H115" s="59">
        <f t="shared" si="13"/>
        <v>0</v>
      </c>
      <c r="I115" s="59">
        <f t="shared" si="14"/>
        <v>0</v>
      </c>
    </row>
    <row r="116" spans="1:9">
      <c r="A116" s="128" t="s">
        <v>207</v>
      </c>
      <c r="B116" s="129"/>
      <c r="C116" s="63">
        <f>SUM(C80:C115)</f>
        <v>61</v>
      </c>
      <c r="D116" s="63">
        <f t="shared" ref="D116:E116" si="15">SUM(D80:D115)</f>
        <v>0</v>
      </c>
      <c r="E116" s="63">
        <f t="shared" si="15"/>
        <v>0</v>
      </c>
      <c r="F116" s="77">
        <f>SUM(F80:F115)</f>
        <v>0</v>
      </c>
      <c r="G116" s="77">
        <f t="shared" ref="G116:I116" si="16">SUM(G80:G115)</f>
        <v>0</v>
      </c>
      <c r="H116" s="77">
        <f t="shared" si="16"/>
        <v>0</v>
      </c>
      <c r="I116" s="77">
        <f t="shared" si="16"/>
        <v>0</v>
      </c>
    </row>
    <row r="117" spans="1:9">
      <c r="A117" s="131" t="s">
        <v>208</v>
      </c>
      <c r="B117" s="131"/>
      <c r="C117" s="131"/>
      <c r="D117" s="131"/>
      <c r="E117" s="131"/>
      <c r="F117" s="131"/>
      <c r="G117" s="131"/>
      <c r="H117" s="131"/>
      <c r="I117" s="131"/>
    </row>
    <row r="118" spans="1:9" ht="28">
      <c r="A118" s="21" t="s">
        <v>89</v>
      </c>
      <c r="B118" s="22" t="s">
        <v>90</v>
      </c>
      <c r="C118" s="21" t="s">
        <v>1</v>
      </c>
      <c r="D118" s="21" t="s">
        <v>91</v>
      </c>
      <c r="E118" s="21" t="s">
        <v>92</v>
      </c>
      <c r="F118" s="21" t="s">
        <v>93</v>
      </c>
      <c r="G118" s="21" t="s">
        <v>65</v>
      </c>
      <c r="H118" s="21" t="s">
        <v>95</v>
      </c>
      <c r="I118" s="21" t="s">
        <v>30</v>
      </c>
    </row>
    <row r="119" spans="1:9" ht="42">
      <c r="A119" s="58" t="s">
        <v>145</v>
      </c>
      <c r="B119" s="10" t="s">
        <v>2</v>
      </c>
      <c r="C119" s="10">
        <v>1</v>
      </c>
      <c r="D119" s="7"/>
      <c r="E119" s="7"/>
      <c r="F119" s="59">
        <f t="shared" ref="F119:F170" si="17">SUM(D119:E119)</f>
        <v>0</v>
      </c>
      <c r="G119" s="59">
        <f t="shared" ref="G119:G170" si="18">+D119*C119</f>
        <v>0</v>
      </c>
      <c r="H119" s="59">
        <f t="shared" ref="H119:H170" si="19">+E119*C119</f>
        <v>0</v>
      </c>
      <c r="I119" s="59">
        <f t="shared" ref="I119:I170" si="20">SUM(G119:H119)</f>
        <v>0</v>
      </c>
    </row>
    <row r="120" spans="1:9" ht="42">
      <c r="A120" s="58" t="s">
        <v>146</v>
      </c>
      <c r="B120" s="10" t="s">
        <v>2</v>
      </c>
      <c r="C120" s="10">
        <v>1</v>
      </c>
      <c r="D120" s="7"/>
      <c r="E120" s="7"/>
      <c r="F120" s="59">
        <f t="shared" si="17"/>
        <v>0</v>
      </c>
      <c r="G120" s="59">
        <f t="shared" si="18"/>
        <v>0</v>
      </c>
      <c r="H120" s="59">
        <f t="shared" si="19"/>
        <v>0</v>
      </c>
      <c r="I120" s="59">
        <f t="shared" si="20"/>
        <v>0</v>
      </c>
    </row>
    <row r="121" spans="1:9" ht="42">
      <c r="A121" s="58" t="s">
        <v>209</v>
      </c>
      <c r="B121" s="10" t="s">
        <v>2</v>
      </c>
      <c r="C121" s="10">
        <v>3</v>
      </c>
      <c r="D121" s="7"/>
      <c r="E121" s="7"/>
      <c r="F121" s="59">
        <f t="shared" si="17"/>
        <v>0</v>
      </c>
      <c r="G121" s="59">
        <f t="shared" si="18"/>
        <v>0</v>
      </c>
      <c r="H121" s="59">
        <f t="shared" si="19"/>
        <v>0</v>
      </c>
      <c r="I121" s="59">
        <f t="shared" si="20"/>
        <v>0</v>
      </c>
    </row>
    <row r="122" spans="1:9" ht="42">
      <c r="A122" s="58" t="s">
        <v>97</v>
      </c>
      <c r="B122" s="10" t="s">
        <v>2</v>
      </c>
      <c r="C122" s="10">
        <v>1</v>
      </c>
      <c r="D122" s="7"/>
      <c r="E122" s="7"/>
      <c r="F122" s="59">
        <f t="shared" si="17"/>
        <v>0</v>
      </c>
      <c r="G122" s="59">
        <f t="shared" si="18"/>
        <v>0</v>
      </c>
      <c r="H122" s="59">
        <f t="shared" si="19"/>
        <v>0</v>
      </c>
      <c r="I122" s="59">
        <f t="shared" si="20"/>
        <v>0</v>
      </c>
    </row>
    <row r="123" spans="1:9" ht="56">
      <c r="A123" s="58" t="s">
        <v>210</v>
      </c>
      <c r="B123" s="10" t="s">
        <v>2</v>
      </c>
      <c r="C123" s="10">
        <v>3</v>
      </c>
      <c r="D123" s="7"/>
      <c r="E123" s="7"/>
      <c r="F123" s="59">
        <f t="shared" si="17"/>
        <v>0</v>
      </c>
      <c r="G123" s="59">
        <f t="shared" si="18"/>
        <v>0</v>
      </c>
      <c r="H123" s="59">
        <f t="shared" si="19"/>
        <v>0</v>
      </c>
      <c r="I123" s="59">
        <f t="shared" si="20"/>
        <v>0</v>
      </c>
    </row>
    <row r="124" spans="1:9" ht="70">
      <c r="A124" s="58" t="s">
        <v>211</v>
      </c>
      <c r="B124" s="10" t="s">
        <v>212</v>
      </c>
      <c r="C124" s="10">
        <v>1</v>
      </c>
      <c r="D124" s="7"/>
      <c r="E124" s="7"/>
      <c r="F124" s="59">
        <f t="shared" si="17"/>
        <v>0</v>
      </c>
      <c r="G124" s="59">
        <f t="shared" si="18"/>
        <v>0</v>
      </c>
      <c r="H124" s="59">
        <f t="shared" si="19"/>
        <v>0</v>
      </c>
      <c r="I124" s="59">
        <f t="shared" si="20"/>
        <v>0</v>
      </c>
    </row>
    <row r="125" spans="1:9" ht="42">
      <c r="A125" s="58" t="s">
        <v>213</v>
      </c>
      <c r="B125" s="10" t="s">
        <v>212</v>
      </c>
      <c r="C125" s="10">
        <v>1</v>
      </c>
      <c r="D125" s="7"/>
      <c r="E125" s="7"/>
      <c r="F125" s="59">
        <f t="shared" si="17"/>
        <v>0</v>
      </c>
      <c r="G125" s="59">
        <f t="shared" si="18"/>
        <v>0</v>
      </c>
      <c r="H125" s="59">
        <f t="shared" si="19"/>
        <v>0</v>
      </c>
      <c r="I125" s="59">
        <f t="shared" si="20"/>
        <v>0</v>
      </c>
    </row>
    <row r="126" spans="1:9" ht="28">
      <c r="A126" s="58" t="s">
        <v>214</v>
      </c>
      <c r="B126" s="10" t="s">
        <v>212</v>
      </c>
      <c r="C126" s="10">
        <v>2</v>
      </c>
      <c r="D126" s="7"/>
      <c r="E126" s="7"/>
      <c r="F126" s="59">
        <f t="shared" si="17"/>
        <v>0</v>
      </c>
      <c r="G126" s="59">
        <f t="shared" si="18"/>
        <v>0</v>
      </c>
      <c r="H126" s="59">
        <f t="shared" si="19"/>
        <v>0</v>
      </c>
      <c r="I126" s="59">
        <f t="shared" si="20"/>
        <v>0</v>
      </c>
    </row>
    <row r="127" spans="1:9" ht="140">
      <c r="A127" s="58" t="s">
        <v>215</v>
      </c>
      <c r="B127" s="10" t="s">
        <v>212</v>
      </c>
      <c r="C127" s="10">
        <v>1</v>
      </c>
      <c r="D127" s="7"/>
      <c r="E127" s="7"/>
      <c r="F127" s="59">
        <f t="shared" si="17"/>
        <v>0</v>
      </c>
      <c r="G127" s="59">
        <f t="shared" si="18"/>
        <v>0</v>
      </c>
      <c r="H127" s="59">
        <f t="shared" si="19"/>
        <v>0</v>
      </c>
      <c r="I127" s="59">
        <f t="shared" si="20"/>
        <v>0</v>
      </c>
    </row>
    <row r="128" spans="1:9" ht="42">
      <c r="A128" s="58" t="s">
        <v>216</v>
      </c>
      <c r="B128" s="10" t="s">
        <v>212</v>
      </c>
      <c r="C128" s="10">
        <v>1</v>
      </c>
      <c r="D128" s="7"/>
      <c r="E128" s="7"/>
      <c r="F128" s="59">
        <f t="shared" si="17"/>
        <v>0</v>
      </c>
      <c r="G128" s="59">
        <f t="shared" si="18"/>
        <v>0</v>
      </c>
      <c r="H128" s="59">
        <f t="shared" si="19"/>
        <v>0</v>
      </c>
      <c r="I128" s="59">
        <f t="shared" si="20"/>
        <v>0</v>
      </c>
    </row>
    <row r="129" spans="1:9" ht="126">
      <c r="A129" s="58" t="s">
        <v>217</v>
      </c>
      <c r="B129" s="10" t="s">
        <v>2</v>
      </c>
      <c r="C129" s="10">
        <v>2</v>
      </c>
      <c r="D129" s="7"/>
      <c r="E129" s="7"/>
      <c r="F129" s="59">
        <f t="shared" si="17"/>
        <v>0</v>
      </c>
      <c r="G129" s="59">
        <f t="shared" si="18"/>
        <v>0</v>
      </c>
      <c r="H129" s="59">
        <f t="shared" si="19"/>
        <v>0</v>
      </c>
      <c r="I129" s="59">
        <f t="shared" si="20"/>
        <v>0</v>
      </c>
    </row>
    <row r="130" spans="1:9" ht="56">
      <c r="A130" s="58" t="s">
        <v>218</v>
      </c>
      <c r="B130" s="10" t="s">
        <v>2</v>
      </c>
      <c r="C130" s="10">
        <v>1</v>
      </c>
      <c r="D130" s="7"/>
      <c r="E130" s="7"/>
      <c r="F130" s="59">
        <f t="shared" si="17"/>
        <v>0</v>
      </c>
      <c r="G130" s="59">
        <f t="shared" si="18"/>
        <v>0</v>
      </c>
      <c r="H130" s="59">
        <f t="shared" si="19"/>
        <v>0</v>
      </c>
      <c r="I130" s="59">
        <f t="shared" si="20"/>
        <v>0</v>
      </c>
    </row>
    <row r="131" spans="1:9">
      <c r="A131" s="58" t="s">
        <v>170</v>
      </c>
      <c r="B131" s="10" t="s">
        <v>2</v>
      </c>
      <c r="C131" s="10">
        <v>1</v>
      </c>
      <c r="D131" s="7"/>
      <c r="E131" s="7"/>
      <c r="F131" s="59">
        <f t="shared" si="17"/>
        <v>0</v>
      </c>
      <c r="G131" s="59">
        <f t="shared" si="18"/>
        <v>0</v>
      </c>
      <c r="H131" s="59">
        <f t="shared" si="19"/>
        <v>0</v>
      </c>
      <c r="I131" s="59">
        <f t="shared" si="20"/>
        <v>0</v>
      </c>
    </row>
    <row r="132" spans="1:9" ht="28">
      <c r="A132" s="58" t="s">
        <v>219</v>
      </c>
      <c r="B132" s="10" t="s">
        <v>2</v>
      </c>
      <c r="C132" s="10">
        <v>2</v>
      </c>
      <c r="D132" s="7"/>
      <c r="E132" s="7"/>
      <c r="F132" s="59">
        <f t="shared" si="17"/>
        <v>0</v>
      </c>
      <c r="G132" s="59">
        <f t="shared" si="18"/>
        <v>0</v>
      </c>
      <c r="H132" s="59">
        <f t="shared" si="19"/>
        <v>0</v>
      </c>
      <c r="I132" s="59">
        <f t="shared" si="20"/>
        <v>0</v>
      </c>
    </row>
    <row r="133" spans="1:9">
      <c r="A133" s="58" t="s">
        <v>220</v>
      </c>
      <c r="B133" s="10" t="s">
        <v>2</v>
      </c>
      <c r="C133" s="10">
        <v>5</v>
      </c>
      <c r="D133" s="7"/>
      <c r="E133" s="7"/>
      <c r="F133" s="59">
        <f t="shared" si="17"/>
        <v>0</v>
      </c>
      <c r="G133" s="59">
        <f t="shared" si="18"/>
        <v>0</v>
      </c>
      <c r="H133" s="59">
        <f t="shared" si="19"/>
        <v>0</v>
      </c>
      <c r="I133" s="59">
        <f t="shared" si="20"/>
        <v>0</v>
      </c>
    </row>
    <row r="134" spans="1:9">
      <c r="A134" s="58" t="s">
        <v>221</v>
      </c>
      <c r="B134" s="10" t="s">
        <v>2</v>
      </c>
      <c r="C134" s="10">
        <v>5</v>
      </c>
      <c r="D134" s="7"/>
      <c r="E134" s="7"/>
      <c r="F134" s="59">
        <f t="shared" si="17"/>
        <v>0</v>
      </c>
      <c r="G134" s="59">
        <f t="shared" si="18"/>
        <v>0</v>
      </c>
      <c r="H134" s="59">
        <f t="shared" si="19"/>
        <v>0</v>
      </c>
      <c r="I134" s="59">
        <f t="shared" si="20"/>
        <v>0</v>
      </c>
    </row>
    <row r="135" spans="1:9">
      <c r="A135" s="58" t="s">
        <v>222</v>
      </c>
      <c r="B135" s="10" t="s">
        <v>2</v>
      </c>
      <c r="C135" s="10">
        <v>80</v>
      </c>
      <c r="D135" s="7"/>
      <c r="E135" s="7"/>
      <c r="F135" s="59">
        <f t="shared" si="17"/>
        <v>0</v>
      </c>
      <c r="G135" s="59">
        <f t="shared" si="18"/>
        <v>0</v>
      </c>
      <c r="H135" s="59">
        <f t="shared" si="19"/>
        <v>0</v>
      </c>
      <c r="I135" s="59">
        <f t="shared" si="20"/>
        <v>0</v>
      </c>
    </row>
    <row r="136" spans="1:9" ht="14" customHeight="1">
      <c r="A136" s="58" t="s">
        <v>223</v>
      </c>
      <c r="B136" s="10" t="s">
        <v>2</v>
      </c>
      <c r="C136" s="10">
        <v>80</v>
      </c>
      <c r="D136" s="7"/>
      <c r="E136" s="7"/>
      <c r="F136" s="59">
        <f t="shared" si="17"/>
        <v>0</v>
      </c>
      <c r="G136" s="59">
        <f t="shared" si="18"/>
        <v>0</v>
      </c>
      <c r="H136" s="59">
        <f t="shared" si="19"/>
        <v>0</v>
      </c>
      <c r="I136" s="59">
        <f t="shared" si="20"/>
        <v>0</v>
      </c>
    </row>
    <row r="137" spans="1:9">
      <c r="A137" s="58" t="s">
        <v>224</v>
      </c>
      <c r="B137" s="10" t="s">
        <v>2</v>
      </c>
      <c r="C137" s="10">
        <v>80</v>
      </c>
      <c r="D137" s="7"/>
      <c r="E137" s="7"/>
      <c r="F137" s="59">
        <f t="shared" si="17"/>
        <v>0</v>
      </c>
      <c r="G137" s="59">
        <f t="shared" si="18"/>
        <v>0</v>
      </c>
      <c r="H137" s="59">
        <f t="shared" si="19"/>
        <v>0</v>
      </c>
      <c r="I137" s="59">
        <f t="shared" si="20"/>
        <v>0</v>
      </c>
    </row>
    <row r="138" spans="1:9" ht="14" customHeight="1">
      <c r="A138" s="58" t="s">
        <v>98</v>
      </c>
      <c r="B138" s="10" t="s">
        <v>2</v>
      </c>
      <c r="C138" s="10">
        <v>80</v>
      </c>
      <c r="D138" s="7"/>
      <c r="E138" s="7"/>
      <c r="F138" s="59">
        <f t="shared" si="17"/>
        <v>0</v>
      </c>
      <c r="G138" s="59">
        <f t="shared" si="18"/>
        <v>0</v>
      </c>
      <c r="H138" s="59">
        <f t="shared" si="19"/>
        <v>0</v>
      </c>
      <c r="I138" s="59">
        <f t="shared" si="20"/>
        <v>0</v>
      </c>
    </row>
    <row r="139" spans="1:9">
      <c r="A139" s="58" t="s">
        <v>225</v>
      </c>
      <c r="B139" s="10" t="s">
        <v>2</v>
      </c>
      <c r="C139" s="10">
        <v>50</v>
      </c>
      <c r="D139" s="7"/>
      <c r="E139" s="7"/>
      <c r="F139" s="59">
        <f t="shared" si="17"/>
        <v>0</v>
      </c>
      <c r="G139" s="59">
        <f t="shared" si="18"/>
        <v>0</v>
      </c>
      <c r="H139" s="59">
        <f t="shared" si="19"/>
        <v>0</v>
      </c>
      <c r="I139" s="59">
        <f t="shared" si="20"/>
        <v>0</v>
      </c>
    </row>
    <row r="140" spans="1:9" ht="14" customHeight="1">
      <c r="A140" s="58" t="s">
        <v>226</v>
      </c>
      <c r="B140" s="10" t="s">
        <v>2</v>
      </c>
      <c r="C140" s="10">
        <v>50</v>
      </c>
      <c r="D140" s="7"/>
      <c r="E140" s="7"/>
      <c r="F140" s="59">
        <f t="shared" si="17"/>
        <v>0</v>
      </c>
      <c r="G140" s="59">
        <f t="shared" si="18"/>
        <v>0</v>
      </c>
      <c r="H140" s="59">
        <f t="shared" si="19"/>
        <v>0</v>
      </c>
      <c r="I140" s="59">
        <f t="shared" si="20"/>
        <v>0</v>
      </c>
    </row>
    <row r="141" spans="1:9">
      <c r="A141" s="58" t="s">
        <v>227</v>
      </c>
      <c r="B141" s="10" t="s">
        <v>2</v>
      </c>
      <c r="C141" s="10">
        <v>50</v>
      </c>
      <c r="D141" s="7"/>
      <c r="E141" s="7"/>
      <c r="F141" s="59">
        <f t="shared" si="17"/>
        <v>0</v>
      </c>
      <c r="G141" s="59">
        <f t="shared" si="18"/>
        <v>0</v>
      </c>
      <c r="H141" s="59">
        <f t="shared" si="19"/>
        <v>0</v>
      </c>
      <c r="I141" s="59">
        <f t="shared" si="20"/>
        <v>0</v>
      </c>
    </row>
    <row r="142" spans="1:9" ht="14" customHeight="1">
      <c r="A142" s="58" t="s">
        <v>99</v>
      </c>
      <c r="B142" s="10" t="s">
        <v>2</v>
      </c>
      <c r="C142" s="10">
        <v>50</v>
      </c>
      <c r="D142" s="7"/>
      <c r="E142" s="7"/>
      <c r="F142" s="59">
        <f t="shared" si="17"/>
        <v>0</v>
      </c>
      <c r="G142" s="59">
        <f t="shared" si="18"/>
        <v>0</v>
      </c>
      <c r="H142" s="59">
        <f t="shared" si="19"/>
        <v>0</v>
      </c>
      <c r="I142" s="59">
        <f t="shared" si="20"/>
        <v>0</v>
      </c>
    </row>
    <row r="143" spans="1:9">
      <c r="A143" s="58" t="s">
        <v>228</v>
      </c>
      <c r="B143" s="10" t="s">
        <v>2</v>
      </c>
      <c r="C143" s="10">
        <v>50</v>
      </c>
      <c r="D143" s="7"/>
      <c r="E143" s="7"/>
      <c r="F143" s="59">
        <f t="shared" si="17"/>
        <v>0</v>
      </c>
      <c r="G143" s="59">
        <f t="shared" si="18"/>
        <v>0</v>
      </c>
      <c r="H143" s="59">
        <f t="shared" si="19"/>
        <v>0</v>
      </c>
      <c r="I143" s="59">
        <f t="shared" si="20"/>
        <v>0</v>
      </c>
    </row>
    <row r="144" spans="1:9" ht="14" customHeight="1">
      <c r="A144" s="58" t="s">
        <v>229</v>
      </c>
      <c r="B144" s="10" t="s">
        <v>2</v>
      </c>
      <c r="C144" s="10">
        <v>10</v>
      </c>
      <c r="D144" s="7"/>
      <c r="E144" s="7"/>
      <c r="F144" s="59">
        <f t="shared" si="17"/>
        <v>0</v>
      </c>
      <c r="G144" s="59">
        <f t="shared" si="18"/>
        <v>0</v>
      </c>
      <c r="H144" s="59">
        <f t="shared" si="19"/>
        <v>0</v>
      </c>
      <c r="I144" s="59">
        <f t="shared" si="20"/>
        <v>0</v>
      </c>
    </row>
    <row r="145" spans="1:9">
      <c r="A145" s="58" t="s">
        <v>230</v>
      </c>
      <c r="B145" s="10" t="s">
        <v>2</v>
      </c>
      <c r="C145" s="10">
        <v>10</v>
      </c>
      <c r="D145" s="7"/>
      <c r="E145" s="7"/>
      <c r="F145" s="59">
        <f t="shared" si="17"/>
        <v>0</v>
      </c>
      <c r="G145" s="59">
        <f t="shared" si="18"/>
        <v>0</v>
      </c>
      <c r="H145" s="59">
        <f t="shared" si="19"/>
        <v>0</v>
      </c>
      <c r="I145" s="59">
        <f t="shared" si="20"/>
        <v>0</v>
      </c>
    </row>
    <row r="146" spans="1:9" ht="22" customHeight="1">
      <c r="A146" s="58" t="s">
        <v>231</v>
      </c>
      <c r="B146" s="10" t="s">
        <v>2</v>
      </c>
      <c r="C146" s="10">
        <v>50</v>
      </c>
      <c r="D146" s="7"/>
      <c r="E146" s="7"/>
      <c r="F146" s="59">
        <f t="shared" si="17"/>
        <v>0</v>
      </c>
      <c r="G146" s="59">
        <f t="shared" si="18"/>
        <v>0</v>
      </c>
      <c r="H146" s="59">
        <f t="shared" si="19"/>
        <v>0</v>
      </c>
      <c r="I146" s="59">
        <f t="shared" si="20"/>
        <v>0</v>
      </c>
    </row>
    <row r="147" spans="1:9">
      <c r="A147" s="58" t="s">
        <v>100</v>
      </c>
      <c r="B147" s="10" t="s">
        <v>2</v>
      </c>
      <c r="C147" s="10">
        <v>50</v>
      </c>
      <c r="D147" s="7"/>
      <c r="E147" s="7"/>
      <c r="F147" s="59">
        <f t="shared" si="17"/>
        <v>0</v>
      </c>
      <c r="G147" s="59">
        <f t="shared" si="18"/>
        <v>0</v>
      </c>
      <c r="H147" s="59">
        <f t="shared" si="19"/>
        <v>0</v>
      </c>
      <c r="I147" s="59">
        <f t="shared" si="20"/>
        <v>0</v>
      </c>
    </row>
    <row r="148" spans="1:9" ht="16.5" customHeight="1">
      <c r="A148" s="58" t="s">
        <v>232</v>
      </c>
      <c r="B148" s="10" t="s">
        <v>2</v>
      </c>
      <c r="C148" s="10">
        <v>50</v>
      </c>
      <c r="D148" s="7"/>
      <c r="E148" s="7"/>
      <c r="F148" s="59">
        <f t="shared" si="17"/>
        <v>0</v>
      </c>
      <c r="G148" s="59">
        <f t="shared" si="18"/>
        <v>0</v>
      </c>
      <c r="H148" s="59">
        <f t="shared" si="19"/>
        <v>0</v>
      </c>
      <c r="I148" s="59">
        <f t="shared" si="20"/>
        <v>0</v>
      </c>
    </row>
    <row r="149" spans="1:9">
      <c r="A149" s="58" t="s">
        <v>101</v>
      </c>
      <c r="B149" s="10" t="s">
        <v>2</v>
      </c>
      <c r="C149" s="10">
        <v>50</v>
      </c>
      <c r="D149" s="7"/>
      <c r="E149" s="7"/>
      <c r="F149" s="59">
        <f t="shared" si="17"/>
        <v>0</v>
      </c>
      <c r="G149" s="59">
        <f t="shared" si="18"/>
        <v>0</v>
      </c>
      <c r="H149" s="59">
        <f t="shared" si="19"/>
        <v>0</v>
      </c>
      <c r="I149" s="59">
        <f t="shared" si="20"/>
        <v>0</v>
      </c>
    </row>
    <row r="150" spans="1:9">
      <c r="A150" s="58" t="s">
        <v>102</v>
      </c>
      <c r="B150" s="10" t="s">
        <v>2</v>
      </c>
      <c r="C150" s="10">
        <v>40</v>
      </c>
      <c r="D150" s="7"/>
      <c r="E150" s="7"/>
      <c r="F150" s="59">
        <f t="shared" si="17"/>
        <v>0</v>
      </c>
      <c r="G150" s="59">
        <f t="shared" si="18"/>
        <v>0</v>
      </c>
      <c r="H150" s="59">
        <f t="shared" si="19"/>
        <v>0</v>
      </c>
      <c r="I150" s="59">
        <f t="shared" si="20"/>
        <v>0</v>
      </c>
    </row>
    <row r="151" spans="1:9">
      <c r="A151" s="58" t="s">
        <v>233</v>
      </c>
      <c r="B151" s="10" t="s">
        <v>2</v>
      </c>
      <c r="C151" s="10">
        <v>40</v>
      </c>
      <c r="D151" s="7"/>
      <c r="E151" s="7"/>
      <c r="F151" s="59">
        <f t="shared" si="17"/>
        <v>0</v>
      </c>
      <c r="G151" s="59">
        <f t="shared" si="18"/>
        <v>0</v>
      </c>
      <c r="H151" s="59">
        <f t="shared" si="19"/>
        <v>0</v>
      </c>
      <c r="I151" s="59">
        <f t="shared" si="20"/>
        <v>0</v>
      </c>
    </row>
    <row r="152" spans="1:9">
      <c r="A152" s="58" t="s">
        <v>234</v>
      </c>
      <c r="B152" s="10" t="s">
        <v>2</v>
      </c>
      <c r="C152" s="10">
        <v>40</v>
      </c>
      <c r="D152" s="7"/>
      <c r="E152" s="7"/>
      <c r="F152" s="59">
        <f t="shared" si="17"/>
        <v>0</v>
      </c>
      <c r="G152" s="59">
        <f t="shared" si="18"/>
        <v>0</v>
      </c>
      <c r="H152" s="59">
        <f t="shared" si="19"/>
        <v>0</v>
      </c>
      <c r="I152" s="59">
        <f t="shared" si="20"/>
        <v>0</v>
      </c>
    </row>
    <row r="153" spans="1:9">
      <c r="A153" s="58" t="s">
        <v>235</v>
      </c>
      <c r="B153" s="10" t="s">
        <v>2</v>
      </c>
      <c r="C153" s="10">
        <v>40</v>
      </c>
      <c r="D153" s="7"/>
      <c r="E153" s="7"/>
      <c r="F153" s="59">
        <f t="shared" si="17"/>
        <v>0</v>
      </c>
      <c r="G153" s="59">
        <f t="shared" si="18"/>
        <v>0</v>
      </c>
      <c r="H153" s="59">
        <f t="shared" si="19"/>
        <v>0</v>
      </c>
      <c r="I153" s="59">
        <f t="shared" si="20"/>
        <v>0</v>
      </c>
    </row>
    <row r="154" spans="1:9">
      <c r="A154" s="58" t="s">
        <v>236</v>
      </c>
      <c r="B154" s="10" t="s">
        <v>2</v>
      </c>
      <c r="C154" s="10">
        <v>10</v>
      </c>
      <c r="D154" s="7"/>
      <c r="E154" s="7"/>
      <c r="F154" s="59">
        <f t="shared" si="17"/>
        <v>0</v>
      </c>
      <c r="G154" s="59">
        <f t="shared" si="18"/>
        <v>0</v>
      </c>
      <c r="H154" s="59">
        <f t="shared" si="19"/>
        <v>0</v>
      </c>
      <c r="I154" s="59">
        <f t="shared" si="20"/>
        <v>0</v>
      </c>
    </row>
    <row r="155" spans="1:9">
      <c r="A155" s="58" t="s">
        <v>237</v>
      </c>
      <c r="B155" s="10" t="s">
        <v>2</v>
      </c>
      <c r="C155" s="10">
        <v>10</v>
      </c>
      <c r="D155" s="7"/>
      <c r="E155" s="7"/>
      <c r="F155" s="59">
        <f t="shared" si="17"/>
        <v>0</v>
      </c>
      <c r="G155" s="59">
        <f t="shared" si="18"/>
        <v>0</v>
      </c>
      <c r="H155" s="59">
        <f t="shared" si="19"/>
        <v>0</v>
      </c>
      <c r="I155" s="59">
        <f t="shared" si="20"/>
        <v>0</v>
      </c>
    </row>
    <row r="156" spans="1:9">
      <c r="A156" s="58" t="s">
        <v>238</v>
      </c>
      <c r="B156" s="10" t="s">
        <v>2</v>
      </c>
      <c r="C156" s="10">
        <v>10</v>
      </c>
      <c r="D156" s="7"/>
      <c r="E156" s="7"/>
      <c r="F156" s="59">
        <f t="shared" si="17"/>
        <v>0</v>
      </c>
      <c r="G156" s="59">
        <f t="shared" si="18"/>
        <v>0</v>
      </c>
      <c r="H156" s="59">
        <f t="shared" si="19"/>
        <v>0</v>
      </c>
      <c r="I156" s="59">
        <f t="shared" si="20"/>
        <v>0</v>
      </c>
    </row>
    <row r="157" spans="1:9">
      <c r="A157" s="58" t="s">
        <v>239</v>
      </c>
      <c r="B157" s="10" t="s">
        <v>2</v>
      </c>
      <c r="C157" s="10">
        <v>40</v>
      </c>
      <c r="D157" s="7"/>
      <c r="E157" s="7"/>
      <c r="F157" s="59">
        <f t="shared" si="17"/>
        <v>0</v>
      </c>
      <c r="G157" s="59">
        <f t="shared" si="18"/>
        <v>0</v>
      </c>
      <c r="H157" s="59">
        <f t="shared" si="19"/>
        <v>0</v>
      </c>
      <c r="I157" s="59">
        <f t="shared" si="20"/>
        <v>0</v>
      </c>
    </row>
    <row r="158" spans="1:9">
      <c r="A158" s="58" t="s">
        <v>240</v>
      </c>
      <c r="B158" s="10" t="s">
        <v>2</v>
      </c>
      <c r="C158" s="10">
        <v>40</v>
      </c>
      <c r="D158" s="7"/>
      <c r="E158" s="7"/>
      <c r="F158" s="59">
        <f t="shared" si="17"/>
        <v>0</v>
      </c>
      <c r="G158" s="59">
        <f t="shared" si="18"/>
        <v>0</v>
      </c>
      <c r="H158" s="59">
        <f t="shared" si="19"/>
        <v>0</v>
      </c>
      <c r="I158" s="59">
        <f t="shared" si="20"/>
        <v>0</v>
      </c>
    </row>
    <row r="159" spans="1:9">
      <c r="A159" s="58" t="s">
        <v>241</v>
      </c>
      <c r="B159" s="10" t="s">
        <v>2</v>
      </c>
      <c r="C159" s="10">
        <v>40</v>
      </c>
      <c r="D159" s="7"/>
      <c r="E159" s="7"/>
      <c r="F159" s="59">
        <f t="shared" si="17"/>
        <v>0</v>
      </c>
      <c r="G159" s="59">
        <f t="shared" si="18"/>
        <v>0</v>
      </c>
      <c r="H159" s="59">
        <f t="shared" si="19"/>
        <v>0</v>
      </c>
      <c r="I159" s="59">
        <f t="shared" si="20"/>
        <v>0</v>
      </c>
    </row>
    <row r="160" spans="1:9">
      <c r="A160" s="58" t="s">
        <v>242</v>
      </c>
      <c r="B160" s="10" t="s">
        <v>2</v>
      </c>
      <c r="C160" s="10">
        <v>40</v>
      </c>
      <c r="D160" s="7"/>
      <c r="E160" s="7"/>
      <c r="F160" s="59">
        <f t="shared" si="17"/>
        <v>0</v>
      </c>
      <c r="G160" s="59">
        <f t="shared" si="18"/>
        <v>0</v>
      </c>
      <c r="H160" s="59">
        <f t="shared" si="19"/>
        <v>0</v>
      </c>
      <c r="I160" s="59">
        <f t="shared" si="20"/>
        <v>0</v>
      </c>
    </row>
    <row r="161" spans="1:9">
      <c r="A161" s="58" t="s">
        <v>243</v>
      </c>
      <c r="B161" s="10" t="s">
        <v>2</v>
      </c>
      <c r="C161" s="10">
        <v>40</v>
      </c>
      <c r="D161" s="7"/>
      <c r="E161" s="7"/>
      <c r="F161" s="59">
        <f t="shared" si="17"/>
        <v>0</v>
      </c>
      <c r="G161" s="59">
        <f t="shared" si="18"/>
        <v>0</v>
      </c>
      <c r="H161" s="59">
        <f t="shared" si="19"/>
        <v>0</v>
      </c>
      <c r="I161" s="59">
        <f t="shared" si="20"/>
        <v>0</v>
      </c>
    </row>
    <row r="162" spans="1:9">
      <c r="A162" s="58" t="s">
        <v>244</v>
      </c>
      <c r="B162" s="10" t="s">
        <v>2</v>
      </c>
      <c r="C162" s="10">
        <v>40</v>
      </c>
      <c r="D162" s="7"/>
      <c r="E162" s="7"/>
      <c r="F162" s="59">
        <f t="shared" si="17"/>
        <v>0</v>
      </c>
      <c r="G162" s="59">
        <f t="shared" si="18"/>
        <v>0</v>
      </c>
      <c r="H162" s="59">
        <f t="shared" si="19"/>
        <v>0</v>
      </c>
      <c r="I162" s="59">
        <f t="shared" si="20"/>
        <v>0</v>
      </c>
    </row>
    <row r="163" spans="1:9">
      <c r="A163" s="58" t="s">
        <v>245</v>
      </c>
      <c r="B163" s="10" t="s">
        <v>2</v>
      </c>
      <c r="C163" s="10">
        <v>40</v>
      </c>
      <c r="D163" s="7"/>
      <c r="E163" s="7"/>
      <c r="F163" s="59">
        <f t="shared" si="17"/>
        <v>0</v>
      </c>
      <c r="G163" s="59">
        <f t="shared" si="18"/>
        <v>0</v>
      </c>
      <c r="H163" s="59">
        <f t="shared" si="19"/>
        <v>0</v>
      </c>
      <c r="I163" s="59">
        <f t="shared" si="20"/>
        <v>0</v>
      </c>
    </row>
    <row r="164" spans="1:9">
      <c r="A164" s="58" t="s">
        <v>246</v>
      </c>
      <c r="B164" s="10" t="s">
        <v>2</v>
      </c>
      <c r="C164" s="10">
        <v>40</v>
      </c>
      <c r="D164" s="7"/>
      <c r="E164" s="7"/>
      <c r="F164" s="59">
        <f t="shared" si="17"/>
        <v>0</v>
      </c>
      <c r="G164" s="59">
        <f t="shared" si="18"/>
        <v>0</v>
      </c>
      <c r="H164" s="59">
        <f t="shared" si="19"/>
        <v>0</v>
      </c>
      <c r="I164" s="59">
        <f t="shared" si="20"/>
        <v>0</v>
      </c>
    </row>
    <row r="165" spans="1:9">
      <c r="A165" s="58" t="s">
        <v>247</v>
      </c>
      <c r="B165" s="10" t="s">
        <v>2</v>
      </c>
      <c r="C165" s="10">
        <v>40</v>
      </c>
      <c r="D165" s="7"/>
      <c r="E165" s="7"/>
      <c r="F165" s="59">
        <f t="shared" si="17"/>
        <v>0</v>
      </c>
      <c r="G165" s="59">
        <f t="shared" si="18"/>
        <v>0</v>
      </c>
      <c r="H165" s="59">
        <f t="shared" si="19"/>
        <v>0</v>
      </c>
      <c r="I165" s="59">
        <f t="shared" si="20"/>
        <v>0</v>
      </c>
    </row>
    <row r="166" spans="1:9">
      <c r="A166" s="58" t="s">
        <v>248</v>
      </c>
      <c r="B166" s="10" t="s">
        <v>2</v>
      </c>
      <c r="C166" s="10">
        <v>40</v>
      </c>
      <c r="D166" s="7"/>
      <c r="E166" s="7"/>
      <c r="F166" s="59">
        <f t="shared" si="17"/>
        <v>0</v>
      </c>
      <c r="G166" s="59">
        <f t="shared" si="18"/>
        <v>0</v>
      </c>
      <c r="H166" s="59">
        <f t="shared" si="19"/>
        <v>0</v>
      </c>
      <c r="I166" s="59">
        <f t="shared" si="20"/>
        <v>0</v>
      </c>
    </row>
    <row r="167" spans="1:9">
      <c r="A167" s="58" t="s">
        <v>249</v>
      </c>
      <c r="B167" s="10" t="s">
        <v>2</v>
      </c>
      <c r="C167" s="10">
        <v>40</v>
      </c>
      <c r="D167" s="7"/>
      <c r="E167" s="7"/>
      <c r="F167" s="59">
        <f t="shared" si="17"/>
        <v>0</v>
      </c>
      <c r="G167" s="59">
        <f t="shared" si="18"/>
        <v>0</v>
      </c>
      <c r="H167" s="59">
        <f t="shared" si="19"/>
        <v>0</v>
      </c>
      <c r="I167" s="59">
        <f t="shared" si="20"/>
        <v>0</v>
      </c>
    </row>
    <row r="168" spans="1:9">
      <c r="A168" s="58" t="s">
        <v>171</v>
      </c>
      <c r="B168" s="10" t="s">
        <v>2</v>
      </c>
      <c r="C168" s="10">
        <v>1</v>
      </c>
      <c r="D168" s="7"/>
      <c r="E168" s="7"/>
      <c r="F168" s="59">
        <f t="shared" si="17"/>
        <v>0</v>
      </c>
      <c r="G168" s="59">
        <f t="shared" si="18"/>
        <v>0</v>
      </c>
      <c r="H168" s="59">
        <f t="shared" si="19"/>
        <v>0</v>
      </c>
      <c r="I168" s="59">
        <f t="shared" si="20"/>
        <v>0</v>
      </c>
    </row>
    <row r="169" spans="1:9">
      <c r="A169" s="58"/>
      <c r="B169" s="10"/>
      <c r="C169" s="10"/>
      <c r="D169" s="7"/>
      <c r="E169" s="7"/>
      <c r="F169" s="59">
        <f t="shared" si="17"/>
        <v>0</v>
      </c>
      <c r="G169" s="59">
        <f t="shared" si="18"/>
        <v>0</v>
      </c>
      <c r="H169" s="59">
        <f t="shared" si="19"/>
        <v>0</v>
      </c>
      <c r="I169" s="59">
        <f t="shared" si="20"/>
        <v>0</v>
      </c>
    </row>
    <row r="170" spans="1:9">
      <c r="A170" s="58"/>
      <c r="B170" s="10"/>
      <c r="C170" s="10"/>
      <c r="D170" s="7"/>
      <c r="E170" s="7"/>
      <c r="F170" s="59">
        <f t="shared" si="17"/>
        <v>0</v>
      </c>
      <c r="G170" s="59">
        <f t="shared" si="18"/>
        <v>0</v>
      </c>
      <c r="H170" s="59">
        <f t="shared" si="19"/>
        <v>0</v>
      </c>
      <c r="I170" s="59">
        <f t="shared" si="20"/>
        <v>0</v>
      </c>
    </row>
    <row r="171" spans="1:9" ht="32.5" customHeight="1">
      <c r="A171" s="128" t="s">
        <v>250</v>
      </c>
      <c r="B171" s="129"/>
      <c r="C171" s="63">
        <f>SUM(C119:C170)</f>
        <v>1452</v>
      </c>
      <c r="D171" s="64">
        <f>SUM(D119:D159)</f>
        <v>0</v>
      </c>
      <c r="E171" s="64">
        <f>SUM(E119:E159)</f>
        <v>0</v>
      </c>
      <c r="F171" s="64">
        <f>SUM(F119:F170)</f>
        <v>0</v>
      </c>
      <c r="G171" s="64">
        <f t="shared" ref="G171:I171" si="21">SUM(G119:G170)</f>
        <v>0</v>
      </c>
      <c r="H171" s="64">
        <f t="shared" si="21"/>
        <v>0</v>
      </c>
      <c r="I171" s="64">
        <f t="shared" si="21"/>
        <v>0</v>
      </c>
    </row>
    <row r="172" spans="1:9">
      <c r="A172" s="131" t="s">
        <v>251</v>
      </c>
      <c r="B172" s="131"/>
      <c r="C172" s="131"/>
      <c r="D172" s="131"/>
      <c r="E172" s="131"/>
      <c r="F172" s="131"/>
      <c r="G172" s="131"/>
      <c r="H172" s="131"/>
      <c r="I172" s="131"/>
    </row>
    <row r="173" spans="1:9" ht="28">
      <c r="A173" s="21" t="s">
        <v>89</v>
      </c>
      <c r="B173" s="22" t="s">
        <v>90</v>
      </c>
      <c r="C173" s="21" t="s">
        <v>1</v>
      </c>
      <c r="D173" s="21" t="s">
        <v>91</v>
      </c>
      <c r="E173" s="21" t="s">
        <v>92</v>
      </c>
      <c r="F173" s="21" t="s">
        <v>93</v>
      </c>
      <c r="G173" s="21" t="s">
        <v>65</v>
      </c>
      <c r="H173" s="21" t="s">
        <v>95</v>
      </c>
      <c r="I173" s="21" t="s">
        <v>30</v>
      </c>
    </row>
    <row r="174" spans="1:9" ht="42">
      <c r="A174" s="58" t="s">
        <v>145</v>
      </c>
      <c r="B174" s="10" t="s">
        <v>2</v>
      </c>
      <c r="C174" s="10">
        <v>1</v>
      </c>
      <c r="D174" s="7"/>
      <c r="E174" s="7"/>
      <c r="F174" s="59">
        <f t="shared" ref="F174:F201" si="22">SUM(D174:E174)</f>
        <v>0</v>
      </c>
      <c r="G174" s="59">
        <f t="shared" ref="G174:G201" si="23">+D174*C174</f>
        <v>0</v>
      </c>
      <c r="H174" s="59">
        <f t="shared" ref="H174:H201" si="24">+E174*C174</f>
        <v>0</v>
      </c>
      <c r="I174" s="59">
        <f t="shared" ref="I174:I201" si="25">SUM(G174:H174)</f>
        <v>0</v>
      </c>
    </row>
    <row r="175" spans="1:9" ht="42">
      <c r="A175" s="58" t="s">
        <v>146</v>
      </c>
      <c r="B175" s="10" t="s">
        <v>2</v>
      </c>
      <c r="C175" s="10">
        <v>1</v>
      </c>
      <c r="D175" s="7"/>
      <c r="E175" s="7"/>
      <c r="F175" s="59">
        <f t="shared" si="22"/>
        <v>0</v>
      </c>
      <c r="G175" s="59">
        <f t="shared" si="23"/>
        <v>0</v>
      </c>
      <c r="H175" s="59">
        <f t="shared" si="24"/>
        <v>0</v>
      </c>
      <c r="I175" s="59">
        <f t="shared" si="25"/>
        <v>0</v>
      </c>
    </row>
    <row r="176" spans="1:9" ht="42">
      <c r="A176" s="58" t="s">
        <v>174</v>
      </c>
      <c r="B176" s="10" t="s">
        <v>2</v>
      </c>
      <c r="C176" s="10">
        <v>15</v>
      </c>
      <c r="D176" s="7"/>
      <c r="E176" s="7"/>
      <c r="F176" s="59">
        <f t="shared" si="22"/>
        <v>0</v>
      </c>
      <c r="G176" s="59">
        <f t="shared" si="23"/>
        <v>0</v>
      </c>
      <c r="H176" s="59">
        <f t="shared" si="24"/>
        <v>0</v>
      </c>
      <c r="I176" s="59">
        <f t="shared" si="25"/>
        <v>0</v>
      </c>
    </row>
    <row r="177" spans="1:9" ht="52" customHeight="1">
      <c r="A177" s="58" t="s">
        <v>252</v>
      </c>
      <c r="B177" s="10" t="s">
        <v>2</v>
      </c>
      <c r="C177" s="10">
        <v>2</v>
      </c>
      <c r="D177" s="7"/>
      <c r="E177" s="7"/>
      <c r="F177" s="59">
        <f t="shared" si="22"/>
        <v>0</v>
      </c>
      <c r="G177" s="59">
        <f t="shared" si="23"/>
        <v>0</v>
      </c>
      <c r="H177" s="59">
        <f t="shared" si="24"/>
        <v>0</v>
      </c>
      <c r="I177" s="59">
        <f t="shared" si="25"/>
        <v>0</v>
      </c>
    </row>
    <row r="178" spans="1:9" ht="87.5" customHeight="1">
      <c r="A178" s="58" t="s">
        <v>253</v>
      </c>
      <c r="B178" s="10" t="s">
        <v>2</v>
      </c>
      <c r="C178" s="10">
        <v>1</v>
      </c>
      <c r="D178" s="7"/>
      <c r="E178" s="7"/>
      <c r="F178" s="59">
        <f t="shared" si="22"/>
        <v>0</v>
      </c>
      <c r="G178" s="59">
        <f t="shared" si="23"/>
        <v>0</v>
      </c>
      <c r="H178" s="59">
        <f t="shared" si="24"/>
        <v>0</v>
      </c>
      <c r="I178" s="59">
        <f t="shared" si="25"/>
        <v>0</v>
      </c>
    </row>
    <row r="179" spans="1:9" ht="28">
      <c r="A179" s="58" t="s">
        <v>149</v>
      </c>
      <c r="B179" s="10" t="s">
        <v>2</v>
      </c>
      <c r="C179" s="10">
        <v>1</v>
      </c>
      <c r="D179" s="7"/>
      <c r="E179" s="7"/>
      <c r="F179" s="59">
        <f t="shared" si="22"/>
        <v>0</v>
      </c>
      <c r="G179" s="59">
        <f t="shared" si="23"/>
        <v>0</v>
      </c>
      <c r="H179" s="59">
        <f t="shared" si="24"/>
        <v>0</v>
      </c>
      <c r="I179" s="59">
        <f t="shared" si="25"/>
        <v>0</v>
      </c>
    </row>
    <row r="180" spans="1:9" ht="56">
      <c r="A180" s="58" t="s">
        <v>254</v>
      </c>
      <c r="B180" s="10" t="s">
        <v>2</v>
      </c>
      <c r="C180" s="10">
        <v>1</v>
      </c>
      <c r="D180" s="7"/>
      <c r="E180" s="7"/>
      <c r="F180" s="59">
        <f t="shared" si="22"/>
        <v>0</v>
      </c>
      <c r="G180" s="59">
        <f t="shared" si="23"/>
        <v>0</v>
      </c>
      <c r="H180" s="59">
        <f t="shared" si="24"/>
        <v>0</v>
      </c>
      <c r="I180" s="59">
        <f t="shared" si="25"/>
        <v>0</v>
      </c>
    </row>
    <row r="181" spans="1:9" ht="42">
      <c r="A181" s="58" t="s">
        <v>255</v>
      </c>
      <c r="B181" s="10" t="s">
        <v>4</v>
      </c>
      <c r="C181" s="10">
        <v>1</v>
      </c>
      <c r="D181" s="7"/>
      <c r="E181" s="7"/>
      <c r="F181" s="59">
        <f t="shared" si="22"/>
        <v>0</v>
      </c>
      <c r="G181" s="59">
        <f t="shared" si="23"/>
        <v>0</v>
      </c>
      <c r="H181" s="59">
        <f t="shared" si="24"/>
        <v>0</v>
      </c>
      <c r="I181" s="59">
        <f t="shared" si="25"/>
        <v>0</v>
      </c>
    </row>
    <row r="182" spans="1:9" ht="56">
      <c r="A182" s="58" t="s">
        <v>165</v>
      </c>
      <c r="B182" s="10" t="s">
        <v>2</v>
      </c>
      <c r="C182" s="10">
        <v>1</v>
      </c>
      <c r="D182" s="7"/>
      <c r="E182" s="7"/>
      <c r="F182" s="59">
        <f t="shared" si="22"/>
        <v>0</v>
      </c>
      <c r="G182" s="59">
        <f t="shared" si="23"/>
        <v>0</v>
      </c>
      <c r="H182" s="59">
        <f t="shared" si="24"/>
        <v>0</v>
      </c>
      <c r="I182" s="59">
        <f t="shared" si="25"/>
        <v>0</v>
      </c>
    </row>
    <row r="183" spans="1:9" ht="56.5" customHeight="1">
      <c r="A183" s="58" t="s">
        <v>256</v>
      </c>
      <c r="B183" s="10" t="s">
        <v>2</v>
      </c>
      <c r="C183" s="10">
        <v>5</v>
      </c>
      <c r="D183" s="7"/>
      <c r="E183" s="7"/>
      <c r="F183" s="59">
        <f t="shared" si="22"/>
        <v>0</v>
      </c>
      <c r="G183" s="59">
        <f t="shared" si="23"/>
        <v>0</v>
      </c>
      <c r="H183" s="59">
        <f t="shared" si="24"/>
        <v>0</v>
      </c>
      <c r="I183" s="59">
        <f t="shared" si="25"/>
        <v>0</v>
      </c>
    </row>
    <row r="184" spans="1:9">
      <c r="A184" s="58" t="s">
        <v>257</v>
      </c>
      <c r="B184" s="10" t="s">
        <v>2</v>
      </c>
      <c r="C184" s="10">
        <v>1</v>
      </c>
      <c r="D184" s="7"/>
      <c r="E184" s="7"/>
      <c r="F184" s="59">
        <f t="shared" si="22"/>
        <v>0</v>
      </c>
      <c r="G184" s="59">
        <f t="shared" si="23"/>
        <v>0</v>
      </c>
      <c r="H184" s="59">
        <f t="shared" si="24"/>
        <v>0</v>
      </c>
      <c r="I184" s="59">
        <f t="shared" si="25"/>
        <v>0</v>
      </c>
    </row>
    <row r="185" spans="1:9" ht="154">
      <c r="A185" s="58" t="s">
        <v>258</v>
      </c>
      <c r="B185" s="10" t="s">
        <v>2</v>
      </c>
      <c r="C185" s="10">
        <v>1</v>
      </c>
      <c r="D185" s="7"/>
      <c r="E185" s="7"/>
      <c r="F185" s="59">
        <f t="shared" si="22"/>
        <v>0</v>
      </c>
      <c r="G185" s="59">
        <f t="shared" si="23"/>
        <v>0</v>
      </c>
      <c r="H185" s="59">
        <f t="shared" si="24"/>
        <v>0</v>
      </c>
      <c r="I185" s="59">
        <f t="shared" si="25"/>
        <v>0</v>
      </c>
    </row>
    <row r="186" spans="1:9">
      <c r="A186" s="58" t="s">
        <v>158</v>
      </c>
      <c r="B186" s="10" t="s">
        <v>4</v>
      </c>
      <c r="C186" s="10">
        <v>5</v>
      </c>
      <c r="D186" s="7"/>
      <c r="E186" s="7"/>
      <c r="F186" s="59">
        <f t="shared" si="22"/>
        <v>0</v>
      </c>
      <c r="G186" s="59">
        <f t="shared" si="23"/>
        <v>0</v>
      </c>
      <c r="H186" s="59">
        <f t="shared" si="24"/>
        <v>0</v>
      </c>
      <c r="I186" s="59">
        <f t="shared" si="25"/>
        <v>0</v>
      </c>
    </row>
    <row r="187" spans="1:9" ht="28">
      <c r="A187" s="58" t="s">
        <v>159</v>
      </c>
      <c r="B187" s="10" t="s">
        <v>4</v>
      </c>
      <c r="C187" s="10">
        <v>5</v>
      </c>
      <c r="D187" s="7"/>
      <c r="E187" s="7"/>
      <c r="F187" s="59">
        <f t="shared" si="22"/>
        <v>0</v>
      </c>
      <c r="G187" s="59">
        <f t="shared" si="23"/>
        <v>0</v>
      </c>
      <c r="H187" s="59">
        <f t="shared" si="24"/>
        <v>0</v>
      </c>
      <c r="I187" s="59">
        <f t="shared" si="25"/>
        <v>0</v>
      </c>
    </row>
    <row r="188" spans="1:9" ht="158.5" customHeight="1">
      <c r="A188" s="58" t="s">
        <v>217</v>
      </c>
      <c r="B188" s="10" t="s">
        <v>2</v>
      </c>
      <c r="C188" s="10">
        <v>1</v>
      </c>
      <c r="D188" s="7"/>
      <c r="E188" s="7"/>
      <c r="F188" s="59">
        <f t="shared" si="22"/>
        <v>0</v>
      </c>
      <c r="G188" s="59">
        <f t="shared" si="23"/>
        <v>0</v>
      </c>
      <c r="H188" s="59">
        <f t="shared" si="24"/>
        <v>0</v>
      </c>
      <c r="I188" s="59">
        <f t="shared" si="25"/>
        <v>0</v>
      </c>
    </row>
    <row r="189" spans="1:9" ht="67" customHeight="1">
      <c r="A189" s="58" t="s">
        <v>218</v>
      </c>
      <c r="B189" s="10" t="s">
        <v>2</v>
      </c>
      <c r="C189" s="10">
        <v>1</v>
      </c>
      <c r="D189" s="7"/>
      <c r="E189" s="7"/>
      <c r="F189" s="59">
        <f t="shared" si="22"/>
        <v>0</v>
      </c>
      <c r="G189" s="59">
        <f t="shared" si="23"/>
        <v>0</v>
      </c>
      <c r="H189" s="59">
        <f t="shared" si="24"/>
        <v>0</v>
      </c>
      <c r="I189" s="59">
        <f t="shared" si="25"/>
        <v>0</v>
      </c>
    </row>
    <row r="190" spans="1:9" ht="57.5" customHeight="1">
      <c r="A190" s="58" t="s">
        <v>259</v>
      </c>
      <c r="B190" s="10" t="s">
        <v>2</v>
      </c>
      <c r="C190" s="10">
        <v>1</v>
      </c>
      <c r="D190" s="7"/>
      <c r="E190" s="7"/>
      <c r="F190" s="59">
        <f t="shared" si="22"/>
        <v>0</v>
      </c>
      <c r="G190" s="59">
        <f t="shared" si="23"/>
        <v>0</v>
      </c>
      <c r="H190" s="59">
        <f t="shared" si="24"/>
        <v>0</v>
      </c>
      <c r="I190" s="59">
        <f t="shared" si="25"/>
        <v>0</v>
      </c>
    </row>
    <row r="191" spans="1:9" ht="42">
      <c r="A191" s="58" t="s">
        <v>163</v>
      </c>
      <c r="B191" s="10" t="s">
        <v>2</v>
      </c>
      <c r="C191" s="10">
        <v>1</v>
      </c>
      <c r="D191" s="7"/>
      <c r="E191" s="7"/>
      <c r="F191" s="59">
        <f t="shared" si="22"/>
        <v>0</v>
      </c>
      <c r="G191" s="59">
        <f t="shared" si="23"/>
        <v>0</v>
      </c>
      <c r="H191" s="59">
        <f t="shared" si="24"/>
        <v>0</v>
      </c>
      <c r="I191" s="59">
        <f t="shared" si="25"/>
        <v>0</v>
      </c>
    </row>
    <row r="192" spans="1:9" ht="28">
      <c r="A192" s="58" t="s">
        <v>260</v>
      </c>
      <c r="B192" s="10" t="s">
        <v>2</v>
      </c>
      <c r="C192" s="10">
        <v>70000</v>
      </c>
      <c r="D192" s="7"/>
      <c r="E192" s="7"/>
      <c r="F192" s="59">
        <f t="shared" si="22"/>
        <v>0</v>
      </c>
      <c r="G192" s="59">
        <f t="shared" si="23"/>
        <v>0</v>
      </c>
      <c r="H192" s="59">
        <f t="shared" si="24"/>
        <v>0</v>
      </c>
      <c r="I192" s="59">
        <f t="shared" si="25"/>
        <v>0</v>
      </c>
    </row>
    <row r="193" spans="1:9">
      <c r="A193" s="58" t="s">
        <v>170</v>
      </c>
      <c r="B193" s="10" t="s">
        <v>2</v>
      </c>
      <c r="C193" s="10">
        <v>1</v>
      </c>
      <c r="D193" s="7"/>
      <c r="E193" s="7"/>
      <c r="F193" s="59">
        <f t="shared" si="22"/>
        <v>0</v>
      </c>
      <c r="G193" s="59">
        <f t="shared" si="23"/>
        <v>0</v>
      </c>
      <c r="H193" s="59">
        <f t="shared" si="24"/>
        <v>0</v>
      </c>
      <c r="I193" s="59">
        <f t="shared" si="25"/>
        <v>0</v>
      </c>
    </row>
    <row r="194" spans="1:9">
      <c r="A194" s="58" t="s">
        <v>171</v>
      </c>
      <c r="B194" s="10" t="s">
        <v>2</v>
      </c>
      <c r="C194" s="10">
        <v>1</v>
      </c>
      <c r="D194" s="7"/>
      <c r="E194" s="7"/>
      <c r="F194" s="59">
        <f t="shared" si="22"/>
        <v>0</v>
      </c>
      <c r="G194" s="59">
        <f t="shared" si="23"/>
        <v>0</v>
      </c>
      <c r="H194" s="59">
        <f t="shared" si="24"/>
        <v>0</v>
      </c>
      <c r="I194" s="59">
        <f t="shared" si="25"/>
        <v>0</v>
      </c>
    </row>
    <row r="195" spans="1:9" ht="15.5" customHeight="1">
      <c r="A195" s="58"/>
      <c r="B195" s="10"/>
      <c r="C195" s="10"/>
      <c r="D195" s="7"/>
      <c r="E195" s="7"/>
      <c r="F195" s="59">
        <f t="shared" si="22"/>
        <v>0</v>
      </c>
      <c r="G195" s="59">
        <f t="shared" si="23"/>
        <v>0</v>
      </c>
      <c r="H195" s="59">
        <f t="shared" si="24"/>
        <v>0</v>
      </c>
      <c r="I195" s="59">
        <f t="shared" si="25"/>
        <v>0</v>
      </c>
    </row>
    <row r="196" spans="1:9">
      <c r="A196" s="58"/>
      <c r="B196" s="10"/>
      <c r="C196" s="10"/>
      <c r="D196" s="7"/>
      <c r="E196" s="7"/>
      <c r="F196" s="59">
        <f t="shared" si="22"/>
        <v>0</v>
      </c>
      <c r="G196" s="59">
        <f t="shared" si="23"/>
        <v>0</v>
      </c>
      <c r="H196" s="59">
        <f t="shared" si="24"/>
        <v>0</v>
      </c>
      <c r="I196" s="59">
        <f t="shared" si="25"/>
        <v>0</v>
      </c>
    </row>
    <row r="197" spans="1:9">
      <c r="A197" s="58"/>
      <c r="B197" s="10"/>
      <c r="C197" s="10"/>
      <c r="D197" s="7"/>
      <c r="E197" s="7"/>
      <c r="F197" s="59">
        <f t="shared" si="22"/>
        <v>0</v>
      </c>
      <c r="G197" s="59">
        <f t="shared" si="23"/>
        <v>0</v>
      </c>
      <c r="H197" s="59">
        <f t="shared" si="24"/>
        <v>0</v>
      </c>
      <c r="I197" s="59">
        <f t="shared" si="25"/>
        <v>0</v>
      </c>
    </row>
    <row r="198" spans="1:9">
      <c r="A198" s="58"/>
      <c r="B198" s="10"/>
      <c r="C198" s="10"/>
      <c r="D198" s="7"/>
      <c r="E198" s="7"/>
      <c r="F198" s="59">
        <f t="shared" si="22"/>
        <v>0</v>
      </c>
      <c r="G198" s="59">
        <f t="shared" si="23"/>
        <v>0</v>
      </c>
      <c r="H198" s="59">
        <f t="shared" si="24"/>
        <v>0</v>
      </c>
      <c r="I198" s="59">
        <f t="shared" si="25"/>
        <v>0</v>
      </c>
    </row>
    <row r="199" spans="1:9">
      <c r="A199" s="58"/>
      <c r="B199" s="10"/>
      <c r="C199" s="10"/>
      <c r="D199" s="7"/>
      <c r="E199" s="7"/>
      <c r="F199" s="59">
        <f t="shared" si="22"/>
        <v>0</v>
      </c>
      <c r="G199" s="59">
        <f t="shared" si="23"/>
        <v>0</v>
      </c>
      <c r="H199" s="59">
        <f t="shared" si="24"/>
        <v>0</v>
      </c>
      <c r="I199" s="59">
        <f t="shared" si="25"/>
        <v>0</v>
      </c>
    </row>
    <row r="200" spans="1:9">
      <c r="A200" s="58"/>
      <c r="B200" s="10"/>
      <c r="C200" s="10"/>
      <c r="D200" s="7"/>
      <c r="E200" s="7"/>
      <c r="F200" s="59">
        <f t="shared" si="22"/>
        <v>0</v>
      </c>
      <c r="G200" s="59">
        <f t="shared" si="23"/>
        <v>0</v>
      </c>
      <c r="H200" s="59">
        <f t="shared" si="24"/>
        <v>0</v>
      </c>
      <c r="I200" s="59">
        <f t="shared" si="25"/>
        <v>0</v>
      </c>
    </row>
    <row r="201" spans="1:9">
      <c r="A201" s="58"/>
      <c r="B201" s="10"/>
      <c r="C201" s="10"/>
      <c r="D201" s="7"/>
      <c r="E201" s="7"/>
      <c r="F201" s="59">
        <f t="shared" si="22"/>
        <v>0</v>
      </c>
      <c r="G201" s="59">
        <f t="shared" si="23"/>
        <v>0</v>
      </c>
      <c r="H201" s="59">
        <f t="shared" si="24"/>
        <v>0</v>
      </c>
      <c r="I201" s="59">
        <f t="shared" si="25"/>
        <v>0</v>
      </c>
    </row>
    <row r="202" spans="1:9">
      <c r="A202" s="128" t="s">
        <v>261</v>
      </c>
      <c r="B202" s="129"/>
      <c r="C202" s="63">
        <f>SUM(C174:C201)</f>
        <v>70047</v>
      </c>
      <c r="D202" s="64">
        <f t="shared" ref="D202:E202" si="26">SUM(D174:D201)</f>
        <v>0</v>
      </c>
      <c r="E202" s="64">
        <f t="shared" si="26"/>
        <v>0</v>
      </c>
      <c r="F202" s="64">
        <f>SUM(F174:F201)</f>
        <v>0</v>
      </c>
      <c r="G202" s="64">
        <f t="shared" ref="G202:I202" si="27">SUM(G174:G201)</f>
        <v>0</v>
      </c>
      <c r="H202" s="64">
        <f t="shared" si="27"/>
        <v>0</v>
      </c>
      <c r="I202" s="64">
        <f t="shared" si="27"/>
        <v>0</v>
      </c>
    </row>
    <row r="203" spans="1:9">
      <c r="A203" s="131" t="s">
        <v>262</v>
      </c>
      <c r="B203" s="131"/>
      <c r="C203" s="131"/>
      <c r="D203" s="131"/>
      <c r="E203" s="131"/>
      <c r="F203" s="131"/>
      <c r="G203" s="131"/>
      <c r="H203" s="131"/>
      <c r="I203" s="131"/>
    </row>
    <row r="204" spans="1:9" ht="28">
      <c r="A204" s="21" t="s">
        <v>89</v>
      </c>
      <c r="B204" s="22" t="s">
        <v>90</v>
      </c>
      <c r="C204" s="21" t="s">
        <v>1</v>
      </c>
      <c r="D204" s="21" t="s">
        <v>91</v>
      </c>
      <c r="E204" s="21" t="s">
        <v>92</v>
      </c>
      <c r="F204" s="21" t="s">
        <v>93</v>
      </c>
      <c r="G204" s="21" t="s">
        <v>65</v>
      </c>
      <c r="H204" s="21" t="s">
        <v>95</v>
      </c>
      <c r="I204" s="21" t="s">
        <v>30</v>
      </c>
    </row>
    <row r="205" spans="1:9" ht="42">
      <c r="A205" s="58" t="s">
        <v>145</v>
      </c>
      <c r="B205" s="10" t="s">
        <v>2</v>
      </c>
      <c r="C205" s="10">
        <v>1</v>
      </c>
      <c r="D205" s="7"/>
      <c r="E205" s="7"/>
      <c r="F205" s="59">
        <f t="shared" ref="F205:F258" si="28">SUM(D205:E205)</f>
        <v>0</v>
      </c>
      <c r="G205" s="59">
        <f t="shared" ref="G205:G258" si="29">+D205*C205</f>
        <v>0</v>
      </c>
      <c r="H205" s="59">
        <f t="shared" ref="H205:H258" si="30">+E205*C205</f>
        <v>0</v>
      </c>
      <c r="I205" s="59">
        <f t="shared" ref="I205:I258" si="31">SUM(G205:H205)</f>
        <v>0</v>
      </c>
    </row>
    <row r="206" spans="1:9" ht="42">
      <c r="A206" s="58" t="s">
        <v>146</v>
      </c>
      <c r="B206" s="10" t="s">
        <v>2</v>
      </c>
      <c r="C206" s="10">
        <v>1</v>
      </c>
      <c r="D206" s="7"/>
      <c r="E206" s="7"/>
      <c r="F206" s="59">
        <f t="shared" si="28"/>
        <v>0</v>
      </c>
      <c r="G206" s="59">
        <f t="shared" si="29"/>
        <v>0</v>
      </c>
      <c r="H206" s="59">
        <f t="shared" si="30"/>
        <v>0</v>
      </c>
      <c r="I206" s="59">
        <f t="shared" si="31"/>
        <v>0</v>
      </c>
    </row>
    <row r="207" spans="1:9" ht="42">
      <c r="A207" s="58" t="s">
        <v>209</v>
      </c>
      <c r="B207" s="10" t="s">
        <v>2</v>
      </c>
      <c r="C207" s="10">
        <v>5</v>
      </c>
      <c r="D207" s="7"/>
      <c r="E207" s="7"/>
      <c r="F207" s="59">
        <f t="shared" si="28"/>
        <v>0</v>
      </c>
      <c r="G207" s="59">
        <f t="shared" si="29"/>
        <v>0</v>
      </c>
      <c r="H207" s="59">
        <f t="shared" si="30"/>
        <v>0</v>
      </c>
      <c r="I207" s="59">
        <f t="shared" si="31"/>
        <v>0</v>
      </c>
    </row>
    <row r="208" spans="1:9" ht="42">
      <c r="A208" s="58" t="s">
        <v>97</v>
      </c>
      <c r="B208" s="10" t="s">
        <v>212</v>
      </c>
      <c r="C208" s="10">
        <v>1</v>
      </c>
      <c r="D208" s="7"/>
      <c r="E208" s="7"/>
      <c r="F208" s="59">
        <f t="shared" si="28"/>
        <v>0</v>
      </c>
      <c r="G208" s="59">
        <f t="shared" si="29"/>
        <v>0</v>
      </c>
      <c r="H208" s="59">
        <f t="shared" si="30"/>
        <v>0</v>
      </c>
      <c r="I208" s="59">
        <f t="shared" si="31"/>
        <v>0</v>
      </c>
    </row>
    <row r="209" spans="1:9" ht="56">
      <c r="A209" s="58" t="s">
        <v>210</v>
      </c>
      <c r="B209" s="10" t="s">
        <v>2</v>
      </c>
      <c r="C209" s="10">
        <v>3</v>
      </c>
      <c r="D209" s="7"/>
      <c r="E209" s="7"/>
      <c r="F209" s="59">
        <f t="shared" si="28"/>
        <v>0</v>
      </c>
      <c r="G209" s="59">
        <f t="shared" si="29"/>
        <v>0</v>
      </c>
      <c r="H209" s="59">
        <f t="shared" si="30"/>
        <v>0</v>
      </c>
      <c r="I209" s="59">
        <f t="shared" si="31"/>
        <v>0</v>
      </c>
    </row>
    <row r="210" spans="1:9" ht="70">
      <c r="A210" s="58" t="s">
        <v>211</v>
      </c>
      <c r="B210" s="10" t="s">
        <v>212</v>
      </c>
      <c r="C210" s="10">
        <v>1</v>
      </c>
      <c r="D210" s="7"/>
      <c r="E210" s="7"/>
      <c r="F210" s="59">
        <f t="shared" si="28"/>
        <v>0</v>
      </c>
      <c r="G210" s="59">
        <f t="shared" si="29"/>
        <v>0</v>
      </c>
      <c r="H210" s="59">
        <f t="shared" si="30"/>
        <v>0</v>
      </c>
      <c r="I210" s="59">
        <f t="shared" si="31"/>
        <v>0</v>
      </c>
    </row>
    <row r="211" spans="1:9" ht="42">
      <c r="A211" s="58" t="s">
        <v>213</v>
      </c>
      <c r="B211" s="10" t="s">
        <v>212</v>
      </c>
      <c r="C211" s="10">
        <v>1</v>
      </c>
      <c r="D211" s="7"/>
      <c r="E211" s="7"/>
      <c r="F211" s="59">
        <f t="shared" si="28"/>
        <v>0</v>
      </c>
      <c r="G211" s="59">
        <f t="shared" si="29"/>
        <v>0</v>
      </c>
      <c r="H211" s="59">
        <f t="shared" si="30"/>
        <v>0</v>
      </c>
      <c r="I211" s="59">
        <f t="shared" si="31"/>
        <v>0</v>
      </c>
    </row>
    <row r="212" spans="1:9" ht="28">
      <c r="A212" s="58" t="s">
        <v>214</v>
      </c>
      <c r="B212" s="10" t="s">
        <v>212</v>
      </c>
      <c r="C212" s="10">
        <v>2</v>
      </c>
      <c r="D212" s="7"/>
      <c r="E212" s="7"/>
      <c r="F212" s="59">
        <f t="shared" si="28"/>
        <v>0</v>
      </c>
      <c r="G212" s="59">
        <f t="shared" si="29"/>
        <v>0</v>
      </c>
      <c r="H212" s="59">
        <f t="shared" si="30"/>
        <v>0</v>
      </c>
      <c r="I212" s="59">
        <f t="shared" si="31"/>
        <v>0</v>
      </c>
    </row>
    <row r="213" spans="1:9" ht="140">
      <c r="A213" s="58" t="s">
        <v>215</v>
      </c>
      <c r="B213" s="10" t="s">
        <v>212</v>
      </c>
      <c r="C213" s="10">
        <v>1</v>
      </c>
      <c r="D213" s="7"/>
      <c r="E213" s="7"/>
      <c r="F213" s="59">
        <f t="shared" si="28"/>
        <v>0</v>
      </c>
      <c r="G213" s="59">
        <f t="shared" si="29"/>
        <v>0</v>
      </c>
      <c r="H213" s="59">
        <f t="shared" si="30"/>
        <v>0</v>
      </c>
      <c r="I213" s="59">
        <f t="shared" si="31"/>
        <v>0</v>
      </c>
    </row>
    <row r="214" spans="1:9" ht="42">
      <c r="A214" s="58" t="s">
        <v>216</v>
      </c>
      <c r="B214" s="10" t="s">
        <v>212</v>
      </c>
      <c r="C214" s="10">
        <v>1</v>
      </c>
      <c r="D214" s="7"/>
      <c r="E214" s="7"/>
      <c r="F214" s="59">
        <f t="shared" si="28"/>
        <v>0</v>
      </c>
      <c r="G214" s="59">
        <f t="shared" si="29"/>
        <v>0</v>
      </c>
      <c r="H214" s="59">
        <f t="shared" si="30"/>
        <v>0</v>
      </c>
      <c r="I214" s="59">
        <f t="shared" si="31"/>
        <v>0</v>
      </c>
    </row>
    <row r="215" spans="1:9" ht="126">
      <c r="A215" s="58" t="s">
        <v>217</v>
      </c>
      <c r="B215" s="10" t="s">
        <v>2</v>
      </c>
      <c r="C215" s="10">
        <v>2</v>
      </c>
      <c r="D215" s="7"/>
      <c r="E215" s="7"/>
      <c r="F215" s="59">
        <f t="shared" si="28"/>
        <v>0</v>
      </c>
      <c r="G215" s="59">
        <f t="shared" si="29"/>
        <v>0</v>
      </c>
      <c r="H215" s="59">
        <f t="shared" si="30"/>
        <v>0</v>
      </c>
      <c r="I215" s="59">
        <f t="shared" si="31"/>
        <v>0</v>
      </c>
    </row>
    <row r="216" spans="1:9" ht="56">
      <c r="A216" s="58" t="s">
        <v>218</v>
      </c>
      <c r="B216" s="10" t="s">
        <v>2</v>
      </c>
      <c r="C216" s="10">
        <v>1</v>
      </c>
      <c r="D216" s="7"/>
      <c r="E216" s="7"/>
      <c r="F216" s="59">
        <f t="shared" si="28"/>
        <v>0</v>
      </c>
      <c r="G216" s="59">
        <f t="shared" si="29"/>
        <v>0</v>
      </c>
      <c r="H216" s="59">
        <f t="shared" si="30"/>
        <v>0</v>
      </c>
      <c r="I216" s="59">
        <f t="shared" si="31"/>
        <v>0</v>
      </c>
    </row>
    <row r="217" spans="1:9">
      <c r="A217" s="58" t="s">
        <v>170</v>
      </c>
      <c r="B217" s="10" t="s">
        <v>2</v>
      </c>
      <c r="C217" s="10">
        <v>1</v>
      </c>
      <c r="D217" s="7"/>
      <c r="E217" s="7"/>
      <c r="F217" s="59">
        <f t="shared" si="28"/>
        <v>0</v>
      </c>
      <c r="G217" s="59">
        <f t="shared" si="29"/>
        <v>0</v>
      </c>
      <c r="H217" s="59">
        <f t="shared" si="30"/>
        <v>0</v>
      </c>
      <c r="I217" s="59">
        <f t="shared" si="31"/>
        <v>0</v>
      </c>
    </row>
    <row r="218" spans="1:9" ht="28">
      <c r="A218" s="58" t="s">
        <v>219</v>
      </c>
      <c r="B218" s="10" t="s">
        <v>2</v>
      </c>
      <c r="C218" s="10">
        <v>2</v>
      </c>
      <c r="D218" s="7"/>
      <c r="E218" s="7"/>
      <c r="F218" s="59">
        <f t="shared" si="28"/>
        <v>0</v>
      </c>
      <c r="G218" s="59">
        <f t="shared" si="29"/>
        <v>0</v>
      </c>
      <c r="H218" s="59">
        <f t="shared" si="30"/>
        <v>0</v>
      </c>
      <c r="I218" s="59">
        <f t="shared" si="31"/>
        <v>0</v>
      </c>
    </row>
    <row r="219" spans="1:9">
      <c r="A219" s="58" t="s">
        <v>220</v>
      </c>
      <c r="B219" s="10" t="s">
        <v>2</v>
      </c>
      <c r="C219" s="10">
        <v>5</v>
      </c>
      <c r="D219" s="7"/>
      <c r="E219" s="7"/>
      <c r="F219" s="59">
        <f t="shared" si="28"/>
        <v>0</v>
      </c>
      <c r="G219" s="59">
        <f t="shared" si="29"/>
        <v>0</v>
      </c>
      <c r="H219" s="59">
        <f t="shared" si="30"/>
        <v>0</v>
      </c>
      <c r="I219" s="59">
        <f t="shared" si="31"/>
        <v>0</v>
      </c>
    </row>
    <row r="220" spans="1:9">
      <c r="A220" s="58" t="s">
        <v>221</v>
      </c>
      <c r="B220" s="10" t="s">
        <v>2</v>
      </c>
      <c r="C220" s="10">
        <v>5</v>
      </c>
      <c r="D220" s="7"/>
      <c r="E220" s="7"/>
      <c r="F220" s="59">
        <f t="shared" si="28"/>
        <v>0</v>
      </c>
      <c r="G220" s="59">
        <f t="shared" si="29"/>
        <v>0</v>
      </c>
      <c r="H220" s="59">
        <f t="shared" si="30"/>
        <v>0</v>
      </c>
      <c r="I220" s="59">
        <f t="shared" si="31"/>
        <v>0</v>
      </c>
    </row>
    <row r="221" spans="1:9">
      <c r="A221" s="58" t="s">
        <v>222</v>
      </c>
      <c r="B221" s="10" t="s">
        <v>2</v>
      </c>
      <c r="C221" s="10">
        <v>80</v>
      </c>
      <c r="D221" s="7"/>
      <c r="E221" s="7"/>
      <c r="F221" s="59">
        <f t="shared" si="28"/>
        <v>0</v>
      </c>
      <c r="G221" s="59">
        <f t="shared" si="29"/>
        <v>0</v>
      </c>
      <c r="H221" s="59">
        <f t="shared" si="30"/>
        <v>0</v>
      </c>
      <c r="I221" s="59">
        <f t="shared" si="31"/>
        <v>0</v>
      </c>
    </row>
    <row r="222" spans="1:9">
      <c r="A222" s="58" t="s">
        <v>223</v>
      </c>
      <c r="B222" s="10" t="s">
        <v>2</v>
      </c>
      <c r="C222" s="10">
        <v>80</v>
      </c>
      <c r="D222" s="7"/>
      <c r="E222" s="7"/>
      <c r="F222" s="59">
        <f t="shared" si="28"/>
        <v>0</v>
      </c>
      <c r="G222" s="59">
        <f t="shared" si="29"/>
        <v>0</v>
      </c>
      <c r="H222" s="59">
        <f t="shared" si="30"/>
        <v>0</v>
      </c>
      <c r="I222" s="59">
        <f t="shared" si="31"/>
        <v>0</v>
      </c>
    </row>
    <row r="223" spans="1:9">
      <c r="A223" s="58" t="s">
        <v>224</v>
      </c>
      <c r="B223" s="10" t="s">
        <v>2</v>
      </c>
      <c r="C223" s="10">
        <v>80</v>
      </c>
      <c r="D223" s="7"/>
      <c r="E223" s="7"/>
      <c r="F223" s="59">
        <f t="shared" si="28"/>
        <v>0</v>
      </c>
      <c r="G223" s="59">
        <f t="shared" si="29"/>
        <v>0</v>
      </c>
      <c r="H223" s="59">
        <f t="shared" si="30"/>
        <v>0</v>
      </c>
      <c r="I223" s="59">
        <f t="shared" si="31"/>
        <v>0</v>
      </c>
    </row>
    <row r="224" spans="1:9">
      <c r="A224" s="58" t="s">
        <v>98</v>
      </c>
      <c r="B224" s="10" t="s">
        <v>2</v>
      </c>
      <c r="C224" s="10">
        <v>80</v>
      </c>
      <c r="D224" s="7"/>
      <c r="E224" s="7"/>
      <c r="F224" s="59">
        <f t="shared" si="28"/>
        <v>0</v>
      </c>
      <c r="G224" s="59">
        <f t="shared" si="29"/>
        <v>0</v>
      </c>
      <c r="H224" s="59">
        <f t="shared" si="30"/>
        <v>0</v>
      </c>
      <c r="I224" s="59">
        <f t="shared" si="31"/>
        <v>0</v>
      </c>
    </row>
    <row r="225" spans="1:9">
      <c r="A225" s="58" t="s">
        <v>225</v>
      </c>
      <c r="B225" s="10" t="s">
        <v>2</v>
      </c>
      <c r="C225" s="10">
        <v>50</v>
      </c>
      <c r="D225" s="7"/>
      <c r="E225" s="7"/>
      <c r="F225" s="59">
        <f t="shared" si="28"/>
        <v>0</v>
      </c>
      <c r="G225" s="59">
        <f t="shared" si="29"/>
        <v>0</v>
      </c>
      <c r="H225" s="59">
        <f t="shared" si="30"/>
        <v>0</v>
      </c>
      <c r="I225" s="59">
        <f t="shared" si="31"/>
        <v>0</v>
      </c>
    </row>
    <row r="226" spans="1:9">
      <c r="A226" s="58" t="s">
        <v>226</v>
      </c>
      <c r="B226" s="10" t="s">
        <v>2</v>
      </c>
      <c r="C226" s="10">
        <v>50</v>
      </c>
      <c r="D226" s="7"/>
      <c r="E226" s="7"/>
      <c r="F226" s="59">
        <f t="shared" si="28"/>
        <v>0</v>
      </c>
      <c r="G226" s="59">
        <f t="shared" si="29"/>
        <v>0</v>
      </c>
      <c r="H226" s="59">
        <f t="shared" si="30"/>
        <v>0</v>
      </c>
      <c r="I226" s="59">
        <f t="shared" si="31"/>
        <v>0</v>
      </c>
    </row>
    <row r="227" spans="1:9">
      <c r="A227" s="58" t="s">
        <v>227</v>
      </c>
      <c r="B227" s="10" t="s">
        <v>2</v>
      </c>
      <c r="C227" s="10">
        <v>50</v>
      </c>
      <c r="D227" s="7"/>
      <c r="E227" s="7"/>
      <c r="F227" s="59">
        <f t="shared" si="28"/>
        <v>0</v>
      </c>
      <c r="G227" s="59">
        <f t="shared" si="29"/>
        <v>0</v>
      </c>
      <c r="H227" s="59">
        <f t="shared" si="30"/>
        <v>0</v>
      </c>
      <c r="I227" s="59">
        <f t="shared" si="31"/>
        <v>0</v>
      </c>
    </row>
    <row r="228" spans="1:9">
      <c r="A228" s="58" t="s">
        <v>99</v>
      </c>
      <c r="B228" s="10" t="s">
        <v>2</v>
      </c>
      <c r="C228" s="10">
        <v>50</v>
      </c>
      <c r="D228" s="7"/>
      <c r="E228" s="7"/>
      <c r="F228" s="59">
        <f t="shared" si="28"/>
        <v>0</v>
      </c>
      <c r="G228" s="59">
        <f t="shared" si="29"/>
        <v>0</v>
      </c>
      <c r="H228" s="59">
        <f t="shared" si="30"/>
        <v>0</v>
      </c>
      <c r="I228" s="59">
        <f t="shared" si="31"/>
        <v>0</v>
      </c>
    </row>
    <row r="229" spans="1:9">
      <c r="A229" s="58" t="s">
        <v>228</v>
      </c>
      <c r="B229" s="10" t="s">
        <v>2</v>
      </c>
      <c r="C229" s="10">
        <v>50</v>
      </c>
      <c r="D229" s="7"/>
      <c r="E229" s="7"/>
      <c r="F229" s="59">
        <f t="shared" si="28"/>
        <v>0</v>
      </c>
      <c r="G229" s="59">
        <f t="shared" si="29"/>
        <v>0</v>
      </c>
      <c r="H229" s="59">
        <f t="shared" si="30"/>
        <v>0</v>
      </c>
      <c r="I229" s="59">
        <f t="shared" si="31"/>
        <v>0</v>
      </c>
    </row>
    <row r="230" spans="1:9">
      <c r="A230" s="58" t="s">
        <v>229</v>
      </c>
      <c r="B230" s="10" t="s">
        <v>2</v>
      </c>
      <c r="C230" s="10">
        <v>10</v>
      </c>
      <c r="D230" s="7"/>
      <c r="E230" s="7"/>
      <c r="F230" s="59">
        <f t="shared" si="28"/>
        <v>0</v>
      </c>
      <c r="G230" s="59">
        <f t="shared" si="29"/>
        <v>0</v>
      </c>
      <c r="H230" s="59">
        <f t="shared" si="30"/>
        <v>0</v>
      </c>
      <c r="I230" s="59">
        <f t="shared" si="31"/>
        <v>0</v>
      </c>
    </row>
    <row r="231" spans="1:9">
      <c r="A231" s="58" t="s">
        <v>230</v>
      </c>
      <c r="B231" s="10" t="s">
        <v>2</v>
      </c>
      <c r="C231" s="10">
        <v>10</v>
      </c>
      <c r="D231" s="7"/>
      <c r="E231" s="7"/>
      <c r="F231" s="59">
        <f t="shared" si="28"/>
        <v>0</v>
      </c>
      <c r="G231" s="59">
        <f t="shared" si="29"/>
        <v>0</v>
      </c>
      <c r="H231" s="59">
        <f t="shared" si="30"/>
        <v>0</v>
      </c>
      <c r="I231" s="59">
        <f t="shared" si="31"/>
        <v>0</v>
      </c>
    </row>
    <row r="232" spans="1:9">
      <c r="A232" s="58" t="s">
        <v>231</v>
      </c>
      <c r="B232" s="10" t="s">
        <v>2</v>
      </c>
      <c r="C232" s="10">
        <v>50</v>
      </c>
      <c r="D232" s="7"/>
      <c r="E232" s="7"/>
      <c r="F232" s="59">
        <f t="shared" si="28"/>
        <v>0</v>
      </c>
      <c r="G232" s="59">
        <f t="shared" si="29"/>
        <v>0</v>
      </c>
      <c r="H232" s="59">
        <f t="shared" si="30"/>
        <v>0</v>
      </c>
      <c r="I232" s="59">
        <f t="shared" si="31"/>
        <v>0</v>
      </c>
    </row>
    <row r="233" spans="1:9">
      <c r="A233" s="58" t="s">
        <v>100</v>
      </c>
      <c r="B233" s="10" t="s">
        <v>2</v>
      </c>
      <c r="C233" s="10">
        <v>50</v>
      </c>
      <c r="D233" s="7"/>
      <c r="E233" s="7"/>
      <c r="F233" s="59">
        <f t="shared" si="28"/>
        <v>0</v>
      </c>
      <c r="G233" s="59">
        <f t="shared" si="29"/>
        <v>0</v>
      </c>
      <c r="H233" s="59">
        <f t="shared" si="30"/>
        <v>0</v>
      </c>
      <c r="I233" s="59">
        <f t="shared" si="31"/>
        <v>0</v>
      </c>
    </row>
    <row r="234" spans="1:9">
      <c r="A234" s="58" t="s">
        <v>232</v>
      </c>
      <c r="B234" s="10" t="s">
        <v>2</v>
      </c>
      <c r="C234" s="10">
        <v>50</v>
      </c>
      <c r="D234" s="7"/>
      <c r="E234" s="7"/>
      <c r="F234" s="59">
        <f t="shared" si="28"/>
        <v>0</v>
      </c>
      <c r="G234" s="59">
        <f t="shared" si="29"/>
        <v>0</v>
      </c>
      <c r="H234" s="59">
        <f t="shared" si="30"/>
        <v>0</v>
      </c>
      <c r="I234" s="59">
        <f t="shared" si="31"/>
        <v>0</v>
      </c>
    </row>
    <row r="235" spans="1:9">
      <c r="A235" s="58" t="s">
        <v>101</v>
      </c>
      <c r="B235" s="10" t="s">
        <v>2</v>
      </c>
      <c r="C235" s="10">
        <v>50</v>
      </c>
      <c r="D235" s="7"/>
      <c r="E235" s="7"/>
      <c r="F235" s="59">
        <f t="shared" si="28"/>
        <v>0</v>
      </c>
      <c r="G235" s="59">
        <f t="shared" si="29"/>
        <v>0</v>
      </c>
      <c r="H235" s="59">
        <f t="shared" si="30"/>
        <v>0</v>
      </c>
      <c r="I235" s="59">
        <f t="shared" si="31"/>
        <v>0</v>
      </c>
    </row>
    <row r="236" spans="1:9">
      <c r="A236" s="58" t="s">
        <v>102</v>
      </c>
      <c r="B236" s="10" t="s">
        <v>2</v>
      </c>
      <c r="C236" s="10">
        <v>40</v>
      </c>
      <c r="D236" s="7"/>
      <c r="E236" s="7"/>
      <c r="F236" s="59">
        <f t="shared" si="28"/>
        <v>0</v>
      </c>
      <c r="G236" s="59">
        <f t="shared" si="29"/>
        <v>0</v>
      </c>
      <c r="H236" s="59">
        <f t="shared" si="30"/>
        <v>0</v>
      </c>
      <c r="I236" s="59">
        <f t="shared" si="31"/>
        <v>0</v>
      </c>
    </row>
    <row r="237" spans="1:9">
      <c r="A237" s="58" t="s">
        <v>233</v>
      </c>
      <c r="B237" s="10" t="s">
        <v>2</v>
      </c>
      <c r="C237" s="10">
        <v>40</v>
      </c>
      <c r="D237" s="7"/>
      <c r="E237" s="7"/>
      <c r="F237" s="59">
        <f t="shared" si="28"/>
        <v>0</v>
      </c>
      <c r="G237" s="59">
        <f t="shared" si="29"/>
        <v>0</v>
      </c>
      <c r="H237" s="59">
        <f t="shared" si="30"/>
        <v>0</v>
      </c>
      <c r="I237" s="59">
        <f t="shared" si="31"/>
        <v>0</v>
      </c>
    </row>
    <row r="238" spans="1:9">
      <c r="A238" s="58" t="s">
        <v>234</v>
      </c>
      <c r="B238" s="10" t="s">
        <v>2</v>
      </c>
      <c r="C238" s="10">
        <v>40</v>
      </c>
      <c r="D238" s="7"/>
      <c r="E238" s="7"/>
      <c r="F238" s="59">
        <f t="shared" si="28"/>
        <v>0</v>
      </c>
      <c r="G238" s="59">
        <f t="shared" si="29"/>
        <v>0</v>
      </c>
      <c r="H238" s="59">
        <f t="shared" si="30"/>
        <v>0</v>
      </c>
      <c r="I238" s="59">
        <f t="shared" si="31"/>
        <v>0</v>
      </c>
    </row>
    <row r="239" spans="1:9">
      <c r="A239" s="58" t="s">
        <v>235</v>
      </c>
      <c r="B239" s="10" t="s">
        <v>2</v>
      </c>
      <c r="C239" s="10">
        <v>40</v>
      </c>
      <c r="D239" s="7"/>
      <c r="E239" s="7"/>
      <c r="F239" s="59">
        <f t="shared" si="28"/>
        <v>0</v>
      </c>
      <c r="G239" s="59">
        <f t="shared" si="29"/>
        <v>0</v>
      </c>
      <c r="H239" s="59">
        <f t="shared" si="30"/>
        <v>0</v>
      </c>
      <c r="I239" s="59">
        <f t="shared" si="31"/>
        <v>0</v>
      </c>
    </row>
    <row r="240" spans="1:9">
      <c r="A240" s="58" t="s">
        <v>236</v>
      </c>
      <c r="B240" s="10" t="s">
        <v>2</v>
      </c>
      <c r="C240" s="10">
        <v>10</v>
      </c>
      <c r="D240" s="7"/>
      <c r="E240" s="7"/>
      <c r="F240" s="59">
        <f t="shared" si="28"/>
        <v>0</v>
      </c>
      <c r="G240" s="59">
        <f t="shared" si="29"/>
        <v>0</v>
      </c>
      <c r="H240" s="59">
        <f t="shared" si="30"/>
        <v>0</v>
      </c>
      <c r="I240" s="59">
        <f t="shared" si="31"/>
        <v>0</v>
      </c>
    </row>
    <row r="241" spans="1:9">
      <c r="A241" s="58" t="s">
        <v>237</v>
      </c>
      <c r="B241" s="10" t="s">
        <v>2</v>
      </c>
      <c r="C241" s="10">
        <v>10</v>
      </c>
      <c r="D241" s="7"/>
      <c r="E241" s="7"/>
      <c r="F241" s="59">
        <f t="shared" si="28"/>
        <v>0</v>
      </c>
      <c r="G241" s="59">
        <f t="shared" si="29"/>
        <v>0</v>
      </c>
      <c r="H241" s="59">
        <f t="shared" si="30"/>
        <v>0</v>
      </c>
      <c r="I241" s="59">
        <f t="shared" si="31"/>
        <v>0</v>
      </c>
    </row>
    <row r="242" spans="1:9">
      <c r="A242" s="58" t="s">
        <v>238</v>
      </c>
      <c r="B242" s="10" t="s">
        <v>2</v>
      </c>
      <c r="C242" s="10">
        <v>10</v>
      </c>
      <c r="D242" s="7"/>
      <c r="E242" s="7"/>
      <c r="F242" s="59">
        <f t="shared" si="28"/>
        <v>0</v>
      </c>
      <c r="G242" s="59">
        <f t="shared" si="29"/>
        <v>0</v>
      </c>
      <c r="H242" s="59">
        <f t="shared" si="30"/>
        <v>0</v>
      </c>
      <c r="I242" s="59">
        <f t="shared" si="31"/>
        <v>0</v>
      </c>
    </row>
    <row r="243" spans="1:9">
      <c r="A243" s="58" t="s">
        <v>239</v>
      </c>
      <c r="B243" s="10" t="s">
        <v>2</v>
      </c>
      <c r="C243" s="10">
        <v>40</v>
      </c>
      <c r="D243" s="7"/>
      <c r="E243" s="7"/>
      <c r="F243" s="59">
        <f t="shared" si="28"/>
        <v>0</v>
      </c>
      <c r="G243" s="59">
        <f t="shared" si="29"/>
        <v>0</v>
      </c>
      <c r="H243" s="59">
        <f t="shared" si="30"/>
        <v>0</v>
      </c>
      <c r="I243" s="59">
        <f t="shared" si="31"/>
        <v>0</v>
      </c>
    </row>
    <row r="244" spans="1:9">
      <c r="A244" s="58" t="s">
        <v>240</v>
      </c>
      <c r="B244" s="10" t="s">
        <v>2</v>
      </c>
      <c r="C244" s="10">
        <v>40</v>
      </c>
      <c r="D244" s="7"/>
      <c r="E244" s="7"/>
      <c r="F244" s="59">
        <f t="shared" si="28"/>
        <v>0</v>
      </c>
      <c r="G244" s="59">
        <f t="shared" si="29"/>
        <v>0</v>
      </c>
      <c r="H244" s="59">
        <f t="shared" si="30"/>
        <v>0</v>
      </c>
      <c r="I244" s="59">
        <f t="shared" si="31"/>
        <v>0</v>
      </c>
    </row>
    <row r="245" spans="1:9">
      <c r="A245" s="58" t="s">
        <v>241</v>
      </c>
      <c r="B245" s="10" t="s">
        <v>2</v>
      </c>
      <c r="C245" s="10">
        <v>40</v>
      </c>
      <c r="D245" s="7"/>
      <c r="E245" s="7"/>
      <c r="F245" s="59">
        <f t="shared" si="28"/>
        <v>0</v>
      </c>
      <c r="G245" s="59">
        <f t="shared" si="29"/>
        <v>0</v>
      </c>
      <c r="H245" s="59">
        <f t="shared" si="30"/>
        <v>0</v>
      </c>
      <c r="I245" s="59">
        <f t="shared" si="31"/>
        <v>0</v>
      </c>
    </row>
    <row r="246" spans="1:9">
      <c r="A246" s="58" t="s">
        <v>242</v>
      </c>
      <c r="B246" s="10" t="s">
        <v>2</v>
      </c>
      <c r="C246" s="10">
        <v>40</v>
      </c>
      <c r="D246" s="7"/>
      <c r="E246" s="7"/>
      <c r="F246" s="59">
        <f t="shared" si="28"/>
        <v>0</v>
      </c>
      <c r="G246" s="59">
        <f t="shared" si="29"/>
        <v>0</v>
      </c>
      <c r="H246" s="59">
        <f t="shared" si="30"/>
        <v>0</v>
      </c>
      <c r="I246" s="59">
        <f t="shared" si="31"/>
        <v>0</v>
      </c>
    </row>
    <row r="247" spans="1:9">
      <c r="A247" s="58" t="s">
        <v>243</v>
      </c>
      <c r="B247" s="10" t="s">
        <v>2</v>
      </c>
      <c r="C247" s="10">
        <v>40</v>
      </c>
      <c r="D247" s="7"/>
      <c r="E247" s="7"/>
      <c r="F247" s="59">
        <f t="shared" si="28"/>
        <v>0</v>
      </c>
      <c r="G247" s="59">
        <f t="shared" si="29"/>
        <v>0</v>
      </c>
      <c r="H247" s="59">
        <f t="shared" si="30"/>
        <v>0</v>
      </c>
      <c r="I247" s="59">
        <f t="shared" si="31"/>
        <v>0</v>
      </c>
    </row>
    <row r="248" spans="1:9">
      <c r="A248" s="58" t="s">
        <v>244</v>
      </c>
      <c r="B248" s="10" t="s">
        <v>2</v>
      </c>
      <c r="C248" s="10">
        <v>40</v>
      </c>
      <c r="D248" s="7"/>
      <c r="E248" s="7"/>
      <c r="F248" s="59">
        <f t="shared" si="28"/>
        <v>0</v>
      </c>
      <c r="G248" s="59">
        <f t="shared" si="29"/>
        <v>0</v>
      </c>
      <c r="H248" s="59">
        <f t="shared" si="30"/>
        <v>0</v>
      </c>
      <c r="I248" s="59">
        <f t="shared" si="31"/>
        <v>0</v>
      </c>
    </row>
    <row r="249" spans="1:9">
      <c r="A249" s="58" t="s">
        <v>245</v>
      </c>
      <c r="B249" s="10" t="s">
        <v>2</v>
      </c>
      <c r="C249" s="10">
        <v>40</v>
      </c>
      <c r="D249" s="7"/>
      <c r="E249" s="7"/>
      <c r="F249" s="59">
        <f t="shared" si="28"/>
        <v>0</v>
      </c>
      <c r="G249" s="59">
        <f t="shared" si="29"/>
        <v>0</v>
      </c>
      <c r="H249" s="59">
        <f t="shared" si="30"/>
        <v>0</v>
      </c>
      <c r="I249" s="59">
        <f t="shared" si="31"/>
        <v>0</v>
      </c>
    </row>
    <row r="250" spans="1:9">
      <c r="A250" s="58" t="s">
        <v>246</v>
      </c>
      <c r="B250" s="10" t="s">
        <v>2</v>
      </c>
      <c r="C250" s="10">
        <v>40</v>
      </c>
      <c r="D250" s="7"/>
      <c r="E250" s="7"/>
      <c r="F250" s="59">
        <f t="shared" si="28"/>
        <v>0</v>
      </c>
      <c r="G250" s="59">
        <f t="shared" si="29"/>
        <v>0</v>
      </c>
      <c r="H250" s="59">
        <f t="shared" si="30"/>
        <v>0</v>
      </c>
      <c r="I250" s="59">
        <f t="shared" si="31"/>
        <v>0</v>
      </c>
    </row>
    <row r="251" spans="1:9">
      <c r="A251" s="58" t="s">
        <v>247</v>
      </c>
      <c r="B251" s="10" t="s">
        <v>2</v>
      </c>
      <c r="C251" s="10">
        <v>40</v>
      </c>
      <c r="D251" s="7"/>
      <c r="E251" s="7"/>
      <c r="F251" s="59">
        <f t="shared" si="28"/>
        <v>0</v>
      </c>
      <c r="G251" s="59">
        <f t="shared" si="29"/>
        <v>0</v>
      </c>
      <c r="H251" s="59">
        <f t="shared" si="30"/>
        <v>0</v>
      </c>
      <c r="I251" s="59">
        <f t="shared" si="31"/>
        <v>0</v>
      </c>
    </row>
    <row r="252" spans="1:9">
      <c r="A252" s="58" t="s">
        <v>248</v>
      </c>
      <c r="B252" s="10" t="s">
        <v>2</v>
      </c>
      <c r="C252" s="10">
        <v>40</v>
      </c>
      <c r="D252" s="7"/>
      <c r="E252" s="7"/>
      <c r="F252" s="59">
        <f t="shared" si="28"/>
        <v>0</v>
      </c>
      <c r="G252" s="59">
        <f t="shared" si="29"/>
        <v>0</v>
      </c>
      <c r="H252" s="59">
        <f t="shared" si="30"/>
        <v>0</v>
      </c>
      <c r="I252" s="59">
        <f t="shared" si="31"/>
        <v>0</v>
      </c>
    </row>
    <row r="253" spans="1:9">
      <c r="A253" s="58" t="s">
        <v>249</v>
      </c>
      <c r="B253" s="10" t="s">
        <v>2</v>
      </c>
      <c r="C253" s="10">
        <v>40</v>
      </c>
      <c r="D253" s="7"/>
      <c r="E253" s="7"/>
      <c r="F253" s="59">
        <f t="shared" si="28"/>
        <v>0</v>
      </c>
      <c r="G253" s="59">
        <f t="shared" si="29"/>
        <v>0</v>
      </c>
      <c r="H253" s="59">
        <f t="shared" si="30"/>
        <v>0</v>
      </c>
      <c r="I253" s="59">
        <f t="shared" si="31"/>
        <v>0</v>
      </c>
    </row>
    <row r="254" spans="1:9">
      <c r="A254" s="58" t="s">
        <v>171</v>
      </c>
      <c r="B254" s="10" t="s">
        <v>2</v>
      </c>
      <c r="C254" s="10">
        <v>1</v>
      </c>
      <c r="D254" s="7"/>
      <c r="E254" s="7"/>
      <c r="F254" s="59">
        <f t="shared" si="28"/>
        <v>0</v>
      </c>
      <c r="G254" s="59">
        <f t="shared" si="29"/>
        <v>0</v>
      </c>
      <c r="H254" s="59">
        <f t="shared" si="30"/>
        <v>0</v>
      </c>
      <c r="I254" s="59">
        <f t="shared" si="31"/>
        <v>0</v>
      </c>
    </row>
    <row r="255" spans="1:9">
      <c r="A255" s="58"/>
      <c r="B255" s="10"/>
      <c r="C255" s="10"/>
      <c r="D255" s="7"/>
      <c r="E255" s="7"/>
      <c r="F255" s="59">
        <f t="shared" si="28"/>
        <v>0</v>
      </c>
      <c r="G255" s="59">
        <f t="shared" si="29"/>
        <v>0</v>
      </c>
      <c r="H255" s="59">
        <f t="shared" si="30"/>
        <v>0</v>
      </c>
      <c r="I255" s="59">
        <f t="shared" si="31"/>
        <v>0</v>
      </c>
    </row>
    <row r="256" spans="1:9">
      <c r="A256" s="58"/>
      <c r="B256" s="10"/>
      <c r="C256" s="10"/>
      <c r="D256" s="7"/>
      <c r="E256" s="7"/>
      <c r="F256" s="59">
        <f t="shared" si="28"/>
        <v>0</v>
      </c>
      <c r="G256" s="59">
        <f t="shared" si="29"/>
        <v>0</v>
      </c>
      <c r="H256" s="59">
        <f t="shared" si="30"/>
        <v>0</v>
      </c>
      <c r="I256" s="59">
        <f t="shared" si="31"/>
        <v>0</v>
      </c>
    </row>
    <row r="257" spans="1:9">
      <c r="A257" s="58"/>
      <c r="B257" s="10"/>
      <c r="C257" s="10"/>
      <c r="D257" s="7"/>
      <c r="E257" s="7"/>
      <c r="F257" s="59">
        <f t="shared" si="28"/>
        <v>0</v>
      </c>
      <c r="G257" s="59">
        <f t="shared" si="29"/>
        <v>0</v>
      </c>
      <c r="H257" s="59">
        <f t="shared" si="30"/>
        <v>0</v>
      </c>
      <c r="I257" s="59">
        <f t="shared" si="31"/>
        <v>0</v>
      </c>
    </row>
    <row r="258" spans="1:9">
      <c r="A258" s="58"/>
      <c r="B258" s="10"/>
      <c r="C258" s="10"/>
      <c r="D258" s="7"/>
      <c r="E258" s="7"/>
      <c r="F258" s="59">
        <f t="shared" si="28"/>
        <v>0</v>
      </c>
      <c r="G258" s="59">
        <f t="shared" si="29"/>
        <v>0</v>
      </c>
      <c r="H258" s="59">
        <f t="shared" si="30"/>
        <v>0</v>
      </c>
      <c r="I258" s="59">
        <f t="shared" si="31"/>
        <v>0</v>
      </c>
    </row>
    <row r="259" spans="1:9">
      <c r="A259" s="128" t="s">
        <v>263</v>
      </c>
      <c r="B259" s="129"/>
      <c r="C259" s="63">
        <f>SUM(C205:C258)</f>
        <v>1454</v>
      </c>
      <c r="D259" s="64">
        <f>SUM(D231:D258)</f>
        <v>0</v>
      </c>
      <c r="E259" s="64">
        <f>SUM(E231:E258)</f>
        <v>0</v>
      </c>
      <c r="F259" s="64">
        <f>SUM(F205:F258)</f>
        <v>0</v>
      </c>
      <c r="G259" s="64">
        <f>SUM(G205:G258)</f>
        <v>0</v>
      </c>
      <c r="H259" s="64">
        <f t="shared" ref="H259:I259" si="32">SUM(H205:H258)</f>
        <v>0</v>
      </c>
      <c r="I259" s="64">
        <f t="shared" si="32"/>
        <v>0</v>
      </c>
    </row>
    <row r="260" spans="1:9">
      <c r="A260" s="131" t="s">
        <v>264</v>
      </c>
      <c r="B260" s="131"/>
      <c r="C260" s="131"/>
      <c r="D260" s="131"/>
      <c r="E260" s="131"/>
      <c r="F260" s="131"/>
      <c r="G260" s="131"/>
      <c r="H260" s="131"/>
      <c r="I260" s="131"/>
    </row>
    <row r="261" spans="1:9" ht="28">
      <c r="A261" s="21" t="s">
        <v>89</v>
      </c>
      <c r="B261" s="22" t="s">
        <v>90</v>
      </c>
      <c r="C261" s="21" t="s">
        <v>1</v>
      </c>
      <c r="D261" s="21" t="s">
        <v>91</v>
      </c>
      <c r="E261" s="21" t="s">
        <v>92</v>
      </c>
      <c r="F261" s="21" t="s">
        <v>93</v>
      </c>
      <c r="G261" s="21" t="s">
        <v>65</v>
      </c>
      <c r="H261" s="21" t="s">
        <v>95</v>
      </c>
      <c r="I261" s="21" t="s">
        <v>30</v>
      </c>
    </row>
    <row r="262" spans="1:9" ht="42">
      <c r="A262" s="58" t="s">
        <v>145</v>
      </c>
      <c r="B262" s="10" t="s">
        <v>2</v>
      </c>
      <c r="C262" s="10">
        <v>1</v>
      </c>
      <c r="D262" s="7"/>
      <c r="E262" s="7"/>
      <c r="F262" s="59">
        <f t="shared" ref="F262:F294" si="33">SUM(D262:E262)</f>
        <v>0</v>
      </c>
      <c r="G262" s="59">
        <f t="shared" ref="G262:G294" si="34">+D262*C262</f>
        <v>0</v>
      </c>
      <c r="H262" s="59">
        <f t="shared" ref="H262:H294" si="35">+E262*C262</f>
        <v>0</v>
      </c>
      <c r="I262" s="59">
        <f t="shared" ref="I262:I294" si="36">SUM(G262:H262)</f>
        <v>0</v>
      </c>
    </row>
    <row r="263" spans="1:9" ht="42">
      <c r="A263" s="58" t="s">
        <v>146</v>
      </c>
      <c r="B263" s="10" t="s">
        <v>2</v>
      </c>
      <c r="C263" s="10">
        <v>1</v>
      </c>
      <c r="D263" s="7"/>
      <c r="E263" s="7"/>
      <c r="F263" s="59">
        <f t="shared" si="33"/>
        <v>0</v>
      </c>
      <c r="G263" s="59">
        <f t="shared" si="34"/>
        <v>0</v>
      </c>
      <c r="H263" s="59">
        <f t="shared" si="35"/>
        <v>0</v>
      </c>
      <c r="I263" s="59">
        <f t="shared" si="36"/>
        <v>0</v>
      </c>
    </row>
    <row r="264" spans="1:9" ht="56">
      <c r="A264" s="58" t="s">
        <v>265</v>
      </c>
      <c r="B264" s="10" t="s">
        <v>2</v>
      </c>
      <c r="C264" s="10">
        <v>5</v>
      </c>
      <c r="D264" s="7"/>
      <c r="E264" s="7"/>
      <c r="F264" s="59">
        <f t="shared" si="33"/>
        <v>0</v>
      </c>
      <c r="G264" s="59">
        <f t="shared" si="34"/>
        <v>0</v>
      </c>
      <c r="H264" s="59">
        <f t="shared" si="35"/>
        <v>0</v>
      </c>
      <c r="I264" s="59">
        <f t="shared" si="36"/>
        <v>0</v>
      </c>
    </row>
    <row r="265" spans="1:9" ht="28">
      <c r="A265" s="58" t="s">
        <v>148</v>
      </c>
      <c r="B265" s="10" t="s">
        <v>2</v>
      </c>
      <c r="C265" s="10">
        <v>1</v>
      </c>
      <c r="D265" s="7"/>
      <c r="E265" s="7"/>
      <c r="F265" s="59">
        <f t="shared" si="33"/>
        <v>0</v>
      </c>
      <c r="G265" s="59">
        <f t="shared" si="34"/>
        <v>0</v>
      </c>
      <c r="H265" s="59">
        <f t="shared" si="35"/>
        <v>0</v>
      </c>
      <c r="I265" s="59">
        <f t="shared" si="36"/>
        <v>0</v>
      </c>
    </row>
    <row r="266" spans="1:9" ht="28">
      <c r="A266" s="58" t="s">
        <v>149</v>
      </c>
      <c r="B266" s="10" t="s">
        <v>2</v>
      </c>
      <c r="C266" s="10">
        <v>1</v>
      </c>
      <c r="D266" s="7"/>
      <c r="E266" s="7"/>
      <c r="F266" s="59">
        <f t="shared" si="33"/>
        <v>0</v>
      </c>
      <c r="G266" s="59">
        <f t="shared" si="34"/>
        <v>0</v>
      </c>
      <c r="H266" s="59">
        <f t="shared" si="35"/>
        <v>0</v>
      </c>
      <c r="I266" s="59">
        <f t="shared" si="36"/>
        <v>0</v>
      </c>
    </row>
    <row r="267" spans="1:9" ht="56">
      <c r="A267" s="58" t="s">
        <v>150</v>
      </c>
      <c r="B267" s="10" t="s">
        <v>2</v>
      </c>
      <c r="C267" s="10">
        <v>1</v>
      </c>
      <c r="D267" s="7"/>
      <c r="E267" s="7"/>
      <c r="F267" s="59">
        <f t="shared" si="33"/>
        <v>0</v>
      </c>
      <c r="G267" s="59">
        <f t="shared" si="34"/>
        <v>0</v>
      </c>
      <c r="H267" s="59">
        <f t="shared" si="35"/>
        <v>0</v>
      </c>
      <c r="I267" s="59">
        <f t="shared" si="36"/>
        <v>0</v>
      </c>
    </row>
    <row r="268" spans="1:9" ht="42">
      <c r="A268" s="58" t="s">
        <v>266</v>
      </c>
      <c r="B268" s="10" t="s">
        <v>2</v>
      </c>
      <c r="C268" s="10">
        <v>1</v>
      </c>
      <c r="D268" s="7"/>
      <c r="E268" s="7"/>
      <c r="F268" s="59">
        <f t="shared" si="33"/>
        <v>0</v>
      </c>
      <c r="G268" s="59">
        <f t="shared" si="34"/>
        <v>0</v>
      </c>
      <c r="H268" s="59">
        <f t="shared" si="35"/>
        <v>0</v>
      </c>
      <c r="I268" s="59">
        <f t="shared" si="36"/>
        <v>0</v>
      </c>
    </row>
    <row r="269" spans="1:9" ht="42">
      <c r="A269" s="58" t="s">
        <v>152</v>
      </c>
      <c r="B269" s="10" t="s">
        <v>2</v>
      </c>
      <c r="C269" s="10">
        <v>1</v>
      </c>
      <c r="D269" s="7"/>
      <c r="E269" s="7"/>
      <c r="F269" s="59">
        <f t="shared" si="33"/>
        <v>0</v>
      </c>
      <c r="G269" s="59">
        <f t="shared" si="34"/>
        <v>0</v>
      </c>
      <c r="H269" s="59">
        <f t="shared" si="35"/>
        <v>0</v>
      </c>
      <c r="I269" s="59">
        <f t="shared" si="36"/>
        <v>0</v>
      </c>
    </row>
    <row r="270" spans="1:9" ht="98">
      <c r="A270" s="58" t="s">
        <v>153</v>
      </c>
      <c r="B270" s="10" t="s">
        <v>2</v>
      </c>
      <c r="C270" s="10">
        <v>1</v>
      </c>
      <c r="D270" s="7"/>
      <c r="E270" s="7"/>
      <c r="F270" s="59">
        <f t="shared" si="33"/>
        <v>0</v>
      </c>
      <c r="G270" s="59">
        <f t="shared" si="34"/>
        <v>0</v>
      </c>
      <c r="H270" s="59">
        <f t="shared" si="35"/>
        <v>0</v>
      </c>
      <c r="I270" s="59">
        <f t="shared" si="36"/>
        <v>0</v>
      </c>
    </row>
    <row r="271" spans="1:9" ht="28">
      <c r="A271" s="58" t="s">
        <v>267</v>
      </c>
      <c r="B271" s="10" t="s">
        <v>5</v>
      </c>
      <c r="C271" s="10">
        <v>1</v>
      </c>
      <c r="D271" s="7"/>
      <c r="E271" s="7"/>
      <c r="F271" s="59">
        <f t="shared" si="33"/>
        <v>0</v>
      </c>
      <c r="G271" s="59">
        <f t="shared" si="34"/>
        <v>0</v>
      </c>
      <c r="H271" s="59">
        <f t="shared" si="35"/>
        <v>0</v>
      </c>
      <c r="I271" s="59">
        <f t="shared" si="36"/>
        <v>0</v>
      </c>
    </row>
    <row r="272" spans="1:9" ht="42">
      <c r="A272" s="58" t="s">
        <v>268</v>
      </c>
      <c r="B272" s="10" t="s">
        <v>2</v>
      </c>
      <c r="C272" s="10">
        <v>1</v>
      </c>
      <c r="D272" s="7"/>
      <c r="E272" s="7"/>
      <c r="F272" s="59">
        <f t="shared" si="33"/>
        <v>0</v>
      </c>
      <c r="G272" s="59">
        <f t="shared" si="34"/>
        <v>0</v>
      </c>
      <c r="H272" s="59">
        <f t="shared" si="35"/>
        <v>0</v>
      </c>
      <c r="I272" s="59">
        <f t="shared" si="36"/>
        <v>0</v>
      </c>
    </row>
    <row r="273" spans="1:9" ht="56">
      <c r="A273" s="58" t="s">
        <v>269</v>
      </c>
      <c r="B273" s="10" t="s">
        <v>2</v>
      </c>
      <c r="C273" s="10">
        <v>1</v>
      </c>
      <c r="D273" s="7"/>
      <c r="E273" s="7"/>
      <c r="F273" s="59">
        <f t="shared" si="33"/>
        <v>0</v>
      </c>
      <c r="G273" s="59">
        <f t="shared" si="34"/>
        <v>0</v>
      </c>
      <c r="H273" s="59">
        <f t="shared" si="35"/>
        <v>0</v>
      </c>
      <c r="I273" s="59">
        <f t="shared" si="36"/>
        <v>0</v>
      </c>
    </row>
    <row r="274" spans="1:9" ht="84">
      <c r="A274" s="58" t="s">
        <v>270</v>
      </c>
      <c r="B274" s="10" t="s">
        <v>2</v>
      </c>
      <c r="C274" s="10">
        <v>1</v>
      </c>
      <c r="D274" s="7"/>
      <c r="E274" s="7"/>
      <c r="F274" s="59">
        <f t="shared" si="33"/>
        <v>0</v>
      </c>
      <c r="G274" s="59">
        <f t="shared" si="34"/>
        <v>0</v>
      </c>
      <c r="H274" s="59">
        <f t="shared" si="35"/>
        <v>0</v>
      </c>
      <c r="I274" s="59">
        <f t="shared" si="36"/>
        <v>0</v>
      </c>
    </row>
    <row r="275" spans="1:9">
      <c r="A275" s="58" t="s">
        <v>158</v>
      </c>
      <c r="B275" s="10" t="s">
        <v>4</v>
      </c>
      <c r="C275" s="10">
        <v>2</v>
      </c>
      <c r="D275" s="7"/>
      <c r="E275" s="7"/>
      <c r="F275" s="59">
        <f t="shared" si="33"/>
        <v>0</v>
      </c>
      <c r="G275" s="59">
        <f t="shared" si="34"/>
        <v>0</v>
      </c>
      <c r="H275" s="59">
        <f t="shared" si="35"/>
        <v>0</v>
      </c>
      <c r="I275" s="59">
        <f t="shared" si="36"/>
        <v>0</v>
      </c>
    </row>
    <row r="276" spans="1:9" ht="28">
      <c r="A276" s="58" t="s">
        <v>159</v>
      </c>
      <c r="B276" s="10" t="s">
        <v>4</v>
      </c>
      <c r="C276" s="10">
        <v>2</v>
      </c>
      <c r="D276" s="7"/>
      <c r="E276" s="7"/>
      <c r="F276" s="59">
        <f t="shared" si="33"/>
        <v>0</v>
      </c>
      <c r="G276" s="59">
        <f t="shared" si="34"/>
        <v>0</v>
      </c>
      <c r="H276" s="59">
        <f t="shared" si="35"/>
        <v>0</v>
      </c>
      <c r="I276" s="59">
        <f t="shared" si="36"/>
        <v>0</v>
      </c>
    </row>
    <row r="277" spans="1:9" ht="56">
      <c r="A277" s="58" t="s">
        <v>271</v>
      </c>
      <c r="B277" s="10" t="s">
        <v>2</v>
      </c>
      <c r="C277" s="10">
        <v>1</v>
      </c>
      <c r="D277" s="7"/>
      <c r="E277" s="7"/>
      <c r="F277" s="59">
        <f t="shared" si="33"/>
        <v>0</v>
      </c>
      <c r="G277" s="59">
        <f t="shared" si="34"/>
        <v>0</v>
      </c>
      <c r="H277" s="59">
        <f t="shared" si="35"/>
        <v>0</v>
      </c>
      <c r="I277" s="59">
        <f t="shared" si="36"/>
        <v>0</v>
      </c>
    </row>
    <row r="278" spans="1:9" ht="28">
      <c r="A278" s="58" t="s">
        <v>272</v>
      </c>
      <c r="B278" s="10" t="s">
        <v>2</v>
      </c>
      <c r="C278" s="10">
        <v>3</v>
      </c>
      <c r="D278" s="7"/>
      <c r="E278" s="7"/>
      <c r="F278" s="59">
        <f t="shared" si="33"/>
        <v>0</v>
      </c>
      <c r="G278" s="59">
        <f t="shared" si="34"/>
        <v>0</v>
      </c>
      <c r="H278" s="59">
        <f t="shared" si="35"/>
        <v>0</v>
      </c>
      <c r="I278" s="59">
        <f t="shared" si="36"/>
        <v>0</v>
      </c>
    </row>
    <row r="279" spans="1:9" ht="42">
      <c r="A279" s="58" t="s">
        <v>273</v>
      </c>
      <c r="B279" s="10" t="s">
        <v>2</v>
      </c>
      <c r="C279" s="10">
        <v>1</v>
      </c>
      <c r="D279" s="7"/>
      <c r="E279" s="7"/>
      <c r="F279" s="59">
        <f t="shared" si="33"/>
        <v>0</v>
      </c>
      <c r="G279" s="59">
        <f t="shared" si="34"/>
        <v>0</v>
      </c>
      <c r="H279" s="59">
        <f t="shared" si="35"/>
        <v>0</v>
      </c>
      <c r="I279" s="59">
        <f t="shared" si="36"/>
        <v>0</v>
      </c>
    </row>
    <row r="280" spans="1:9" ht="28">
      <c r="A280" s="58" t="s">
        <v>274</v>
      </c>
      <c r="B280" s="10" t="s">
        <v>2</v>
      </c>
      <c r="C280" s="10">
        <v>3</v>
      </c>
      <c r="D280" s="7"/>
      <c r="E280" s="7"/>
      <c r="F280" s="59">
        <f t="shared" si="33"/>
        <v>0</v>
      </c>
      <c r="G280" s="59">
        <f t="shared" si="34"/>
        <v>0</v>
      </c>
      <c r="H280" s="59">
        <f t="shared" si="35"/>
        <v>0</v>
      </c>
      <c r="I280" s="59">
        <f t="shared" si="36"/>
        <v>0</v>
      </c>
    </row>
    <row r="281" spans="1:9" ht="70">
      <c r="A281" s="58" t="s">
        <v>275</v>
      </c>
      <c r="B281" s="10" t="s">
        <v>2</v>
      </c>
      <c r="C281" s="10">
        <v>1</v>
      </c>
      <c r="D281" s="7"/>
      <c r="E281" s="7"/>
      <c r="F281" s="59">
        <f t="shared" si="33"/>
        <v>0</v>
      </c>
      <c r="G281" s="59">
        <f t="shared" si="34"/>
        <v>0</v>
      </c>
      <c r="H281" s="59">
        <f t="shared" si="35"/>
        <v>0</v>
      </c>
      <c r="I281" s="59">
        <f t="shared" si="36"/>
        <v>0</v>
      </c>
    </row>
    <row r="282" spans="1:9" ht="56">
      <c r="A282" s="58" t="s">
        <v>276</v>
      </c>
      <c r="B282" s="10" t="s">
        <v>2</v>
      </c>
      <c r="C282" s="10">
        <v>1</v>
      </c>
      <c r="D282" s="7"/>
      <c r="E282" s="7"/>
      <c r="F282" s="59">
        <f t="shared" si="33"/>
        <v>0</v>
      </c>
      <c r="G282" s="59">
        <f t="shared" si="34"/>
        <v>0</v>
      </c>
      <c r="H282" s="59">
        <f t="shared" si="35"/>
        <v>0</v>
      </c>
      <c r="I282" s="59">
        <f t="shared" si="36"/>
        <v>0</v>
      </c>
    </row>
    <row r="283" spans="1:9" ht="42">
      <c r="A283" s="58" t="s">
        <v>277</v>
      </c>
      <c r="B283" s="10" t="s">
        <v>2</v>
      </c>
      <c r="C283" s="10">
        <v>1</v>
      </c>
      <c r="D283" s="7"/>
      <c r="E283" s="7"/>
      <c r="F283" s="59">
        <f t="shared" si="33"/>
        <v>0</v>
      </c>
      <c r="G283" s="59">
        <f t="shared" si="34"/>
        <v>0</v>
      </c>
      <c r="H283" s="59">
        <f t="shared" si="35"/>
        <v>0</v>
      </c>
      <c r="I283" s="59">
        <f t="shared" si="36"/>
        <v>0</v>
      </c>
    </row>
    <row r="284" spans="1:9" ht="126">
      <c r="A284" s="58" t="s">
        <v>217</v>
      </c>
      <c r="B284" s="10" t="s">
        <v>2</v>
      </c>
      <c r="C284" s="10">
        <v>1</v>
      </c>
      <c r="D284" s="7"/>
      <c r="E284" s="7"/>
      <c r="F284" s="59">
        <f t="shared" si="33"/>
        <v>0</v>
      </c>
      <c r="G284" s="59">
        <f t="shared" si="34"/>
        <v>0</v>
      </c>
      <c r="H284" s="59">
        <f t="shared" si="35"/>
        <v>0</v>
      </c>
      <c r="I284" s="59">
        <f t="shared" si="36"/>
        <v>0</v>
      </c>
    </row>
    <row r="285" spans="1:9" ht="56">
      <c r="A285" s="58" t="s">
        <v>26</v>
      </c>
      <c r="B285" s="10" t="s">
        <v>3</v>
      </c>
      <c r="C285" s="10">
        <v>1</v>
      </c>
      <c r="D285" s="7"/>
      <c r="E285" s="7"/>
      <c r="F285" s="59">
        <f t="shared" si="33"/>
        <v>0</v>
      </c>
      <c r="G285" s="59">
        <f t="shared" si="34"/>
        <v>0</v>
      </c>
      <c r="H285" s="59">
        <f t="shared" si="35"/>
        <v>0</v>
      </c>
      <c r="I285" s="59">
        <f t="shared" si="36"/>
        <v>0</v>
      </c>
    </row>
    <row r="286" spans="1:9" ht="140">
      <c r="A286" s="58" t="s">
        <v>27</v>
      </c>
      <c r="B286" s="10" t="s">
        <v>2</v>
      </c>
      <c r="C286" s="10">
        <v>1</v>
      </c>
      <c r="D286" s="7"/>
      <c r="E286" s="7"/>
      <c r="F286" s="59">
        <f t="shared" si="33"/>
        <v>0</v>
      </c>
      <c r="G286" s="59">
        <f t="shared" si="34"/>
        <v>0</v>
      </c>
      <c r="H286" s="59">
        <f t="shared" si="35"/>
        <v>0</v>
      </c>
      <c r="I286" s="59">
        <f t="shared" si="36"/>
        <v>0</v>
      </c>
    </row>
    <row r="287" spans="1:9">
      <c r="A287" s="58" t="s">
        <v>278</v>
      </c>
      <c r="B287" s="10" t="s">
        <v>2</v>
      </c>
      <c r="C287" s="10">
        <v>4</v>
      </c>
      <c r="D287" s="7"/>
      <c r="E287" s="7"/>
      <c r="F287" s="59">
        <f t="shared" si="33"/>
        <v>0</v>
      </c>
      <c r="G287" s="59">
        <f t="shared" si="34"/>
        <v>0</v>
      </c>
      <c r="H287" s="59">
        <f t="shared" si="35"/>
        <v>0</v>
      </c>
      <c r="I287" s="59">
        <f t="shared" si="36"/>
        <v>0</v>
      </c>
    </row>
    <row r="288" spans="1:9" ht="28">
      <c r="A288" s="58" t="s">
        <v>279</v>
      </c>
      <c r="B288" s="10" t="s">
        <v>2</v>
      </c>
      <c r="C288" s="10">
        <v>4</v>
      </c>
      <c r="D288" s="7"/>
      <c r="E288" s="7"/>
      <c r="F288" s="59">
        <f t="shared" si="33"/>
        <v>0</v>
      </c>
      <c r="G288" s="59">
        <f t="shared" si="34"/>
        <v>0</v>
      </c>
      <c r="H288" s="59">
        <f t="shared" si="35"/>
        <v>0</v>
      </c>
      <c r="I288" s="59">
        <f t="shared" si="36"/>
        <v>0</v>
      </c>
    </row>
    <row r="289" spans="1:9">
      <c r="A289" s="58" t="s">
        <v>170</v>
      </c>
      <c r="B289" s="10" t="s">
        <v>2</v>
      </c>
      <c r="C289" s="10">
        <v>1</v>
      </c>
      <c r="D289" s="7"/>
      <c r="E289" s="7"/>
      <c r="F289" s="59">
        <f t="shared" si="33"/>
        <v>0</v>
      </c>
      <c r="G289" s="59">
        <f t="shared" si="34"/>
        <v>0</v>
      </c>
      <c r="H289" s="59">
        <f t="shared" si="35"/>
        <v>0</v>
      </c>
      <c r="I289" s="59">
        <f t="shared" si="36"/>
        <v>0</v>
      </c>
    </row>
    <row r="290" spans="1:9">
      <c r="A290" s="58" t="s">
        <v>171</v>
      </c>
      <c r="B290" s="10" t="s">
        <v>2</v>
      </c>
      <c r="C290" s="10">
        <v>1</v>
      </c>
      <c r="D290" s="7"/>
      <c r="E290" s="7"/>
      <c r="F290" s="59">
        <f t="shared" si="33"/>
        <v>0</v>
      </c>
      <c r="G290" s="59">
        <f t="shared" si="34"/>
        <v>0</v>
      </c>
      <c r="H290" s="59">
        <f t="shared" si="35"/>
        <v>0</v>
      </c>
      <c r="I290" s="59">
        <f t="shared" si="36"/>
        <v>0</v>
      </c>
    </row>
    <row r="291" spans="1:9">
      <c r="A291" s="58"/>
      <c r="B291" s="10"/>
      <c r="C291" s="10"/>
      <c r="D291" s="7"/>
      <c r="E291" s="7"/>
      <c r="F291" s="59">
        <f t="shared" si="33"/>
        <v>0</v>
      </c>
      <c r="G291" s="59">
        <f t="shared" si="34"/>
        <v>0</v>
      </c>
      <c r="H291" s="59">
        <f t="shared" si="35"/>
        <v>0</v>
      </c>
      <c r="I291" s="59">
        <f t="shared" si="36"/>
        <v>0</v>
      </c>
    </row>
    <row r="292" spans="1:9">
      <c r="A292" s="58"/>
      <c r="B292" s="10"/>
      <c r="C292" s="10"/>
      <c r="D292" s="7"/>
      <c r="E292" s="7"/>
      <c r="F292" s="59">
        <f t="shared" si="33"/>
        <v>0</v>
      </c>
      <c r="G292" s="59">
        <f t="shared" si="34"/>
        <v>0</v>
      </c>
      <c r="H292" s="59">
        <f t="shared" si="35"/>
        <v>0</v>
      </c>
      <c r="I292" s="59">
        <f t="shared" si="36"/>
        <v>0</v>
      </c>
    </row>
    <row r="293" spans="1:9">
      <c r="A293" s="58"/>
      <c r="B293" s="10"/>
      <c r="C293" s="10"/>
      <c r="D293" s="7"/>
      <c r="E293" s="7"/>
      <c r="F293" s="59">
        <f t="shared" si="33"/>
        <v>0</v>
      </c>
      <c r="G293" s="59">
        <f t="shared" si="34"/>
        <v>0</v>
      </c>
      <c r="H293" s="59">
        <f t="shared" si="35"/>
        <v>0</v>
      </c>
      <c r="I293" s="59">
        <f t="shared" si="36"/>
        <v>0</v>
      </c>
    </row>
    <row r="294" spans="1:9">
      <c r="A294" s="58"/>
      <c r="B294" s="10"/>
      <c r="C294" s="10"/>
      <c r="D294" s="7"/>
      <c r="E294" s="7"/>
      <c r="F294" s="59">
        <f t="shared" si="33"/>
        <v>0</v>
      </c>
      <c r="G294" s="59">
        <f t="shared" si="34"/>
        <v>0</v>
      </c>
      <c r="H294" s="59">
        <f t="shared" si="35"/>
        <v>0</v>
      </c>
      <c r="I294" s="59">
        <f t="shared" si="36"/>
        <v>0</v>
      </c>
    </row>
    <row r="295" spans="1:9">
      <c r="A295" s="128" t="s">
        <v>280</v>
      </c>
      <c r="B295" s="129"/>
      <c r="C295" s="63">
        <f>SUM(C262:C294)</f>
        <v>45</v>
      </c>
      <c r="D295" s="64">
        <f>SUM(D267:D294)</f>
        <v>0</v>
      </c>
      <c r="E295" s="64">
        <f>SUM(E267:E294)</f>
        <v>0</v>
      </c>
      <c r="F295" s="64">
        <f>SUM(F262:F294)</f>
        <v>0</v>
      </c>
      <c r="G295" s="64">
        <f t="shared" ref="G295:I295" si="37">SUM(G262:G294)</f>
        <v>0</v>
      </c>
      <c r="H295" s="64">
        <f t="shared" si="37"/>
        <v>0</v>
      </c>
      <c r="I295" s="64">
        <f t="shared" si="37"/>
        <v>0</v>
      </c>
    </row>
    <row r="296" spans="1:9">
      <c r="A296" s="131"/>
      <c r="B296" s="131"/>
      <c r="C296" s="131"/>
      <c r="D296" s="131"/>
      <c r="E296" s="131"/>
      <c r="F296" s="131"/>
      <c r="G296" s="131"/>
      <c r="H296" s="131"/>
      <c r="I296" s="131"/>
    </row>
    <row r="297" spans="1:9">
      <c r="A297" s="21"/>
      <c r="B297" s="22"/>
      <c r="C297" s="21"/>
      <c r="D297" s="21"/>
      <c r="E297" s="21"/>
      <c r="F297" s="21"/>
      <c r="G297" s="21"/>
      <c r="H297" s="21"/>
      <c r="I297" s="21"/>
    </row>
    <row r="298" spans="1:9">
      <c r="A298" s="75"/>
      <c r="B298" s="10"/>
      <c r="C298" s="10"/>
      <c r="D298" s="7"/>
      <c r="E298" s="7"/>
      <c r="F298" s="59"/>
      <c r="G298" s="59"/>
      <c r="H298" s="59"/>
      <c r="I298" s="59"/>
    </row>
    <row r="299" spans="1:9">
      <c r="A299" s="75"/>
      <c r="B299" s="10"/>
      <c r="C299" s="10"/>
      <c r="D299" s="7"/>
      <c r="E299" s="7"/>
      <c r="F299" s="59"/>
      <c r="G299" s="59"/>
      <c r="H299" s="59"/>
      <c r="I299" s="59"/>
    </row>
    <row r="300" spans="1:9">
      <c r="A300" s="75"/>
      <c r="B300" s="10"/>
      <c r="C300" s="10"/>
      <c r="D300" s="7"/>
      <c r="E300" s="7"/>
      <c r="F300" s="59"/>
      <c r="G300" s="59"/>
      <c r="H300" s="59"/>
      <c r="I300" s="59"/>
    </row>
    <row r="301" spans="1:9">
      <c r="A301" s="58"/>
      <c r="B301" s="10"/>
      <c r="C301" s="10"/>
      <c r="D301" s="7"/>
      <c r="E301" s="7"/>
      <c r="F301" s="59"/>
      <c r="G301" s="59"/>
      <c r="H301" s="59"/>
      <c r="I301" s="59"/>
    </row>
    <row r="302" spans="1:9">
      <c r="A302" s="75"/>
      <c r="B302" s="10"/>
      <c r="C302" s="10"/>
      <c r="D302" s="7"/>
      <c r="E302" s="7"/>
      <c r="F302" s="59"/>
      <c r="G302" s="59"/>
      <c r="H302" s="59"/>
      <c r="I302" s="59"/>
    </row>
    <row r="303" spans="1:9">
      <c r="A303" s="75"/>
      <c r="B303" s="10"/>
      <c r="C303" s="10"/>
      <c r="D303" s="7"/>
      <c r="E303" s="7"/>
      <c r="F303" s="59"/>
      <c r="G303" s="59"/>
      <c r="H303" s="59"/>
      <c r="I303" s="59"/>
    </row>
    <row r="304" spans="1:9">
      <c r="A304" s="75"/>
      <c r="B304" s="10"/>
      <c r="C304" s="10"/>
      <c r="D304" s="7"/>
      <c r="E304" s="7"/>
      <c r="F304" s="59"/>
      <c r="G304" s="59"/>
      <c r="H304" s="59"/>
      <c r="I304" s="59"/>
    </row>
    <row r="305" spans="1:9">
      <c r="A305" s="75"/>
      <c r="B305" s="10"/>
      <c r="C305" s="10"/>
      <c r="D305" s="7"/>
      <c r="E305" s="7"/>
      <c r="F305" s="59"/>
      <c r="G305" s="59"/>
      <c r="H305" s="59"/>
      <c r="I305" s="59"/>
    </row>
    <row r="306" spans="1:9">
      <c r="A306" s="78"/>
      <c r="B306" s="10"/>
      <c r="C306" s="10"/>
      <c r="D306" s="7"/>
      <c r="E306" s="7"/>
      <c r="F306" s="59"/>
      <c r="G306" s="59"/>
      <c r="H306" s="59"/>
      <c r="I306" s="59"/>
    </row>
    <row r="307" spans="1:9">
      <c r="A307" s="75"/>
      <c r="B307" s="10"/>
      <c r="C307" s="10"/>
      <c r="D307" s="7"/>
      <c r="E307" s="7"/>
      <c r="F307" s="59"/>
      <c r="G307" s="59"/>
      <c r="H307" s="59"/>
      <c r="I307" s="59"/>
    </row>
    <row r="308" spans="1:9">
      <c r="A308" s="75"/>
      <c r="B308" s="10"/>
      <c r="C308" s="10"/>
      <c r="D308" s="7"/>
      <c r="E308" s="7"/>
      <c r="F308" s="59"/>
      <c r="G308" s="59"/>
      <c r="H308" s="59"/>
      <c r="I308" s="59"/>
    </row>
    <row r="309" spans="1:9">
      <c r="A309" s="75"/>
      <c r="B309" s="10"/>
      <c r="C309" s="10"/>
      <c r="D309" s="7"/>
      <c r="E309" s="7"/>
      <c r="F309" s="59"/>
      <c r="G309" s="59"/>
      <c r="H309" s="59"/>
      <c r="I309" s="59"/>
    </row>
    <row r="310" spans="1:9">
      <c r="A310" s="75"/>
      <c r="B310" s="10"/>
      <c r="C310" s="10"/>
      <c r="D310" s="7"/>
      <c r="E310" s="7"/>
      <c r="F310" s="59"/>
      <c r="G310" s="59"/>
      <c r="H310" s="59"/>
      <c r="I310" s="59"/>
    </row>
    <row r="311" spans="1:9">
      <c r="A311" s="75"/>
      <c r="B311" s="10"/>
      <c r="C311" s="10"/>
      <c r="D311" s="7"/>
      <c r="E311" s="7"/>
      <c r="F311" s="59"/>
      <c r="G311" s="59"/>
      <c r="H311" s="59"/>
      <c r="I311" s="59"/>
    </row>
    <row r="312" spans="1:9">
      <c r="A312" s="75"/>
      <c r="B312" s="10"/>
      <c r="C312" s="10"/>
      <c r="D312" s="7"/>
      <c r="E312" s="7"/>
      <c r="F312" s="59"/>
      <c r="G312" s="59"/>
      <c r="H312" s="59"/>
      <c r="I312" s="59"/>
    </row>
    <row r="313" spans="1:9">
      <c r="A313" s="75"/>
      <c r="B313" s="10"/>
      <c r="C313" s="10"/>
      <c r="D313" s="7"/>
      <c r="E313" s="7"/>
      <c r="F313" s="59"/>
      <c r="G313" s="59"/>
      <c r="H313" s="59"/>
      <c r="I313" s="59"/>
    </row>
    <row r="314" spans="1:9">
      <c r="A314" s="75"/>
      <c r="B314" s="10"/>
      <c r="C314" s="10"/>
      <c r="D314" s="7"/>
      <c r="E314" s="7"/>
      <c r="F314" s="59"/>
      <c r="G314" s="59"/>
      <c r="H314" s="59"/>
      <c r="I314" s="59"/>
    </row>
    <row r="315" spans="1:9">
      <c r="A315" s="75"/>
      <c r="B315" s="10"/>
      <c r="C315" s="10"/>
      <c r="D315" s="7"/>
      <c r="E315" s="7"/>
      <c r="F315" s="59"/>
      <c r="G315" s="59"/>
      <c r="H315" s="59"/>
      <c r="I315" s="59"/>
    </row>
    <row r="316" spans="1:9">
      <c r="A316" s="75"/>
      <c r="B316" s="10"/>
      <c r="C316" s="10"/>
      <c r="D316" s="7"/>
      <c r="E316" s="7"/>
      <c r="F316" s="59"/>
      <c r="G316" s="59"/>
      <c r="H316" s="59"/>
      <c r="I316" s="59"/>
    </row>
    <row r="317" spans="1:9">
      <c r="A317" s="75"/>
      <c r="B317" s="10"/>
      <c r="C317" s="10"/>
      <c r="D317" s="7"/>
      <c r="E317" s="7"/>
      <c r="F317" s="59"/>
      <c r="G317" s="59"/>
      <c r="H317" s="59"/>
      <c r="I317" s="59"/>
    </row>
    <row r="318" spans="1:9">
      <c r="A318" s="78"/>
      <c r="B318" s="10"/>
      <c r="C318" s="10"/>
      <c r="D318" s="7"/>
      <c r="E318" s="7"/>
      <c r="F318" s="59"/>
      <c r="G318" s="59"/>
      <c r="H318" s="59"/>
      <c r="I318" s="59"/>
    </row>
    <row r="319" spans="1:9">
      <c r="A319" s="75"/>
      <c r="B319" s="10"/>
      <c r="C319" s="10"/>
      <c r="D319" s="7"/>
      <c r="E319" s="7"/>
      <c r="F319" s="59"/>
      <c r="G319" s="59"/>
      <c r="H319" s="59"/>
      <c r="I319" s="59"/>
    </row>
    <row r="320" spans="1:9">
      <c r="A320" s="75"/>
      <c r="B320" s="10"/>
      <c r="C320" s="10"/>
      <c r="D320" s="7"/>
      <c r="E320" s="7"/>
      <c r="F320" s="59"/>
      <c r="G320" s="59"/>
      <c r="H320" s="59"/>
      <c r="I320" s="59"/>
    </row>
    <row r="321" spans="1:9">
      <c r="A321" s="75"/>
      <c r="B321" s="10"/>
      <c r="C321" s="10"/>
      <c r="D321" s="7"/>
      <c r="E321" s="7"/>
      <c r="F321" s="59"/>
      <c r="G321" s="59"/>
      <c r="H321" s="59"/>
      <c r="I321" s="59"/>
    </row>
    <row r="322" spans="1:9">
      <c r="A322" s="75"/>
      <c r="B322" s="10"/>
      <c r="C322" s="10"/>
      <c r="D322" s="7"/>
      <c r="E322" s="7"/>
      <c r="F322" s="59"/>
      <c r="G322" s="59"/>
      <c r="H322" s="59"/>
      <c r="I322" s="59"/>
    </row>
    <row r="323" spans="1:9">
      <c r="A323" s="75"/>
      <c r="B323" s="10"/>
      <c r="C323" s="10"/>
      <c r="D323" s="7"/>
      <c r="E323" s="7"/>
      <c r="F323" s="59"/>
      <c r="G323" s="59"/>
      <c r="H323" s="59"/>
      <c r="I323" s="59"/>
    </row>
    <row r="324" spans="1:9">
      <c r="A324" s="78"/>
      <c r="B324" s="10"/>
      <c r="C324" s="10"/>
      <c r="D324" s="7"/>
      <c r="E324" s="7"/>
      <c r="F324" s="59"/>
      <c r="G324" s="59"/>
      <c r="H324" s="59"/>
      <c r="I324" s="59"/>
    </row>
    <row r="325" spans="1:9">
      <c r="A325" s="75"/>
      <c r="B325" s="10"/>
      <c r="C325" s="10"/>
      <c r="D325" s="7"/>
      <c r="E325" s="7"/>
      <c r="F325" s="59"/>
      <c r="G325" s="59"/>
      <c r="H325" s="59"/>
      <c r="I325" s="59"/>
    </row>
    <row r="326" spans="1:9">
      <c r="A326" s="128" t="s">
        <v>281</v>
      </c>
      <c r="B326" s="129"/>
      <c r="C326" s="63">
        <f>SUM(C298:C325)</f>
        <v>0</v>
      </c>
      <c r="D326" s="64">
        <f t="shared" ref="D326:H326" si="38">SUM(D298:D325)</f>
        <v>0</v>
      </c>
      <c r="E326" s="64">
        <f t="shared" si="38"/>
        <v>0</v>
      </c>
      <c r="F326" s="64">
        <f t="shared" si="38"/>
        <v>0</v>
      </c>
      <c r="G326" s="64">
        <f t="shared" si="38"/>
        <v>0</v>
      </c>
      <c r="H326" s="64">
        <f t="shared" si="38"/>
        <v>0</v>
      </c>
      <c r="I326" s="64">
        <f>SUM(I298:I325)</f>
        <v>0</v>
      </c>
    </row>
  </sheetData>
  <mergeCells count="17">
    <mergeCell ref="A259:B259"/>
    <mergeCell ref="A260:I260"/>
    <mergeCell ref="A295:B295"/>
    <mergeCell ref="A296:I296"/>
    <mergeCell ref="A326:B326"/>
    <mergeCell ref="A203:I203"/>
    <mergeCell ref="A1:I1"/>
    <mergeCell ref="A2:I2"/>
    <mergeCell ref="A34:B34"/>
    <mergeCell ref="A35:I35"/>
    <mergeCell ref="A77:B77"/>
    <mergeCell ref="A78:I78"/>
    <mergeCell ref="A116:B116"/>
    <mergeCell ref="A117:I117"/>
    <mergeCell ref="A171:B171"/>
    <mergeCell ref="A172:I172"/>
    <mergeCell ref="A202:B20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TOTAL GENERAL</vt:lpstr>
      <vt:lpstr>CAPACITACION Y FORMACION</vt:lpstr>
      <vt:lpstr>EQUIPO MINIMO</vt:lpstr>
      <vt:lpstr>PACIFICO Y FONTERA NARIÑENSE</vt:lpstr>
      <vt:lpstr>BAJO CAUCA Y NORDESTE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dc:creator>
  <cp:lastModifiedBy>Cindy Marcela Cortes</cp:lastModifiedBy>
  <cp:lastPrinted>2020-08-20T16:50:10Z</cp:lastPrinted>
  <dcterms:created xsi:type="dcterms:W3CDTF">2020-01-28T20:12:44Z</dcterms:created>
  <dcterms:modified xsi:type="dcterms:W3CDTF">2020-12-10T17:40:54Z</dcterms:modified>
</cp:coreProperties>
</file>