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arn\KITS DE ASEO\CONV ABIERTA\"/>
    </mc:Choice>
  </mc:AlternateContent>
  <xr:revisionPtr revIDLastSave="0" documentId="8_{5C1FFBFA-CE60-403F-8915-4464CB46FB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ERTA ECONÓMICA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'OFERTA ECONÓMICA'!$C$1:$I$79</definedName>
    <definedName name="dol" localSheetId="0">[1]TABULACION!#REF!</definedName>
    <definedName name="dol">[1]TABULACION!#REF!</definedName>
    <definedName name="DOLAR">[2]TABULACION!$C$22</definedName>
    <definedName name="DOLAR1" localSheetId="0">[3]TABULACION!#REF!</definedName>
    <definedName name="DOLAR1">[3]TABULACION!#REF!</definedName>
    <definedName name="equipo" localSheetId="0">#REF!</definedName>
    <definedName name="equipo">#REF!</definedName>
    <definedName name="equipos">[4]EMTMO!$C$5:$C$57</definedName>
    <definedName name="herramienta" localSheetId="0">#REF!</definedName>
    <definedName name="herramienta">#REF!</definedName>
    <definedName name="itemspasados" localSheetId="0">#REF!</definedName>
    <definedName name="itemspasados">#REF!</definedName>
    <definedName name="LO" localSheetId="0">[3]TABULACION!#REF!</definedName>
    <definedName name="LO">[3]TABULACION!#REF!</definedName>
    <definedName name="manodeobra" localSheetId="0">#REF!</definedName>
    <definedName name="manodeobra">#REF!</definedName>
    <definedName name="materiales" localSheetId="0">#REF!</definedName>
    <definedName name="materiales">#REF!</definedName>
    <definedName name="PLZ" localSheetId="0">#REF!</definedName>
    <definedName name="PLZ">#REF!</definedName>
    <definedName name="Prest.">1.75</definedName>
    <definedName name="transportes" localSheetId="0">#REF!</definedName>
    <definedName name="transpor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H31" i="2"/>
  <c r="H30" i="2"/>
  <c r="H29" i="2"/>
  <c r="H28" i="2"/>
  <c r="H27" i="2"/>
  <c r="H26" i="2"/>
  <c r="H20" i="2"/>
  <c r="H19" i="2"/>
  <c r="H18" i="2"/>
  <c r="H17" i="2"/>
  <c r="H16" i="2"/>
  <c r="H15" i="2"/>
  <c r="H14" i="2"/>
  <c r="H13" i="2"/>
  <c r="H7" i="2"/>
  <c r="H6" i="2"/>
  <c r="H5" i="2"/>
  <c r="G36" i="2" l="1"/>
  <c r="H36" i="2" s="1"/>
  <c r="G35" i="2"/>
  <c r="H35" i="2" s="1"/>
  <c r="G23" i="2"/>
  <c r="H23" i="2" s="1"/>
  <c r="H40" i="2" s="1"/>
  <c r="G10" i="2"/>
  <c r="H10" i="2" s="1"/>
  <c r="H39" i="2" s="1"/>
  <c r="H37" i="2" l="1"/>
  <c r="H41" i="2" s="1"/>
  <c r="H42" i="2"/>
</calcChain>
</file>

<file path=xl/sharedStrings.xml><?xml version="1.0" encoding="utf-8"?>
<sst xmlns="http://schemas.openxmlformats.org/spreadsheetml/2006/main" count="76" uniqueCount="53">
  <si>
    <t xml:space="preserve">ITEM 1 - KIT PERSONAL DE PREVENCIÓN Y ASEPSIA </t>
  </si>
  <si>
    <t>Unidad de 
medida</t>
  </si>
  <si>
    <t xml:space="preserve">Cantidad </t>
  </si>
  <si>
    <t xml:space="preserve">SUBTOTAL  UNITARIO 
</t>
  </si>
  <si>
    <t>Jabón antibacterial</t>
  </si>
  <si>
    <t>Frasco de 250 ml</t>
  </si>
  <si>
    <t>Gel antibacterial</t>
  </si>
  <si>
    <t>Alcohol</t>
  </si>
  <si>
    <t>VALOR TOTAL KIT PERSONAL</t>
  </si>
  <si>
    <t>CANTIDAD A ENTREGER MES</t>
  </si>
  <si>
    <t>CANTIDAD DE ENTREGAS</t>
  </si>
  <si>
    <t>VALOR TOTAL</t>
  </si>
  <si>
    <t>ITEM 2 - KIT COLECTIVO DE ASEO Y DESINFECCIÓN ÁREAS COMUNES</t>
  </si>
  <si>
    <t>Hipoclorito de sodio</t>
  </si>
  <si>
    <t>Litro</t>
  </si>
  <si>
    <t>Jabón en polvo</t>
  </si>
  <si>
    <t>Kilo</t>
  </si>
  <si>
    <t>Escoba</t>
  </si>
  <si>
    <t>Unidad</t>
  </si>
  <si>
    <t>Trapero</t>
  </si>
  <si>
    <t xml:space="preserve">Atomizador </t>
  </si>
  <si>
    <t>Toalla de papel</t>
  </si>
  <si>
    <t>Paquete x 150 unds</t>
  </si>
  <si>
    <t>Guantes látex</t>
  </si>
  <si>
    <t>Caja x 100 unds</t>
  </si>
  <si>
    <t>Tapabocas desechable</t>
  </si>
  <si>
    <t>Bolsa x 25 unds</t>
  </si>
  <si>
    <t>VALOR TOTAL KIT COLECTIVO</t>
  </si>
  <si>
    <t>ITEM 3 -  KIT CUIDADOR</t>
  </si>
  <si>
    <t>Overol lavable</t>
  </si>
  <si>
    <t>Monogafa</t>
  </si>
  <si>
    <t xml:space="preserve">Frasco x 250 ml  </t>
  </si>
  <si>
    <t xml:space="preserve">Alcohol </t>
  </si>
  <si>
    <t>Frasco  x 1000 ml</t>
  </si>
  <si>
    <t>Caja x 100 unidades</t>
  </si>
  <si>
    <t>Tapabocas lavable</t>
  </si>
  <si>
    <t xml:space="preserve">Termómetro digital </t>
  </si>
  <si>
    <t>VALOR TOTAL KIT 
CUIDADOR</t>
  </si>
  <si>
    <t>Descripción</t>
  </si>
  <si>
    <t>TOTAL KIT CUIDADOR</t>
  </si>
  <si>
    <t>TOTAL KIT PERSONAL</t>
  </si>
  <si>
    <t>TOTAL KIT COLECTIVO</t>
  </si>
  <si>
    <t>GRAN TOTAL</t>
  </si>
  <si>
    <t xml:space="preserve">VALOR UNITARIO OFERTADO INCLUIDO IVA
(CUANDO APLIQUE)
</t>
  </si>
  <si>
    <r>
      <t xml:space="preserve"> VALOR UNITARIO
POR KIT </t>
    </r>
    <r>
      <rPr>
        <sz val="36"/>
        <rFont val="Arial"/>
        <family val="2"/>
      </rPr>
      <t>(Suma subtotal de ítems 1+2+3)</t>
    </r>
    <r>
      <rPr>
        <b/>
        <sz val="36"/>
        <rFont val="Arial"/>
        <family val="2"/>
      </rPr>
      <t xml:space="preserve">
</t>
    </r>
  </si>
  <si>
    <t xml:space="preserve"> VALOR UNITARIO
POR KIT ( Suma subtotal de ítems 1 al 8 )
</t>
  </si>
  <si>
    <t xml:space="preserve"> VALOR UNITARIO
POR KIT 
</t>
  </si>
  <si>
    <t xml:space="preserve"> TOTAL KIT CUIDADOR 
( Suma subtotal  mes 1 + mes 2 al 4)</t>
  </si>
  <si>
    <t>SUBTOTAL</t>
  </si>
  <si>
    <t xml:space="preserve">VALOR UNITARIO POR KIT CUIDADOR - MES 1 - ( Suma items 1 al 7 ) nota: Ítem 1 se multiplica por 2 </t>
  </si>
  <si>
    <t>VALOR UNITARIO POR KIT CUIDADOR - MES 2 al 4 ( Suma items 2 al 6 )</t>
  </si>
  <si>
    <t>FORMATO DE OFERTA ECONÓMICA</t>
  </si>
  <si>
    <t xml:space="preserve">Nombre: 
Firma:
Documento:
Cargo: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</si>
</sst>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-&quot;$&quot;\ * #,##0.00_-;\-&quot;$&quot;\ * #,##0.00_-;_-&quot;$&quot;\ * &quot;-&quot;_-;_-@_-"/>
    <numFmt numFmtId="167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b/>
      <sz val="40"/>
      <name val="Arial"/>
      <family val="2"/>
    </font>
    <font>
      <sz val="40"/>
      <color rgb="FF000000"/>
      <name val="Arial"/>
      <family val="2"/>
    </font>
    <font>
      <sz val="40"/>
      <color theme="1"/>
      <name val="Arial"/>
      <family val="2"/>
    </font>
    <font>
      <sz val="40"/>
      <name val="Arial"/>
      <family val="2"/>
    </font>
    <font>
      <b/>
      <sz val="48"/>
      <color rgb="FF000000"/>
      <name val="Arial"/>
      <family val="2"/>
    </font>
    <font>
      <b/>
      <sz val="40"/>
      <color rgb="FF000000"/>
      <name val="Arial"/>
      <family val="2"/>
    </font>
    <font>
      <b/>
      <sz val="36"/>
      <name val="Arial"/>
      <family val="2"/>
    </font>
    <font>
      <b/>
      <sz val="40"/>
      <color theme="1"/>
      <name val="Arial"/>
      <family val="2"/>
    </font>
    <font>
      <b/>
      <sz val="36"/>
      <color rgb="FF000000"/>
      <name val="Arial"/>
      <family val="2"/>
    </font>
    <font>
      <sz val="48"/>
      <color theme="1"/>
      <name val="Calibri"/>
      <family val="2"/>
      <scheme val="minor"/>
    </font>
    <font>
      <b/>
      <sz val="48"/>
      <color theme="1"/>
      <name val="Arial Narrow"/>
      <family val="2"/>
    </font>
    <font>
      <sz val="48"/>
      <color theme="1"/>
      <name val="Arial Narrow"/>
      <family val="2"/>
    </font>
    <font>
      <b/>
      <u/>
      <sz val="48"/>
      <color theme="1"/>
      <name val="Arial Narrow"/>
      <family val="2"/>
    </font>
    <font>
      <u/>
      <sz val="48"/>
      <color theme="1"/>
      <name val="Arial Narrow"/>
      <family val="2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/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165" fontId="2" fillId="2" borderId="0" xfId="0" applyNumberFormat="1" applyFont="1" applyFill="1" applyBorder="1"/>
    <xf numFmtId="42" fontId="2" fillId="2" borderId="0" xfId="1" applyFont="1" applyFill="1"/>
    <xf numFmtId="10" fontId="2" fillId="2" borderId="0" xfId="2" applyNumberFormat="1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2" fillId="2" borderId="35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 wrapText="1"/>
    </xf>
    <xf numFmtId="9" fontId="20" fillId="0" borderId="0" xfId="2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164" fontId="9" fillId="4" borderId="2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6" fontId="9" fillId="0" borderId="23" xfId="1" applyNumberFormat="1" applyFont="1" applyFill="1" applyBorder="1" applyAlignment="1" applyProtection="1">
      <alignment horizontal="center" vertical="center" wrapText="1"/>
    </xf>
    <xf numFmtId="166" fontId="9" fillId="0" borderId="26" xfId="1" applyNumberFormat="1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166" fontId="9" fillId="0" borderId="14" xfId="1" applyNumberFormat="1" applyFont="1" applyFill="1" applyBorder="1" applyAlignment="1" applyProtection="1">
      <alignment horizontal="center" vertical="center" wrapText="1"/>
    </xf>
    <xf numFmtId="166" fontId="9" fillId="0" borderId="17" xfId="1" applyNumberFormat="1" applyFont="1" applyFill="1" applyBorder="1" applyAlignment="1" applyProtection="1">
      <alignment horizontal="center" vertical="center" wrapText="1"/>
    </xf>
    <xf numFmtId="166" fontId="9" fillId="0" borderId="20" xfId="1" applyNumberFormat="1" applyFont="1" applyFill="1" applyBorder="1" applyAlignment="1" applyProtection="1">
      <alignment horizontal="center" vertical="center" wrapText="1"/>
    </xf>
    <xf numFmtId="164" fontId="9" fillId="4" borderId="17" xfId="0" applyNumberFormat="1" applyFont="1" applyFill="1" applyBorder="1" applyAlignment="1" applyProtection="1">
      <alignment horizontal="center" vertical="center" wrapText="1"/>
    </xf>
    <xf numFmtId="166" fontId="9" fillId="4" borderId="20" xfId="1" applyNumberFormat="1" applyFont="1" applyFill="1" applyBorder="1" applyAlignment="1" applyProtection="1">
      <alignment horizontal="center" vertical="center" wrapText="1"/>
    </xf>
    <xf numFmtId="167" fontId="18" fillId="0" borderId="14" xfId="2" applyNumberFormat="1" applyFont="1" applyFill="1" applyBorder="1" applyAlignment="1" applyProtection="1">
      <alignment horizontal="center" vertical="center" wrapText="1"/>
    </xf>
    <xf numFmtId="167" fontId="18" fillId="0" borderId="17" xfId="2" applyNumberFormat="1" applyFont="1" applyFill="1" applyBorder="1" applyAlignment="1" applyProtection="1">
      <alignment horizontal="center" vertical="center" wrapText="1"/>
    </xf>
    <xf numFmtId="167" fontId="18" fillId="0" borderId="20" xfId="2" applyNumberFormat="1" applyFont="1" applyFill="1" applyBorder="1" applyAlignment="1" applyProtection="1">
      <alignment horizontal="center" vertical="center" wrapText="1"/>
    </xf>
    <xf numFmtId="167" fontId="20" fillId="0" borderId="41" xfId="2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164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6" fontId="9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66" fontId="9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12" fillId="4" borderId="28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166" fontId="9" fillId="0" borderId="28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34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16" xfId="0" applyFont="1" applyFill="1" applyBorder="1" applyAlignment="1" applyProtection="1">
      <alignment vertical="center" wrapText="1"/>
      <protection locked="0"/>
    </xf>
    <xf numFmtId="0" fontId="15" fillId="4" borderId="19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2" fontId="12" fillId="4" borderId="13" xfId="0" applyNumberFormat="1" applyFont="1" applyFill="1" applyBorder="1" applyAlignment="1" applyProtection="1">
      <alignment horizontal="center" vertical="center" wrapText="1"/>
    </xf>
    <xf numFmtId="2" fontId="8" fillId="4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2" fontId="8" fillId="4" borderId="16" xfId="0" applyNumberFormat="1" applyFont="1" applyFill="1" applyBorder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center" vertical="center" wrapText="1"/>
    </xf>
    <xf numFmtId="164" fontId="9" fillId="4" borderId="19" xfId="0" applyNumberFormat="1" applyFont="1" applyFill="1" applyBorder="1" applyAlignment="1" applyProtection="1">
      <alignment vertical="center"/>
    </xf>
    <xf numFmtId="0" fontId="8" fillId="4" borderId="30" xfId="0" applyFont="1" applyFill="1" applyBorder="1" applyAlignment="1" applyProtection="1">
      <alignment horizontal="center" vertical="center" wrapText="1"/>
    </xf>
    <xf numFmtId="164" fontId="9" fillId="4" borderId="31" xfId="0" applyNumberFormat="1" applyFont="1" applyFill="1" applyBorder="1" applyAlignment="1" applyProtection="1">
      <alignment vertical="center"/>
    </xf>
    <xf numFmtId="0" fontId="8" fillId="4" borderId="16" xfId="0" applyFont="1" applyFill="1" applyBorder="1" applyAlignment="1" applyProtection="1">
      <alignment horizontal="center" vertical="center" wrapText="1"/>
    </xf>
    <xf numFmtId="44" fontId="9" fillId="4" borderId="16" xfId="0" applyNumberFormat="1" applyFont="1" applyFill="1" applyBorder="1" applyAlignment="1" applyProtection="1">
      <alignment vertical="center"/>
    </xf>
    <xf numFmtId="164" fontId="9" fillId="4" borderId="16" xfId="0" applyNumberFormat="1" applyFont="1" applyFill="1" applyBorder="1" applyAlignment="1" applyProtection="1">
      <alignment vertical="center"/>
    </xf>
    <xf numFmtId="0" fontId="15" fillId="4" borderId="19" xfId="0" applyFont="1" applyFill="1" applyBorder="1" applyAlignment="1" applyProtection="1">
      <alignment vertical="center" wrapText="1"/>
    </xf>
    <xf numFmtId="164" fontId="14" fillId="4" borderId="19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Protection="1">
      <protection locked="0"/>
    </xf>
    <xf numFmtId="0" fontId="17" fillId="2" borderId="39" xfId="0" applyFont="1" applyFill="1" applyBorder="1" applyAlignment="1" applyProtection="1">
      <alignment horizontal="left" wrapText="1"/>
      <protection locked="0"/>
    </xf>
    <xf numFmtId="0" fontId="17" fillId="2" borderId="42" xfId="0" applyFont="1" applyFill="1" applyBorder="1" applyAlignment="1" applyProtection="1">
      <alignment horizontal="left" wrapText="1"/>
      <protection locked="0"/>
    </xf>
    <xf numFmtId="0" fontId="17" fillId="2" borderId="40" xfId="0" applyFont="1" applyFill="1" applyBorder="1" applyAlignment="1" applyProtection="1">
      <alignment horizontal="left" wrapText="1"/>
      <protection locked="0"/>
    </xf>
    <xf numFmtId="0" fontId="17" fillId="3" borderId="37" xfId="0" applyFont="1" applyFill="1" applyBorder="1" applyAlignment="1" applyProtection="1">
      <alignment horizontal="center" vertical="center" wrapText="1"/>
      <protection locked="0"/>
    </xf>
    <xf numFmtId="0" fontId="17" fillId="3" borderId="34" xfId="0" applyFont="1" applyFill="1" applyBorder="1" applyAlignment="1" applyProtection="1">
      <alignment horizontal="center" vertical="center" wrapText="1"/>
      <protection locked="0"/>
    </xf>
    <xf numFmtId="0" fontId="17" fillId="3" borderId="38" xfId="0" applyFont="1" applyFill="1" applyBorder="1" applyAlignment="1" applyProtection="1">
      <alignment horizontal="center" vertical="center" wrapText="1"/>
      <protection locked="0"/>
    </xf>
    <xf numFmtId="0" fontId="17" fillId="3" borderId="30" xfId="0" applyFont="1" applyFill="1" applyBorder="1" applyAlignment="1" applyProtection="1">
      <alignment horizontal="center" vertical="center" wrapText="1"/>
      <protection locked="0"/>
    </xf>
    <xf numFmtId="0" fontId="19" fillId="3" borderId="39" xfId="0" applyFont="1" applyFill="1" applyBorder="1" applyAlignment="1" applyProtection="1">
      <alignment horizontal="center" vertical="center" wrapText="1"/>
      <protection locked="0"/>
    </xf>
    <xf numFmtId="0" fontId="19" fillId="3" borderId="4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27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%20BOX\umv%20lili\SI%20%20CAPITAL\base%20de%20datos%20SI%20CAPI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%20BOX\umv%20lili\SERVIDOR%20BLADE\BASE%20DE%20DATOS%20Y%20TABULACION%20SERVIDOR%20BLAD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%20BOX\umv%20lili\SI%20%20CAPITAL\base%20de%20datos%20SI%20CAPITALfinal%20ricar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base de datos final"/>
      <sheetName val="TABULACION"/>
      <sheetName val="MATRIZ OTRAS VIGENCIAS UAERMV"/>
      <sheetName val="MATRIZ OTRAS ENTIDADES"/>
      <sheetName val="NITS "/>
      <sheetName val="sirem empresas"/>
      <sheetName val="SIREM SE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l"/>
      <sheetName val="BASE DE DATOS"/>
      <sheetName val="BASE DE DATOS final"/>
      <sheetName val="TABULACION"/>
      <sheetName val="MATRIZ OTRAS VIGENCIAS UAERMV"/>
      <sheetName val="MATRIZ OTRAS ENTIDADES"/>
      <sheetName val="NITS"/>
      <sheetName val="SIREM EMPRESAS SERVIDOR BLADE"/>
      <sheetName val="SIREM SECTOR"/>
    </sheetNames>
    <sheetDataSet>
      <sheetData sheetId="0"/>
      <sheetData sheetId="1"/>
      <sheetData sheetId="2"/>
      <sheetData sheetId="3">
        <row r="22">
          <cell r="C22">
            <v>1921.41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base de datos final"/>
      <sheetName val="TABULACION"/>
      <sheetName val="MATRIZ OTRAS VIGENCIAS UAERMV"/>
      <sheetName val="MATRIZ OTRAS ENTIDADES"/>
      <sheetName val="NITS "/>
      <sheetName val="sirem empresas"/>
      <sheetName val="SIREM SE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LACES"/>
      <sheetName val="EMTMO"/>
      <sheetName val="APU PL"/>
      <sheetName val="APU 54"/>
      <sheetName val="APU 53"/>
      <sheetName val="APU 52"/>
      <sheetName val="APU 51"/>
      <sheetName val="APU 50"/>
      <sheetName val="APU 49"/>
      <sheetName val="APU 48"/>
      <sheetName val="APU 47"/>
      <sheetName val="APU 46"/>
      <sheetName val="APU 45"/>
      <sheetName val="APU 44"/>
      <sheetName val="APU 43"/>
      <sheetName val="APU 42"/>
      <sheetName val="APU 41"/>
      <sheetName val="APU 40"/>
      <sheetName val="APU 39"/>
      <sheetName val="APU 38"/>
      <sheetName val="APU 37"/>
      <sheetName val="APU 36"/>
      <sheetName val="APU 35"/>
      <sheetName val="APU 34"/>
      <sheetName val="rAPU 33"/>
      <sheetName val="rAPU 32"/>
      <sheetName val="APU 31"/>
      <sheetName val="APU 30"/>
      <sheetName val="APU 29"/>
      <sheetName val="APU 28"/>
      <sheetName val="APU 27"/>
      <sheetName val="APU 26"/>
      <sheetName val="APU 25"/>
      <sheetName val="rAPU 24"/>
      <sheetName val="rAPU 23"/>
      <sheetName val="APU 22"/>
      <sheetName val="APU 21"/>
      <sheetName val="APU 20"/>
      <sheetName val="APU 19"/>
      <sheetName val="APU 18"/>
      <sheetName val="APU 17"/>
      <sheetName val="APU 16"/>
      <sheetName val="APU 15"/>
      <sheetName val="APU 14"/>
      <sheetName val="APU 13"/>
      <sheetName val="APU 12"/>
      <sheetName val="APU 11"/>
      <sheetName val="APU 10"/>
      <sheetName val="APU 9"/>
      <sheetName val="APU 8"/>
      <sheetName val="APU 7"/>
      <sheetName val="r PU 6"/>
      <sheetName val="APU 5"/>
      <sheetName val="APU 4"/>
      <sheetName val="APU 3"/>
      <sheetName val="APU 2"/>
      <sheetName val="APU 1"/>
      <sheetName val="AIU"/>
      <sheetName val="Herramienta Menor"/>
      <sheetName val="Items 2010"/>
      <sheetName val="Factor prest"/>
      <sheetName val="Rend"/>
      <sheetName val="Fuentes"/>
      <sheetName val="Normat"/>
      <sheetName val="Hoja2"/>
      <sheetName val="Cantidades OC"/>
      <sheetName val="Cálculos OC"/>
      <sheetName val="FORMATO LP"/>
      <sheetName val="Items OC 2015"/>
      <sheetName val="APU68"/>
      <sheetName val="APU67"/>
      <sheetName val="APU66"/>
      <sheetName val="APU65"/>
      <sheetName val="APU64"/>
      <sheetName val="APU63"/>
      <sheetName val="APU62"/>
      <sheetName val="APU61"/>
      <sheetName val="APU60"/>
      <sheetName val="APU59"/>
      <sheetName val="APU58"/>
      <sheetName val="APUxxxx"/>
      <sheetName val="APU56"/>
      <sheetName val="APU55"/>
      <sheetName val="APU54"/>
      <sheetName val="APU53"/>
      <sheetName val="APU52"/>
      <sheetName val="APU51"/>
      <sheetName val="APU50"/>
      <sheetName val="APU49"/>
      <sheetName val="APU48"/>
      <sheetName val="APU47"/>
      <sheetName val="APU46"/>
      <sheetName val="APU45"/>
      <sheetName val="APU44"/>
      <sheetName val="APU43"/>
      <sheetName val="APU42"/>
      <sheetName val="APU41"/>
      <sheetName val="APU40"/>
      <sheetName val="APU39"/>
      <sheetName val="APU38"/>
      <sheetName val="APU37"/>
      <sheetName val="APU36"/>
      <sheetName val="APU35"/>
      <sheetName val="APU34"/>
      <sheetName val="APU33"/>
      <sheetName val="APU32"/>
      <sheetName val="APU31"/>
      <sheetName val="APU30"/>
      <sheetName val="APU29"/>
      <sheetName val="APU28"/>
      <sheetName val="APU27"/>
      <sheetName val="APU26"/>
      <sheetName val="APU25"/>
      <sheetName val="APU24"/>
      <sheetName val="APU23"/>
      <sheetName val="APU22"/>
      <sheetName val="APU21"/>
      <sheetName val="APU20"/>
      <sheetName val="APU19"/>
      <sheetName val="APU18"/>
      <sheetName val="APU17"/>
      <sheetName val="APU16"/>
      <sheetName val="APU15"/>
      <sheetName val="APU14"/>
      <sheetName val="APU13"/>
      <sheetName val="APU12"/>
      <sheetName val="APU11"/>
      <sheetName val="APU10"/>
      <sheetName val="APU9"/>
      <sheetName val="APU8"/>
      <sheetName val="APU7"/>
      <sheetName val="APU6"/>
      <sheetName val="APU5"/>
      <sheetName val="APU4"/>
      <sheetName val="APU3"/>
      <sheetName val="APU69"/>
      <sheetName val="APU2"/>
      <sheetName val="APU57"/>
      <sheetName val="APU1"/>
      <sheetName val="Proveedores"/>
      <sheetName val="Cronograma"/>
      <sheetName val="Factores_Proyec"/>
      <sheetName val="APUFormaleta"/>
      <sheetName val="IPC DIC 2013"/>
      <sheetName val="IPC DIC 2014"/>
      <sheetName val="Hoja3"/>
      <sheetName val="Hoja1"/>
      <sheetName val="Intersecciones"/>
      <sheetName val="Resumen"/>
      <sheetName val="CANTIDADES"/>
      <sheetName val="Puntuacion"/>
      <sheetName val="Datos"/>
      <sheetName val="Calificacion"/>
      <sheetName val="Calificacion_Total"/>
      <sheetName val="Ranking"/>
      <sheetName val="ESPECIALES"/>
      <sheetName val="ACCIDENTALIDAD"/>
      <sheetName val="Oficios"/>
      <sheetName val="PLIEGOS_OBRAS_2013"/>
      <sheetName val="DISEÑO Y CONSTRUCCIÓN"/>
      <sheetName val="TI"/>
      <sheetName val="PMT_PLAN_IDU"/>
      <sheetName val="Listas"/>
      <sheetName val="TI_1720-12"/>
      <sheetName val="PROCESO DE LICITACION_2015"/>
      <sheetName val="PROCESO APLAZADO"/>
      <sheetName val="TI_2072-13"/>
      <sheetName val="VIABLE_OFICIO"/>
      <sheetName val="PROYECTO"/>
      <sheetName val="PARA TI 2017"/>
    </sheetNames>
    <sheetDataSet>
      <sheetData sheetId="0" refreshError="1"/>
      <sheetData sheetId="1">
        <row r="5">
          <cell r="C5" t="str">
            <v/>
          </cell>
        </row>
        <row r="6">
          <cell r="C6" t="str">
            <v>Alquiler Grua con brazo hidraulico</v>
          </cell>
        </row>
        <row r="7">
          <cell r="C7" t="str">
            <v>Apisonador</v>
          </cell>
        </row>
        <row r="8">
          <cell r="C8" t="str">
            <v>Barrera de protección de residuos incandescentes o contundentes.</v>
          </cell>
        </row>
        <row r="9">
          <cell r="C9" t="str">
            <v>Compresor</v>
          </cell>
        </row>
        <row r="10">
          <cell r="C10" t="str">
            <v>Compresor con martillo neumático</v>
          </cell>
        </row>
        <row r="11">
          <cell r="C11" t="str">
            <v>Cono PVC 70 cms</v>
          </cell>
        </row>
        <row r="12">
          <cell r="C12" t="str">
            <v>Cortadora con Disco diamantado para concreto</v>
          </cell>
        </row>
        <row r="13">
          <cell r="C13" t="str">
            <v>Delineador tubular (colombina)</v>
          </cell>
        </row>
        <row r="14">
          <cell r="C14" t="str">
            <v>Elementos Canalizadores: conos o delineadores tubulares</v>
          </cell>
        </row>
        <row r="15">
          <cell r="C15" t="str">
            <v>Entibado</v>
          </cell>
        </row>
        <row r="16">
          <cell r="C16" t="str">
            <v>Equipo de laboratorio</v>
          </cell>
        </row>
        <row r="17">
          <cell r="C17" t="str">
            <v>Equipo de perforación neumática</v>
          </cell>
        </row>
        <row r="18">
          <cell r="C18" t="str">
            <v>Equipo de soldadura</v>
          </cell>
        </row>
        <row r="19">
          <cell r="C19" t="str">
            <v>Escalera en fibra de vidrio</v>
          </cell>
        </row>
        <row r="20">
          <cell r="C20" t="str">
            <v>Finisher</v>
          </cell>
        </row>
        <row r="21">
          <cell r="C21" t="str">
            <v>Flota canal</v>
          </cell>
        </row>
        <row r="22">
          <cell r="C22" t="str">
            <v>Formaleta de protección</v>
          </cell>
        </row>
        <row r="23">
          <cell r="C23" t="str">
            <v>Formaleta fija para pavimento</v>
          </cell>
        </row>
        <row r="24">
          <cell r="C24" t="str">
            <v>Formaleta metálica</v>
          </cell>
        </row>
        <row r="25">
          <cell r="C25" t="str">
            <v>Formaleta para pavimento</v>
          </cell>
        </row>
        <row r="26">
          <cell r="C26" t="str">
            <v>Formaleta pedestal equipo control</v>
          </cell>
        </row>
        <row r="27">
          <cell r="C27" t="str">
            <v>Generador eléctrico</v>
          </cell>
        </row>
        <row r="28">
          <cell r="C28" t="str">
            <v>Herramienta menor</v>
          </cell>
        </row>
        <row r="29">
          <cell r="C29" t="str">
            <v>Herramienta menor 10</v>
          </cell>
        </row>
        <row r="30">
          <cell r="C30" t="str">
            <v>Herramienta menor 2</v>
          </cell>
        </row>
        <row r="31">
          <cell r="C31" t="str">
            <v>Herramienta menor 3</v>
          </cell>
        </row>
        <row r="32">
          <cell r="C32" t="str">
            <v>Herramienta menor 4</v>
          </cell>
        </row>
        <row r="33">
          <cell r="C33" t="str">
            <v>Herramienta menor 5</v>
          </cell>
        </row>
        <row r="34">
          <cell r="C34" t="str">
            <v>Herramienta menor 6</v>
          </cell>
        </row>
        <row r="35">
          <cell r="C35" t="str">
            <v>Herramienta menor 7</v>
          </cell>
        </row>
        <row r="36">
          <cell r="C36" t="str">
            <v>Herramienta menor 8</v>
          </cell>
        </row>
        <row r="37">
          <cell r="C37" t="str">
            <v>Herramienta menor 9</v>
          </cell>
        </row>
        <row r="38">
          <cell r="C38" t="str">
            <v>Hidrolavadora</v>
          </cell>
        </row>
        <row r="39">
          <cell r="C39" t="str">
            <v>Hidrolavadora Manual</v>
          </cell>
        </row>
        <row r="40">
          <cell r="C40" t="str">
            <v>Kit Señalización de obra (señales verticales de aproximación, flecha luminosa, valla, barrera)</v>
          </cell>
        </row>
        <row r="41">
          <cell r="C41" t="str">
            <v>Motobomba</v>
          </cell>
        </row>
        <row r="42">
          <cell r="C42" t="str">
            <v>Pisones metálicos</v>
          </cell>
        </row>
        <row r="43">
          <cell r="C43" t="str">
            <v>Pulidora</v>
          </cell>
        </row>
        <row r="44">
          <cell r="C44" t="str">
            <v>Placa vibratoria</v>
          </cell>
        </row>
        <row r="45">
          <cell r="C45" t="str">
            <v>Prueba del mandril</v>
          </cell>
        </row>
        <row r="46">
          <cell r="C46" t="str">
            <v>Regla vibratoría</v>
          </cell>
        </row>
        <row r="47">
          <cell r="C47" t="str">
            <v>Rodilllo vibro-compactador</v>
          </cell>
        </row>
        <row r="48">
          <cell r="C48" t="str">
            <v>Texturizador</v>
          </cell>
        </row>
        <row r="49">
          <cell r="C49" t="str">
            <v>Vibrador</v>
          </cell>
        </row>
        <row r="50">
          <cell r="C50" t="str">
            <v>Vibrador a gasolina</v>
          </cell>
        </row>
        <row r="51">
          <cell r="C51" t="str">
            <v>Vibroapisonador</v>
          </cell>
        </row>
        <row r="52">
          <cell r="C52" t="str">
            <v>Vibroapisonador canguro</v>
          </cell>
        </row>
        <row r="53">
          <cell r="C53" t="str">
            <v>Vibrocompactador</v>
          </cell>
        </row>
        <row r="54">
          <cell r="C54" t="str">
            <v>Vibrocompactador tipo rana</v>
          </cell>
        </row>
        <row r="55">
          <cell r="C55" t="str">
            <v>x</v>
          </cell>
        </row>
        <row r="56">
          <cell r="C56" t="str">
            <v>x</v>
          </cell>
        </row>
        <row r="57">
          <cell r="C57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35">
          <cell r="N35">
            <v>9860.7999999999993</v>
          </cell>
        </row>
      </sheetData>
      <sheetData sheetId="143">
        <row r="24">
          <cell r="P24">
            <v>1.94</v>
          </cell>
        </row>
      </sheetData>
      <sheetData sheetId="144">
        <row r="24">
          <cell r="P24">
            <v>3.66</v>
          </cell>
        </row>
      </sheetData>
      <sheetData sheetId="145" refreshError="1"/>
      <sheetData sheetId="146"/>
      <sheetData sheetId="147">
        <row r="1">
          <cell r="A1" t="str">
            <v>FECHA: 24 de abril de 2016</v>
          </cell>
        </row>
      </sheetData>
      <sheetData sheetId="148" refreshError="1"/>
      <sheetData sheetId="149" refreshError="1"/>
      <sheetData sheetId="150">
        <row r="9">
          <cell r="A9" t="str">
            <v>ARTERIAL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>
        <row r="1">
          <cell r="A1" t="str">
            <v>ID</v>
          </cell>
        </row>
      </sheetData>
      <sheetData sheetId="158"/>
      <sheetData sheetId="159"/>
      <sheetData sheetId="160"/>
      <sheetData sheetId="161"/>
      <sheetData sheetId="162">
        <row r="2">
          <cell r="A2" t="str">
            <v>PLAN IMPLANTACION</v>
          </cell>
        </row>
      </sheetData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P123"/>
  <sheetViews>
    <sheetView showGridLines="0" tabSelected="1" zoomScale="20" zoomScaleNormal="20" zoomScaleSheetLayoutView="20" workbookViewId="0">
      <pane ySplit="1" topLeftCell="A14" activePane="bottomLeft" state="frozen"/>
      <selection pane="bottomLeft" activeCell="H6" sqref="H6"/>
    </sheetView>
  </sheetViews>
  <sheetFormatPr baseColWidth="10" defaultColWidth="0" defaultRowHeight="51" zeroHeight="1" x14ac:dyDescent="0.75"/>
  <cols>
    <col min="1" max="1" width="5.140625" style="2" customWidth="1"/>
    <col min="2" max="2" width="36.5703125" style="2" customWidth="1"/>
    <col min="3" max="3" width="58.28515625" style="2" customWidth="1"/>
    <col min="4" max="4" width="157.28515625" style="2" bestFit="1" customWidth="1"/>
    <col min="5" max="5" width="78.28515625" style="2" customWidth="1"/>
    <col min="6" max="6" width="62.5703125" style="2" customWidth="1"/>
    <col min="7" max="7" width="122.5703125" style="2" customWidth="1"/>
    <col min="8" max="8" width="84" style="2" customWidth="1"/>
    <col min="9" max="9" width="66.85546875" style="2" customWidth="1"/>
    <col min="10" max="11" width="71.5703125" style="2" customWidth="1"/>
    <col min="12" max="12" width="67.5703125" style="2" hidden="1" customWidth="1"/>
    <col min="13" max="13" width="22.28515625" style="2" hidden="1" customWidth="1"/>
    <col min="14" max="15" width="11.42578125" style="2" hidden="1" customWidth="1"/>
    <col min="16" max="16" width="60" style="2" hidden="1" customWidth="1"/>
    <col min="17" max="16384" width="11.42578125" style="2" hidden="1"/>
  </cols>
  <sheetData>
    <row r="1" spans="3:16" ht="45" customHeight="1" thickBot="1" x14ac:dyDescent="0.8">
      <c r="C1" s="1"/>
      <c r="D1" s="1"/>
      <c r="E1" s="1"/>
      <c r="F1" s="1"/>
      <c r="G1" s="1"/>
      <c r="H1" s="108"/>
      <c r="I1" s="109"/>
      <c r="J1" s="109"/>
      <c r="K1" s="109"/>
      <c r="L1" s="109"/>
      <c r="M1" s="109"/>
    </row>
    <row r="2" spans="3:16" ht="69.95" customHeight="1" x14ac:dyDescent="0.75">
      <c r="C2" s="110" t="s">
        <v>51</v>
      </c>
      <c r="D2" s="111"/>
      <c r="E2" s="111"/>
      <c r="F2" s="111"/>
      <c r="G2" s="111"/>
      <c r="H2" s="112"/>
      <c r="I2" s="3"/>
      <c r="J2" s="3"/>
      <c r="K2" s="3"/>
      <c r="L2" s="3"/>
      <c r="M2" s="4"/>
    </row>
    <row r="3" spans="3:16" ht="178.5" customHeight="1" thickBot="1" x14ac:dyDescent="0.8">
      <c r="C3" s="113"/>
      <c r="D3" s="114"/>
      <c r="E3" s="114"/>
      <c r="F3" s="114"/>
      <c r="G3" s="114"/>
      <c r="H3" s="115"/>
      <c r="I3" s="3"/>
      <c r="J3" s="3"/>
      <c r="K3" s="3"/>
      <c r="L3" s="3"/>
      <c r="M3" s="4"/>
    </row>
    <row r="4" spans="3:16" ht="275.25" customHeight="1" thickBot="1" x14ac:dyDescent="0.8">
      <c r="C4" s="43"/>
      <c r="D4" s="44" t="s">
        <v>0</v>
      </c>
      <c r="E4" s="44" t="s">
        <v>1</v>
      </c>
      <c r="F4" s="77" t="s">
        <v>2</v>
      </c>
      <c r="G4" s="45" t="s">
        <v>43</v>
      </c>
      <c r="H4" s="23" t="s">
        <v>3</v>
      </c>
    </row>
    <row r="5" spans="3:16" ht="114.75" customHeight="1" x14ac:dyDescent="0.75">
      <c r="C5" s="46">
        <v>1</v>
      </c>
      <c r="D5" s="47" t="s">
        <v>4</v>
      </c>
      <c r="E5" s="47" t="s">
        <v>5</v>
      </c>
      <c r="F5" s="78">
        <v>1</v>
      </c>
      <c r="G5" s="48"/>
      <c r="H5" s="24">
        <f>+F5*G5</f>
        <v>0</v>
      </c>
      <c r="I5" s="5"/>
      <c r="K5" s="6"/>
    </row>
    <row r="6" spans="3:16" ht="99.75" customHeight="1" x14ac:dyDescent="0.75">
      <c r="C6" s="49">
        <v>2</v>
      </c>
      <c r="D6" s="50" t="s">
        <v>6</v>
      </c>
      <c r="E6" s="50" t="s">
        <v>5</v>
      </c>
      <c r="F6" s="79">
        <v>1</v>
      </c>
      <c r="G6" s="51"/>
      <c r="H6" s="25">
        <f t="shared" ref="H6:H7" si="0">+F6*G6</f>
        <v>0</v>
      </c>
      <c r="I6" s="5"/>
      <c r="K6" s="6"/>
    </row>
    <row r="7" spans="3:16" ht="106.5" customHeight="1" thickBot="1" x14ac:dyDescent="0.8">
      <c r="C7" s="52">
        <v>3</v>
      </c>
      <c r="D7" s="53" t="s">
        <v>7</v>
      </c>
      <c r="E7" s="53" t="s">
        <v>5</v>
      </c>
      <c r="F7" s="80">
        <v>1</v>
      </c>
      <c r="G7" s="54"/>
      <c r="H7" s="26">
        <f t="shared" si="0"/>
        <v>0</v>
      </c>
      <c r="I7" s="5"/>
      <c r="K7" s="6"/>
    </row>
    <row r="8" spans="3:16" s="12" customFormat="1" ht="50.25" customHeight="1" thickBot="1" x14ac:dyDescent="0.8">
      <c r="C8" s="55"/>
      <c r="D8" s="56"/>
      <c r="E8" s="56"/>
      <c r="F8" s="81"/>
      <c r="G8" s="57"/>
      <c r="H8" s="27"/>
      <c r="I8" s="10"/>
      <c r="J8" s="10"/>
      <c r="K8" s="10"/>
      <c r="L8" s="10"/>
      <c r="M8" s="11"/>
      <c r="N8" s="5"/>
      <c r="P8" s="13"/>
    </row>
    <row r="9" spans="3:16" ht="192.75" customHeight="1" x14ac:dyDescent="0.75">
      <c r="C9" s="116" t="s">
        <v>8</v>
      </c>
      <c r="D9" s="117"/>
      <c r="E9" s="58" t="s">
        <v>9</v>
      </c>
      <c r="F9" s="82" t="s">
        <v>10</v>
      </c>
      <c r="G9" s="59" t="s">
        <v>44</v>
      </c>
      <c r="H9" s="28" t="s">
        <v>11</v>
      </c>
      <c r="N9" s="5"/>
      <c r="P9" s="6"/>
    </row>
    <row r="10" spans="3:16" ht="123.75" customHeight="1" thickBot="1" x14ac:dyDescent="0.8">
      <c r="C10" s="118"/>
      <c r="D10" s="119"/>
      <c r="E10" s="89">
        <v>6490</v>
      </c>
      <c r="F10" s="83">
        <v>4</v>
      </c>
      <c r="G10" s="90">
        <f>+SUM(H5:H7)</f>
        <v>0</v>
      </c>
      <c r="H10" s="29">
        <f>+G10*E10*F10</f>
        <v>0</v>
      </c>
      <c r="J10" s="14"/>
      <c r="K10" s="15"/>
      <c r="N10" s="5"/>
      <c r="P10" s="6"/>
    </row>
    <row r="11" spans="3:16" s="17" customFormat="1" ht="82.5" customHeight="1" thickBot="1" x14ac:dyDescent="0.8">
      <c r="C11" s="55"/>
      <c r="D11" s="55"/>
      <c r="E11" s="55"/>
      <c r="F11" s="84"/>
      <c r="G11" s="55"/>
      <c r="H11" s="30"/>
      <c r="I11" s="7"/>
      <c r="J11" s="8"/>
      <c r="K11" s="8"/>
      <c r="L11" s="9"/>
      <c r="M11" s="11"/>
      <c r="N11" s="16"/>
      <c r="P11" s="18"/>
    </row>
    <row r="12" spans="3:16" ht="224.25" customHeight="1" thickBot="1" x14ac:dyDescent="0.8">
      <c r="C12" s="60"/>
      <c r="D12" s="61" t="s">
        <v>12</v>
      </c>
      <c r="E12" s="44" t="s">
        <v>1</v>
      </c>
      <c r="F12" s="77" t="s">
        <v>2</v>
      </c>
      <c r="G12" s="45" t="s">
        <v>43</v>
      </c>
      <c r="H12" s="23" t="s">
        <v>3</v>
      </c>
      <c r="I12" s="5"/>
      <c r="K12" s="6"/>
    </row>
    <row r="13" spans="3:16" ht="111" customHeight="1" x14ac:dyDescent="0.75">
      <c r="C13" s="46">
        <v>1</v>
      </c>
      <c r="D13" s="47" t="s">
        <v>13</v>
      </c>
      <c r="E13" s="47" t="s">
        <v>14</v>
      </c>
      <c r="F13" s="78">
        <v>20</v>
      </c>
      <c r="G13" s="62"/>
      <c r="H13" s="31">
        <f>+F13*G13</f>
        <v>0</v>
      </c>
      <c r="I13" s="5"/>
      <c r="K13" s="6"/>
    </row>
    <row r="14" spans="3:16" ht="111" customHeight="1" x14ac:dyDescent="0.75">
      <c r="C14" s="63">
        <v>2</v>
      </c>
      <c r="D14" s="64" t="s">
        <v>15</v>
      </c>
      <c r="E14" s="64" t="s">
        <v>16</v>
      </c>
      <c r="F14" s="85">
        <v>40</v>
      </c>
      <c r="G14" s="62"/>
      <c r="H14" s="31">
        <f t="shared" ref="H14:H20" si="1">+F14*G14</f>
        <v>0</v>
      </c>
      <c r="I14" s="5"/>
      <c r="K14" s="6"/>
    </row>
    <row r="15" spans="3:16" ht="111" customHeight="1" x14ac:dyDescent="0.75">
      <c r="C15" s="63">
        <v>3</v>
      </c>
      <c r="D15" s="64" t="s">
        <v>17</v>
      </c>
      <c r="E15" s="64" t="s">
        <v>18</v>
      </c>
      <c r="F15" s="85">
        <v>12</v>
      </c>
      <c r="G15" s="62"/>
      <c r="H15" s="31">
        <f t="shared" si="1"/>
        <v>0</v>
      </c>
      <c r="I15" s="5"/>
      <c r="K15" s="6"/>
    </row>
    <row r="16" spans="3:16" ht="111" customHeight="1" x14ac:dyDescent="0.75">
      <c r="C16" s="63">
        <v>4</v>
      </c>
      <c r="D16" s="64" t="s">
        <v>19</v>
      </c>
      <c r="E16" s="64" t="s">
        <v>18</v>
      </c>
      <c r="F16" s="85">
        <v>12</v>
      </c>
      <c r="G16" s="62"/>
      <c r="H16" s="31">
        <f t="shared" si="1"/>
        <v>0</v>
      </c>
      <c r="I16" s="5"/>
      <c r="K16" s="6"/>
    </row>
    <row r="17" spans="3:16" ht="111" customHeight="1" x14ac:dyDescent="0.75">
      <c r="C17" s="49">
        <v>5</v>
      </c>
      <c r="D17" s="50" t="s">
        <v>20</v>
      </c>
      <c r="E17" s="50" t="s">
        <v>18</v>
      </c>
      <c r="F17" s="79">
        <v>12</v>
      </c>
      <c r="G17" s="62"/>
      <c r="H17" s="31">
        <f t="shared" si="1"/>
        <v>0</v>
      </c>
      <c r="I17" s="5"/>
      <c r="K17" s="6"/>
    </row>
    <row r="18" spans="3:16" ht="121.5" customHeight="1" x14ac:dyDescent="0.75">
      <c r="C18" s="49">
        <v>6</v>
      </c>
      <c r="D18" s="50" t="s">
        <v>21</v>
      </c>
      <c r="E18" s="50" t="s">
        <v>22</v>
      </c>
      <c r="F18" s="79">
        <v>24</v>
      </c>
      <c r="G18" s="62"/>
      <c r="H18" s="31">
        <f t="shared" si="1"/>
        <v>0</v>
      </c>
      <c r="I18" s="5"/>
      <c r="K18" s="6"/>
    </row>
    <row r="19" spans="3:16" ht="159.75" customHeight="1" x14ac:dyDescent="0.75">
      <c r="C19" s="49">
        <v>7</v>
      </c>
      <c r="D19" s="50" t="s">
        <v>23</v>
      </c>
      <c r="E19" s="50" t="s">
        <v>24</v>
      </c>
      <c r="F19" s="79">
        <v>1</v>
      </c>
      <c r="G19" s="62"/>
      <c r="H19" s="31">
        <f t="shared" si="1"/>
        <v>0</v>
      </c>
      <c r="I19" s="5"/>
      <c r="K19" s="6"/>
    </row>
    <row r="20" spans="3:16" ht="130.5" customHeight="1" thickBot="1" x14ac:dyDescent="0.8">
      <c r="C20" s="52">
        <v>8</v>
      </c>
      <c r="D20" s="53" t="s">
        <v>25</v>
      </c>
      <c r="E20" s="53" t="s">
        <v>26</v>
      </c>
      <c r="F20" s="80">
        <v>50</v>
      </c>
      <c r="G20" s="65"/>
      <c r="H20" s="32">
        <f t="shared" si="1"/>
        <v>0</v>
      </c>
      <c r="I20" s="5"/>
      <c r="K20" s="6"/>
    </row>
    <row r="21" spans="3:16" ht="51.75" thickBot="1" x14ac:dyDescent="0.8">
      <c r="C21" s="55"/>
      <c r="D21" s="56"/>
      <c r="E21" s="56"/>
      <c r="F21" s="81"/>
      <c r="G21" s="57"/>
      <c r="H21" s="27"/>
      <c r="I21" s="10"/>
      <c r="J21" s="10"/>
      <c r="K21" s="10"/>
      <c r="L21" s="10"/>
      <c r="M21" s="11"/>
      <c r="N21" s="5"/>
      <c r="P21" s="6"/>
    </row>
    <row r="22" spans="3:16" ht="192.75" customHeight="1" x14ac:dyDescent="0.75">
      <c r="C22" s="120" t="s">
        <v>27</v>
      </c>
      <c r="D22" s="121"/>
      <c r="E22" s="66" t="s">
        <v>9</v>
      </c>
      <c r="F22" s="82" t="s">
        <v>10</v>
      </c>
      <c r="G22" s="59" t="s">
        <v>45</v>
      </c>
      <c r="H22" s="28" t="s">
        <v>11</v>
      </c>
      <c r="N22" s="5"/>
      <c r="P22" s="6"/>
    </row>
    <row r="23" spans="3:16" ht="131.25" customHeight="1" thickBot="1" x14ac:dyDescent="0.8">
      <c r="C23" s="122"/>
      <c r="D23" s="123"/>
      <c r="E23" s="91">
        <v>26</v>
      </c>
      <c r="F23" s="83">
        <v>4</v>
      </c>
      <c r="G23" s="92">
        <f>+SUM(H13:H20)</f>
        <v>0</v>
      </c>
      <c r="H23" s="29">
        <f>+G23*E23*F23</f>
        <v>0</v>
      </c>
      <c r="N23" s="5"/>
      <c r="P23" s="6"/>
    </row>
    <row r="24" spans="3:16" ht="52.5" customHeight="1" thickBot="1" x14ac:dyDescent="0.8">
      <c r="C24" s="55"/>
      <c r="D24" s="55"/>
      <c r="E24" s="55"/>
      <c r="F24" s="84"/>
      <c r="G24" s="55"/>
      <c r="H24" s="30"/>
      <c r="I24" s="7"/>
      <c r="J24" s="8"/>
      <c r="K24" s="8"/>
      <c r="L24" s="9"/>
      <c r="M24" s="11"/>
      <c r="N24" s="5"/>
      <c r="P24" s="6"/>
    </row>
    <row r="25" spans="3:16" ht="197.25" customHeight="1" thickBot="1" x14ac:dyDescent="0.8">
      <c r="C25" s="60"/>
      <c r="D25" s="61" t="s">
        <v>28</v>
      </c>
      <c r="E25" s="67" t="s">
        <v>1</v>
      </c>
      <c r="F25" s="86" t="s">
        <v>2</v>
      </c>
      <c r="G25" s="45" t="s">
        <v>43</v>
      </c>
      <c r="H25" s="33" t="s">
        <v>3</v>
      </c>
      <c r="I25" s="5"/>
      <c r="K25" s="6"/>
    </row>
    <row r="26" spans="3:16" ht="126" customHeight="1" x14ac:dyDescent="0.75">
      <c r="C26" s="46">
        <v>1</v>
      </c>
      <c r="D26" s="47" t="s">
        <v>29</v>
      </c>
      <c r="E26" s="47" t="s">
        <v>18</v>
      </c>
      <c r="F26" s="78">
        <v>1</v>
      </c>
      <c r="G26" s="68"/>
      <c r="H26" s="34">
        <f>+F26*G26</f>
        <v>0</v>
      </c>
      <c r="I26" s="5"/>
      <c r="K26" s="6"/>
    </row>
    <row r="27" spans="3:16" ht="126" customHeight="1" x14ac:dyDescent="0.75">
      <c r="C27" s="49">
        <v>2</v>
      </c>
      <c r="D27" s="50" t="s">
        <v>30</v>
      </c>
      <c r="E27" s="50" t="s">
        <v>18</v>
      </c>
      <c r="F27" s="79">
        <v>1</v>
      </c>
      <c r="G27" s="69"/>
      <c r="H27" s="35">
        <f t="shared" ref="H27:H32" si="2">+F27*G27</f>
        <v>0</v>
      </c>
      <c r="I27" s="5"/>
      <c r="K27" s="6"/>
    </row>
    <row r="28" spans="3:16" ht="126" customHeight="1" x14ac:dyDescent="0.75">
      <c r="C28" s="49">
        <v>3</v>
      </c>
      <c r="D28" s="50" t="s">
        <v>6</v>
      </c>
      <c r="E28" s="50" t="s">
        <v>31</v>
      </c>
      <c r="F28" s="79">
        <v>1</v>
      </c>
      <c r="G28" s="69"/>
      <c r="H28" s="35">
        <f t="shared" si="2"/>
        <v>0</v>
      </c>
      <c r="I28" s="5"/>
      <c r="K28" s="6"/>
    </row>
    <row r="29" spans="3:16" ht="126" customHeight="1" x14ac:dyDescent="0.75">
      <c r="C29" s="49">
        <v>4</v>
      </c>
      <c r="D29" s="50" t="s">
        <v>32</v>
      </c>
      <c r="E29" s="50" t="s">
        <v>33</v>
      </c>
      <c r="F29" s="79">
        <v>1</v>
      </c>
      <c r="G29" s="69"/>
      <c r="H29" s="35">
        <f t="shared" si="2"/>
        <v>0</v>
      </c>
      <c r="I29" s="5"/>
      <c r="K29" s="6"/>
    </row>
    <row r="30" spans="3:16" ht="126" customHeight="1" x14ac:dyDescent="0.75">
      <c r="C30" s="49">
        <v>5</v>
      </c>
      <c r="D30" s="50" t="s">
        <v>23</v>
      </c>
      <c r="E30" s="50" t="s">
        <v>34</v>
      </c>
      <c r="F30" s="79">
        <v>1</v>
      </c>
      <c r="G30" s="69"/>
      <c r="H30" s="35">
        <f t="shared" si="2"/>
        <v>0</v>
      </c>
      <c r="I30" s="5"/>
      <c r="K30" s="6"/>
    </row>
    <row r="31" spans="3:16" ht="126" customHeight="1" x14ac:dyDescent="0.75">
      <c r="C31" s="49">
        <v>6</v>
      </c>
      <c r="D31" s="50" t="s">
        <v>35</v>
      </c>
      <c r="E31" s="50" t="s">
        <v>18</v>
      </c>
      <c r="F31" s="79">
        <v>3</v>
      </c>
      <c r="G31" s="69"/>
      <c r="H31" s="35">
        <f t="shared" si="2"/>
        <v>0</v>
      </c>
      <c r="I31" s="5"/>
      <c r="K31" s="6"/>
    </row>
    <row r="32" spans="3:16" ht="126" customHeight="1" thickBot="1" x14ac:dyDescent="0.8">
      <c r="C32" s="52">
        <v>7</v>
      </c>
      <c r="D32" s="53" t="s">
        <v>36</v>
      </c>
      <c r="E32" s="53" t="s">
        <v>18</v>
      </c>
      <c r="F32" s="80">
        <v>1</v>
      </c>
      <c r="G32" s="70"/>
      <c r="H32" s="36">
        <f t="shared" si="2"/>
        <v>0</v>
      </c>
      <c r="I32" s="5"/>
      <c r="K32" s="6"/>
    </row>
    <row r="33" spans="3:16" ht="69.75" customHeight="1" thickBot="1" x14ac:dyDescent="0.8">
      <c r="C33" s="55"/>
      <c r="D33" s="55"/>
      <c r="E33" s="55"/>
      <c r="F33" s="84"/>
      <c r="G33" s="55"/>
      <c r="H33" s="30"/>
      <c r="I33" s="7"/>
      <c r="J33" s="8"/>
      <c r="K33" s="8"/>
      <c r="L33" s="9"/>
      <c r="M33" s="11"/>
      <c r="N33" s="19"/>
      <c r="P33" s="6"/>
    </row>
    <row r="34" spans="3:16" ht="170.25" customHeight="1" x14ac:dyDescent="0.75">
      <c r="C34" s="116" t="s">
        <v>37</v>
      </c>
      <c r="D34" s="71" t="s">
        <v>38</v>
      </c>
      <c r="E34" s="58" t="s">
        <v>9</v>
      </c>
      <c r="F34" s="82" t="s">
        <v>10</v>
      </c>
      <c r="G34" s="59" t="s">
        <v>46</v>
      </c>
      <c r="H34" s="28" t="s">
        <v>48</v>
      </c>
      <c r="N34" s="5"/>
      <c r="P34" s="6"/>
    </row>
    <row r="35" spans="3:16" ht="187.5" customHeight="1" x14ac:dyDescent="0.75">
      <c r="C35" s="124"/>
      <c r="D35" s="72" t="s">
        <v>49</v>
      </c>
      <c r="E35" s="93">
        <v>26</v>
      </c>
      <c r="F35" s="87">
        <v>1</v>
      </c>
      <c r="G35" s="94">
        <f>+SUM(H26:H32)+H26</f>
        <v>0</v>
      </c>
      <c r="H35" s="37">
        <f>+G35*E35*F35</f>
        <v>0</v>
      </c>
      <c r="N35" s="5"/>
      <c r="P35" s="6"/>
    </row>
    <row r="36" spans="3:16" ht="187.5" customHeight="1" x14ac:dyDescent="0.75">
      <c r="C36" s="124"/>
      <c r="D36" s="72" t="s">
        <v>50</v>
      </c>
      <c r="E36" s="93">
        <v>26</v>
      </c>
      <c r="F36" s="87">
        <v>3</v>
      </c>
      <c r="G36" s="95">
        <f>+SUM(H27:H31)</f>
        <v>0</v>
      </c>
      <c r="H36" s="37">
        <f>+G36*E36*F36</f>
        <v>0</v>
      </c>
      <c r="N36" s="5"/>
      <c r="P36" s="6"/>
    </row>
    <row r="37" spans="3:16" ht="212.25" customHeight="1" thickBot="1" x14ac:dyDescent="0.8">
      <c r="C37" s="118"/>
      <c r="D37" s="73"/>
      <c r="E37" s="96"/>
      <c r="F37" s="88"/>
      <c r="G37" s="97" t="s">
        <v>47</v>
      </c>
      <c r="H37" s="38">
        <f>+H35+H36</f>
        <v>0</v>
      </c>
      <c r="N37" s="19"/>
      <c r="P37" s="6"/>
    </row>
    <row r="38" spans="3:16" ht="122.25" customHeight="1" thickBot="1" x14ac:dyDescent="0.8">
      <c r="C38" s="55"/>
      <c r="D38" s="56"/>
      <c r="E38" s="56"/>
      <c r="F38" s="74"/>
      <c r="G38" s="74"/>
      <c r="H38" s="27"/>
      <c r="I38" s="20"/>
      <c r="J38" s="10"/>
      <c r="K38" s="10"/>
      <c r="L38" s="10"/>
      <c r="M38" s="11"/>
    </row>
    <row r="39" spans="3:16" s="12" customFormat="1" ht="122.25" customHeight="1" x14ac:dyDescent="0.75">
      <c r="C39" s="75"/>
      <c r="D39" s="98"/>
      <c r="E39" s="75"/>
      <c r="F39" s="125" t="s">
        <v>40</v>
      </c>
      <c r="G39" s="126"/>
      <c r="H39" s="39">
        <f>+H10</f>
        <v>0</v>
      </c>
      <c r="I39" s="21"/>
    </row>
    <row r="40" spans="3:16" ht="122.25" customHeight="1" x14ac:dyDescent="0.75">
      <c r="C40" s="76"/>
      <c r="D40" s="76"/>
      <c r="E40" s="76"/>
      <c r="F40" s="102" t="s">
        <v>41</v>
      </c>
      <c r="G40" s="103"/>
      <c r="H40" s="40">
        <f>+H23</f>
        <v>0</v>
      </c>
      <c r="I40" s="21"/>
    </row>
    <row r="41" spans="3:16" ht="122.25" customHeight="1" thickBot="1" x14ac:dyDescent="0.8">
      <c r="C41" s="76"/>
      <c r="D41" s="75"/>
      <c r="E41" s="76"/>
      <c r="F41" s="104" t="s">
        <v>39</v>
      </c>
      <c r="G41" s="105"/>
      <c r="H41" s="41">
        <f>+H37</f>
        <v>0</v>
      </c>
      <c r="I41" s="21"/>
    </row>
    <row r="42" spans="3:16" ht="122.25" customHeight="1" thickBot="1" x14ac:dyDescent="0.8">
      <c r="C42" s="76"/>
      <c r="D42" s="76"/>
      <c r="E42" s="76"/>
      <c r="F42" s="106" t="s">
        <v>42</v>
      </c>
      <c r="G42" s="107"/>
      <c r="H42" s="42">
        <f>+SUM(H39:I41)</f>
        <v>0</v>
      </c>
      <c r="I42" s="22"/>
    </row>
    <row r="43" spans="3:16" ht="122.25" customHeight="1" thickBot="1" x14ac:dyDescent="0.8">
      <c r="C43" s="76"/>
      <c r="D43" s="76"/>
      <c r="E43" s="76"/>
      <c r="F43" s="76"/>
      <c r="G43" s="76"/>
      <c r="H43" s="76"/>
    </row>
    <row r="44" spans="3:16" ht="317.25" customHeight="1" thickBot="1" x14ac:dyDescent="0.85">
      <c r="C44" s="99" t="s">
        <v>52</v>
      </c>
      <c r="D44" s="100"/>
      <c r="E44" s="101"/>
      <c r="F44" s="76"/>
      <c r="G44" s="76"/>
      <c r="H44" s="76"/>
    </row>
    <row r="45" spans="3:16" ht="122.25" customHeight="1" x14ac:dyDescent="0.75"/>
    <row r="46" spans="3:16" ht="122.25" hidden="1" customHeight="1" x14ac:dyDescent="0.75"/>
    <row r="47" spans="3:16" ht="122.25" hidden="1" customHeight="1" x14ac:dyDescent="0.75"/>
    <row r="48" spans="3:16" ht="122.25" hidden="1" customHeight="1" x14ac:dyDescent="0.75"/>
    <row r="49" ht="122.25" hidden="1" customHeight="1" x14ac:dyDescent="0.75"/>
    <row r="50" ht="122.25" hidden="1" customHeight="1" x14ac:dyDescent="0.75"/>
    <row r="51" ht="122.25" hidden="1" customHeight="1" x14ac:dyDescent="0.75"/>
    <row r="52" ht="122.25" hidden="1" customHeight="1" x14ac:dyDescent="0.75"/>
    <row r="53" ht="122.25" hidden="1" customHeight="1" x14ac:dyDescent="0.75"/>
    <row r="54" ht="122.25" hidden="1" customHeight="1" x14ac:dyDescent="0.75"/>
    <row r="55" ht="122.25" hidden="1" customHeight="1" x14ac:dyDescent="0.75"/>
    <row r="56" ht="122.25" hidden="1" customHeight="1" x14ac:dyDescent="0.75"/>
    <row r="57" ht="122.25" hidden="1" customHeight="1" x14ac:dyDescent="0.75"/>
    <row r="58" ht="122.25" hidden="1" customHeight="1" x14ac:dyDescent="0.75"/>
    <row r="59" ht="122.25" hidden="1" customHeight="1" x14ac:dyDescent="0.75"/>
    <row r="60" ht="122.25" hidden="1" customHeight="1" x14ac:dyDescent="0.75"/>
    <row r="61" ht="122.25" hidden="1" customHeight="1" x14ac:dyDescent="0.75"/>
    <row r="62" ht="122.25" hidden="1" customHeight="1" x14ac:dyDescent="0.75"/>
    <row r="63" ht="122.25" hidden="1" customHeight="1" x14ac:dyDescent="0.75"/>
    <row r="64" ht="122.25" hidden="1" customHeight="1" x14ac:dyDescent="0.75"/>
    <row r="65" ht="122.25" hidden="1" customHeight="1" x14ac:dyDescent="0.75"/>
    <row r="66" ht="122.25" hidden="1" customHeight="1" x14ac:dyDescent="0.75"/>
    <row r="67" ht="122.25" hidden="1" customHeight="1" x14ac:dyDescent="0.75"/>
    <row r="68" ht="122.25" hidden="1" customHeight="1" x14ac:dyDescent="0.75"/>
    <row r="69" ht="122.25" hidden="1" customHeight="1" x14ac:dyDescent="0.75"/>
    <row r="70" ht="122.25" hidden="1" customHeight="1" x14ac:dyDescent="0.75"/>
    <row r="71" ht="122.25" hidden="1" customHeight="1" x14ac:dyDescent="0.75"/>
    <row r="72" ht="122.25" hidden="1" customHeight="1" x14ac:dyDescent="0.75"/>
    <row r="73" ht="122.25" hidden="1" customHeight="1" x14ac:dyDescent="0.75"/>
    <row r="74" ht="122.25" hidden="1" customHeight="1" x14ac:dyDescent="0.75"/>
    <row r="75" ht="122.25" hidden="1" customHeight="1" x14ac:dyDescent="0.75"/>
    <row r="76" ht="122.25" hidden="1" customHeight="1" x14ac:dyDescent="0.75"/>
    <row r="77" ht="122.25" hidden="1" customHeight="1" x14ac:dyDescent="0.75"/>
    <row r="78" ht="122.25" hidden="1" customHeight="1" x14ac:dyDescent="0.75"/>
    <row r="79" ht="122.25" hidden="1" customHeight="1" x14ac:dyDescent="0.75"/>
    <row r="80" ht="122.25" hidden="1" customHeight="1" x14ac:dyDescent="0.75"/>
    <row r="81" ht="122.25" hidden="1" customHeight="1" x14ac:dyDescent="0.75"/>
    <row r="82" ht="122.25" hidden="1" customHeight="1" x14ac:dyDescent="0.75"/>
    <row r="83" ht="122.25" hidden="1" customHeight="1" x14ac:dyDescent="0.75"/>
    <row r="84" ht="122.25" hidden="1" customHeight="1" x14ac:dyDescent="0.75"/>
    <row r="85" ht="122.25" hidden="1" customHeight="1" x14ac:dyDescent="0.75"/>
    <row r="86" ht="122.25" hidden="1" customHeight="1" x14ac:dyDescent="0.75"/>
    <row r="87" ht="122.25" hidden="1" customHeight="1" x14ac:dyDescent="0.75"/>
    <row r="88" ht="122.25" hidden="1" customHeight="1" x14ac:dyDescent="0.75"/>
    <row r="89" ht="122.25" hidden="1" customHeight="1" x14ac:dyDescent="0.75"/>
    <row r="90" ht="122.25" hidden="1" customHeight="1" x14ac:dyDescent="0.75"/>
    <row r="91" ht="122.25" hidden="1" customHeight="1" x14ac:dyDescent="0.75"/>
    <row r="92" ht="122.25" hidden="1" customHeight="1" x14ac:dyDescent="0.75"/>
    <row r="93" ht="122.25" hidden="1" customHeight="1" x14ac:dyDescent="0.75"/>
    <row r="94" ht="122.25" hidden="1" customHeight="1" x14ac:dyDescent="0.75"/>
    <row r="95" ht="122.25" hidden="1" customHeight="1" x14ac:dyDescent="0.75"/>
    <row r="96" ht="122.25" hidden="1" customHeight="1" x14ac:dyDescent="0.75"/>
    <row r="97" ht="122.25" hidden="1" customHeight="1" x14ac:dyDescent="0.75"/>
    <row r="98" ht="122.25" hidden="1" customHeight="1" x14ac:dyDescent="0.75"/>
    <row r="99" ht="122.25" hidden="1" customHeight="1" x14ac:dyDescent="0.75"/>
    <row r="100" ht="122.25" hidden="1" customHeight="1" x14ac:dyDescent="0.75"/>
    <row r="101" ht="122.25" hidden="1" customHeight="1" x14ac:dyDescent="0.75"/>
    <row r="102" ht="122.25" hidden="1" customHeight="1" x14ac:dyDescent="0.75"/>
    <row r="103" ht="122.25" hidden="1" customHeight="1" x14ac:dyDescent="0.75"/>
    <row r="104" ht="122.25" hidden="1" customHeight="1" x14ac:dyDescent="0.75"/>
    <row r="105" ht="122.25" hidden="1" customHeight="1" x14ac:dyDescent="0.75"/>
    <row r="106" ht="122.25" hidden="1" customHeight="1" x14ac:dyDescent="0.75"/>
    <row r="107" ht="122.25" hidden="1" customHeight="1" x14ac:dyDescent="0.75"/>
    <row r="108" ht="122.25" hidden="1" customHeight="1" x14ac:dyDescent="0.75"/>
    <row r="109" ht="122.25" hidden="1" customHeight="1" x14ac:dyDescent="0.75"/>
    <row r="110" ht="122.25" hidden="1" customHeight="1" x14ac:dyDescent="0.75"/>
    <row r="111" ht="122.25" hidden="1" customHeight="1" x14ac:dyDescent="0.75"/>
    <row r="112" ht="122.25" hidden="1" customHeight="1" x14ac:dyDescent="0.75"/>
    <row r="113" ht="122.25" hidden="1" customHeight="1" x14ac:dyDescent="0.75"/>
    <row r="114" ht="122.25" hidden="1" customHeight="1" x14ac:dyDescent="0.75"/>
    <row r="115" ht="122.25" hidden="1" customHeight="1" x14ac:dyDescent="0.75"/>
    <row r="116" ht="122.25" hidden="1" customHeight="1" x14ac:dyDescent="0.75"/>
    <row r="117" ht="122.25" hidden="1" customHeight="1" x14ac:dyDescent="0.75"/>
    <row r="118" ht="122.25" hidden="1" customHeight="1" x14ac:dyDescent="0.75"/>
    <row r="119" ht="122.25" hidden="1" customHeight="1" x14ac:dyDescent="0.75"/>
    <row r="120" ht="122.25" hidden="1" customHeight="1" x14ac:dyDescent="0.75"/>
    <row r="121" ht="122.25" hidden="1" customHeight="1" x14ac:dyDescent="0.75"/>
    <row r="122" ht="122.25" hidden="1" customHeight="1" x14ac:dyDescent="0.75"/>
    <row r="123" ht="122.25" hidden="1" customHeight="1" x14ac:dyDescent="0.75"/>
  </sheetData>
  <sheetProtection sheet="1" formatCells="0" formatColumns="0" formatRows="0"/>
  <mergeCells count="10">
    <mergeCell ref="C44:E44"/>
    <mergeCell ref="F40:G40"/>
    <mergeCell ref="F41:G41"/>
    <mergeCell ref="F42:G42"/>
    <mergeCell ref="H1:M1"/>
    <mergeCell ref="C2:H3"/>
    <mergeCell ref="C9:D10"/>
    <mergeCell ref="C22:D23"/>
    <mergeCell ref="C34:C37"/>
    <mergeCell ref="F39:G39"/>
  </mergeCells>
  <dataValidations count="1">
    <dataValidation operator="equal" allowBlank="1" showInputMessage="1" showErrorMessage="1" sqref="M8 M21 G35 L24 M33 G10 L11 G23" xr:uid="{00000000-0002-0000-0000-000000000000}"/>
  </dataValidations>
  <printOptions horizontalCentered="1" verticalCentered="1"/>
  <pageMargins left="0.27559055118110237" right="0.23622047244094491" top="0.74803149606299213" bottom="0.74803149606299213" header="0.31496062992125984" footer="0.31496062992125984"/>
  <pageSetup scale="10" fitToHeight="0" orientation="landscape" r:id="rId1"/>
  <rowBreaks count="1" manualBreakCount="1">
    <brk id="24" min="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Andres Ballesteros Soto</dc:creator>
  <cp:lastModifiedBy>kale Acevedo</cp:lastModifiedBy>
  <dcterms:created xsi:type="dcterms:W3CDTF">2020-09-22T16:26:47Z</dcterms:created>
  <dcterms:modified xsi:type="dcterms:W3CDTF">2020-10-23T04:05:56Z</dcterms:modified>
</cp:coreProperties>
</file>