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k Cuadros\Desktop\JOHA\"/>
    </mc:Choice>
  </mc:AlternateContent>
  <bookViews>
    <workbookView xWindow="0" yWindow="0" windowWidth="19200" windowHeight="6470"/>
  </bookViews>
  <sheets>
    <sheet name="tickets-20200204" sheetId="1" r:id="rId1"/>
    <sheet name="Piv Enero" sheetId="7" r:id="rId2"/>
    <sheet name="Enero" sheetId="6" r:id="rId3"/>
  </sheets>
  <definedNames>
    <definedName name="_xlnm._FilterDatabase" localSheetId="2" hidden="1">Enero!$A$1:$Z$19</definedName>
    <definedName name="_xlnm._FilterDatabase" localSheetId="0" hidden="1">'tickets-20200204'!$A$1:$R$169</definedName>
  </definedNames>
  <calcPr calcId="191028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7" l="1"/>
  <c r="F6" i="7"/>
  <c r="E6" i="7"/>
  <c r="G5" i="7"/>
  <c r="F5" i="7"/>
  <c r="E5" i="7"/>
  <c r="H7" i="7"/>
  <c r="Y6" i="6" l="1"/>
  <c r="Y2" i="6"/>
  <c r="Y4" i="6"/>
  <c r="Y12" i="6"/>
  <c r="Y8" i="6"/>
  <c r="Y13" i="6"/>
  <c r="Y14" i="6"/>
  <c r="Y15" i="6"/>
  <c r="Y16" i="6"/>
  <c r="Y17" i="6"/>
  <c r="Y7" i="6"/>
  <c r="Y11" i="6"/>
  <c r="Y18" i="6"/>
  <c r="Y9" i="6"/>
  <c r="Y10" i="6"/>
  <c r="Y5" i="6"/>
  <c r="Y19" i="6"/>
  <c r="Y3" i="6"/>
  <c r="T19" i="6"/>
  <c r="S19" i="6"/>
  <c r="Z5" i="6"/>
  <c r="X5" i="6"/>
  <c r="T5" i="6"/>
  <c r="S5" i="6"/>
  <c r="T10" i="6"/>
  <c r="S10" i="6"/>
  <c r="T9" i="6"/>
  <c r="S9" i="6"/>
  <c r="T18" i="6"/>
  <c r="S18" i="6"/>
  <c r="T11" i="6"/>
  <c r="S11" i="6"/>
  <c r="W7" i="6"/>
  <c r="T7" i="6"/>
  <c r="S7" i="6"/>
  <c r="T17" i="6"/>
  <c r="S17" i="6"/>
  <c r="T16" i="6"/>
  <c r="S16" i="6"/>
  <c r="T15" i="6"/>
  <c r="S15" i="6"/>
  <c r="T14" i="6"/>
  <c r="S14" i="6"/>
  <c r="X14" i="6" s="1"/>
  <c r="T13" i="6"/>
  <c r="S13" i="6"/>
  <c r="T8" i="6"/>
  <c r="S8" i="6"/>
  <c r="T12" i="6"/>
  <c r="S12" i="6"/>
  <c r="Z4" i="6"/>
  <c r="X4" i="6"/>
  <c r="T4" i="6"/>
  <c r="S4" i="6"/>
  <c r="Z3" i="6"/>
  <c r="X3" i="6"/>
  <c r="T3" i="6"/>
  <c r="S3" i="6"/>
  <c r="Z2" i="6"/>
  <c r="X2" i="6"/>
  <c r="T2" i="6"/>
  <c r="S2" i="6"/>
  <c r="W6" i="6"/>
  <c r="T6" i="6"/>
  <c r="S6" i="6"/>
  <c r="X10" i="6" l="1"/>
  <c r="Z10" i="6" s="1"/>
  <c r="Z14" i="6"/>
  <c r="X9" i="6"/>
  <c r="Z9" i="6" s="1"/>
  <c r="X16" i="6"/>
  <c r="Z16" i="6" s="1"/>
  <c r="X18" i="6"/>
  <c r="Z18" i="6" s="1"/>
  <c r="X13" i="6"/>
  <c r="Z13" i="6" s="1"/>
  <c r="X17" i="6"/>
  <c r="Z17" i="6" s="1"/>
  <c r="X11" i="6"/>
  <c r="Z11" i="6" s="1"/>
  <c r="X19" i="6"/>
  <c r="Z19" i="6" s="1"/>
  <c r="X12" i="6"/>
  <c r="Z12" i="6" s="1"/>
  <c r="X15" i="6"/>
  <c r="Z15" i="6" s="1"/>
  <c r="X7" i="6"/>
  <c r="Z7" i="6" s="1"/>
  <c r="X6" i="6"/>
  <c r="Z6" i="6" s="1"/>
  <c r="X8" i="6"/>
  <c r="Z8" i="6" s="1"/>
</calcChain>
</file>

<file path=xl/sharedStrings.xml><?xml version="1.0" encoding="utf-8"?>
<sst xmlns="http://schemas.openxmlformats.org/spreadsheetml/2006/main" count="2118" uniqueCount="259">
  <si>
    <t>Número de Petición</t>
  </si>
  <si>
    <t>Fecha</t>
  </si>
  <si>
    <t>Asunto</t>
  </si>
  <si>
    <t>De</t>
  </si>
  <si>
    <t>De correo electrónico</t>
  </si>
  <si>
    <t>Prioridad</t>
  </si>
  <si>
    <t>Departamento</t>
  </si>
  <si>
    <t>Temas de ayuda</t>
  </si>
  <si>
    <t>Fuente</t>
  </si>
  <si>
    <t>Estado actual</t>
  </si>
  <si>
    <t>Última actualización</t>
  </si>
  <si>
    <t>Fecha de Vencimiento</t>
  </si>
  <si>
    <t>Vencido</t>
  </si>
  <si>
    <t>Respondió</t>
  </si>
  <si>
    <t>Asignado a</t>
  </si>
  <si>
    <t>Agente asignado</t>
  </si>
  <si>
    <t>Equipo asignado</t>
  </si>
  <si>
    <t>Horas Dedicadas</t>
  </si>
  <si>
    <t>Escaner de impresoras</t>
  </si>
  <si>
    <t>Arsenio López</t>
  </si>
  <si>
    <t>arsenio.lopez@fondocolombiaenpaz.gov.co</t>
  </si>
  <si>
    <t>Normal</t>
  </si>
  <si>
    <t>FCP - Fondo Colombia en Paz</t>
  </si>
  <si>
    <t>FCP - Equipos de Oficina</t>
  </si>
  <si>
    <t>Web</t>
  </si>
  <si>
    <t>Cerrado</t>
  </si>
  <si>
    <t>Triana Jasbleidy</t>
  </si>
  <si>
    <t>Jasbleidy Triana</t>
  </si>
  <si>
    <t>2.0</t>
  </si>
  <si>
    <t>Envío de correos desde impresora</t>
  </si>
  <si>
    <t>1.0</t>
  </si>
  <si>
    <t>Acceso a carpetas</t>
  </si>
  <si>
    <t>FCP - Servidores Corporativos</t>
  </si>
  <si>
    <t>Pulido Andres</t>
  </si>
  <si>
    <t>Andres Pulido</t>
  </si>
  <si>
    <t>Creación de usuario</t>
  </si>
  <si>
    <t>FCP - Office 365</t>
  </si>
  <si>
    <t>Problemas de acceso</t>
  </si>
  <si>
    <t>Pabon Ivan</t>
  </si>
  <si>
    <t>Ivan Pabon</t>
  </si>
  <si>
    <t>Asignación de Privilegios</t>
  </si>
  <si>
    <t>Nuevo usuario</t>
  </si>
  <si>
    <t>Reemplazo de equipos</t>
  </si>
  <si>
    <t>Permisos de acceso</t>
  </si>
  <si>
    <t>Usuarios retirados</t>
  </si>
  <si>
    <t>Recuperación de carpeta</t>
  </si>
  <si>
    <t>Hernandez Andres</t>
  </si>
  <si>
    <t>Andres Hernandez</t>
  </si>
  <si>
    <t>Recuperación carpeta</t>
  </si>
  <si>
    <t>Estado de consumibles impresoras</t>
  </si>
  <si>
    <t>Martinez Soledad</t>
  </si>
  <si>
    <t>Soledad Martinez</t>
  </si>
  <si>
    <t>Validación hora del reloj</t>
  </si>
  <si>
    <t>FCP - Aplicativos Datacenter</t>
  </si>
  <si>
    <t>Usuario Nuevo</t>
  </si>
  <si>
    <t>Listado de licencias</t>
  </si>
  <si>
    <t>Acceso a servidores</t>
  </si>
  <si>
    <t>Molano Juan</t>
  </si>
  <si>
    <t>Juan Molano</t>
  </si>
  <si>
    <t>SharePoint</t>
  </si>
  <si>
    <t>5.0</t>
  </si>
  <si>
    <t>Privilegios zona común</t>
  </si>
  <si>
    <t>Acceso a aplicativos</t>
  </si>
  <si>
    <t>Privilegios Isabel Maldonado</t>
  </si>
  <si>
    <t>Privilegios</t>
  </si>
  <si>
    <t>Privilegios Gabriel Vanegas</t>
  </si>
  <si>
    <t>Provisión de equipo</t>
  </si>
  <si>
    <t>Configuración salas</t>
  </si>
  <si>
    <t>FCP - Salas de Juntas</t>
  </si>
  <si>
    <t>Videoconferencia URGENTE</t>
  </si>
  <si>
    <t>Acceso  a medios externos</t>
  </si>
  <si>
    <t>Privilegios de acceso</t>
  </si>
  <si>
    <t>3.0</t>
  </si>
  <si>
    <t>Evento de energía</t>
  </si>
  <si>
    <t>FCP - UPS - ENERGIA</t>
  </si>
  <si>
    <t>Asignación de privilegios</t>
  </si>
  <si>
    <t>Acceso Sharepoint externos</t>
  </si>
  <si>
    <t>URGENTE error en archivo</t>
  </si>
  <si>
    <t>Política de acceso a medios</t>
  </si>
  <si>
    <t>Aprovisionamiento PC</t>
  </si>
  <si>
    <t>Aprovisionamiento Cables HDMI</t>
  </si>
  <si>
    <t>Lentitud Navegación</t>
  </si>
  <si>
    <t>juan.molano@fondocolombiaenpaz.gov.co</t>
  </si>
  <si>
    <t>FCP - Conectividad</t>
  </si>
  <si>
    <t>Email</t>
  </si>
  <si>
    <t>Instalación Teléfonos Gama Alta</t>
  </si>
  <si>
    <t>FCP - Telefonía</t>
  </si>
  <si>
    <t>Lentitud en Impresión</t>
  </si>
  <si>
    <t>4.0</t>
  </si>
  <si>
    <t>Alerta seguridad 13072019</t>
  </si>
  <si>
    <t>FCP - LAN - WLAN - FIREWALL</t>
  </si>
  <si>
    <t>Evidencias Backup</t>
  </si>
  <si>
    <t>FCP - BACKUP</t>
  </si>
  <si>
    <t>Cambio equipo 5CD8524WF2</t>
  </si>
  <si>
    <t>Renombrar extensión 4171</t>
  </si>
  <si>
    <t>Ceron Nicolas</t>
  </si>
  <si>
    <t>Nicolas Ceron</t>
  </si>
  <si>
    <t>capacitacion office 365</t>
  </si>
  <si>
    <t>Baja</t>
  </si>
  <si>
    <t>23.0</t>
  </si>
  <si>
    <t>Credenciales SIIPO</t>
  </si>
  <si>
    <t>Revisión Accesos</t>
  </si>
  <si>
    <t>Alta</t>
  </si>
  <si>
    <t>FCP - Mesa de servicio</t>
  </si>
  <si>
    <t>compartir en el sitio FCP</t>
  </si>
  <si>
    <t>Error Diana Mosquera</t>
  </si>
  <si>
    <t>Permisos Share Point Dani</t>
  </si>
  <si>
    <t>Bloqueo llamadas extensión 4169</t>
  </si>
  <si>
    <t>Sincronización SharePoint</t>
  </si>
  <si>
    <t>Revisión permisos garantizar</t>
  </si>
  <si>
    <t>Permisos correspondencia</t>
  </si>
  <si>
    <t>Actualizar permisos janicetd</t>
  </si>
  <si>
    <t>carpetas Aracely</t>
  </si>
  <si>
    <t>Cambio logo SIIPO</t>
  </si>
  <si>
    <t>Revisión acceso SharePoint</t>
  </si>
  <si>
    <t>Configuración Punto de datos</t>
  </si>
  <si>
    <t>Permisos Dirección ejecutiva Calidad</t>
  </si>
  <si>
    <t>Eliminar Carpetas Zona Comun</t>
  </si>
  <si>
    <t>Copiar Correspondencia</t>
  </si>
  <si>
    <t>Revisión punto datos 7</t>
  </si>
  <si>
    <t>Accesos comite fiduciario Fiduprevisora</t>
  </si>
  <si>
    <t>Correo mesa servicios</t>
  </si>
  <si>
    <t>GETHTTPPORT  Siipo</t>
  </si>
  <si>
    <t>Eliminar Carpetas juridica</t>
  </si>
  <si>
    <t>0.5</t>
  </si>
  <si>
    <t>Eliminar carpetas Tecnologia</t>
  </si>
  <si>
    <t>Eliminar carpetas varios</t>
  </si>
  <si>
    <t>Permisos area administrativa</t>
  </si>
  <si>
    <t>Asignación equipo Camilo Davalos</t>
  </si>
  <si>
    <t>Eliminación carpeta alejo</t>
  </si>
  <si>
    <t>Correo Arsenio Lopez</t>
  </si>
  <si>
    <t>Cambio impresora color</t>
  </si>
  <si>
    <t>Permisos Financiera</t>
  </si>
  <si>
    <t>0.1</t>
  </si>
  <si>
    <t>Permisos juridica</t>
  </si>
  <si>
    <t>Eliminar carpeta zonacomun</t>
  </si>
  <si>
    <t>Cuota impresión</t>
  </si>
  <si>
    <t>6.0</t>
  </si>
  <si>
    <t>Eliminar carpetas Juridica</t>
  </si>
  <si>
    <t>Repositorio Tranferencia</t>
  </si>
  <si>
    <t>Revisión permisos Jose Ramirez</t>
  </si>
  <si>
    <t>Desactivar usuarios de dominio</t>
  </si>
  <si>
    <t>Permisos eliana.reyes</t>
  </si>
  <si>
    <t>Cambio nombre carpeta bases juridica</t>
  </si>
  <si>
    <t>Permisos comité fiduciario histórico</t>
  </si>
  <si>
    <t>compartir comité Fiduciario</t>
  </si>
  <si>
    <t>Acceso a servidores SIIPO</t>
  </si>
  <si>
    <t>Urgente</t>
  </si>
  <si>
    <t>acceso somos</t>
  </si>
  <si>
    <t>Acceso Funcionarios Osticket</t>
  </si>
  <si>
    <t>Permisos auditoria</t>
  </si>
  <si>
    <t>Acceso SIIPO  Jorge Chicangana</t>
  </si>
  <si>
    <t>Acceso redes sociales Streaming DE</t>
  </si>
  <si>
    <t>Cambio de correo eletronico</t>
  </si>
  <si>
    <t>Cero papel</t>
  </si>
  <si>
    <t>Configuración la pantalla</t>
  </si>
  <si>
    <t>Listas de correo</t>
  </si>
  <si>
    <t>Permisos carpeta Scanner</t>
  </si>
  <si>
    <t>Cambio correo por defecto</t>
  </si>
  <si>
    <t>Revisión licencias Antivirus</t>
  </si>
  <si>
    <t>Asignar permisos Davalos Gabriel</t>
  </si>
  <si>
    <t>Accesos sebastian Salazar</t>
  </si>
  <si>
    <t>Revisión archivos contratos</t>
  </si>
  <si>
    <t>Revisión tiquete 5538</t>
  </si>
  <si>
    <t>Instalación Gpg4win</t>
  </si>
  <si>
    <t>Instala</t>
  </si>
  <si>
    <t>Abierto</t>
  </si>
  <si>
    <t>Diferencias consumo de impresora</t>
  </si>
  <si>
    <t>Acceso Albert Aguirre</t>
  </si>
  <si>
    <t>Instalar Sql Express</t>
  </si>
  <si>
    <t>Falla tv CLARO</t>
  </si>
  <si>
    <t>jasbleidy.triana@linktic.com</t>
  </si>
  <si>
    <t>Other</t>
  </si>
  <si>
    <t>Falla al enviar scaner</t>
  </si>
  <si>
    <t>Creacion de regla en correo electronico</t>
  </si>
  <si>
    <t>Información compartida</t>
  </si>
  <si>
    <t>Solicitud Capacitación Teléfonos</t>
  </si>
  <si>
    <t>24.0</t>
  </si>
  <si>
    <t>Pantalla azul</t>
  </si>
  <si>
    <t>Toner impresoras calle 100</t>
  </si>
  <si>
    <t>Bohorquez Alfonso</t>
  </si>
  <si>
    <t>Alfonso Bohorquez</t>
  </si>
  <si>
    <t>Error al subir o bajar brillo</t>
  </si>
  <si>
    <t>Recolección de cajas</t>
  </si>
  <si>
    <t>ORGANIZACION DE CONEXIONES RACK CALLE 100</t>
  </si>
  <si>
    <t>S.O Y OFFICE SIN LICENCIA</t>
  </si>
  <si>
    <t>Tecnología</t>
  </si>
  <si>
    <t>Linktic - Soporte de Infraestructura Tecnológica</t>
  </si>
  <si>
    <t>Falla pagina www.minhacienda.gov.co</t>
  </si>
  <si>
    <t>Restablecimiento de equipo</t>
  </si>
  <si>
    <t>Tamaño de papel carta no aparece</t>
  </si>
  <si>
    <t>Correo FCP</t>
  </si>
  <si>
    <t>Phone</t>
  </si>
  <si>
    <t>Error correo</t>
  </si>
  <si>
    <t>PILAS AAA</t>
  </si>
  <si>
    <t>TONER CALLE 100</t>
  </si>
  <si>
    <t>Montoya Juan</t>
  </si>
  <si>
    <t>Juan Montoya</t>
  </si>
  <si>
    <t>TELEFONIA</t>
  </si>
  <si>
    <t>Llamadas externas</t>
  </si>
  <si>
    <t>Error impresora de color</t>
  </si>
  <si>
    <t>Toners calle 100</t>
  </si>
  <si>
    <t>Solicitud de cables de red</t>
  </si>
  <si>
    <t>Solicitud de toner</t>
  </si>
  <si>
    <t>Permisos USB</t>
  </si>
  <si>
    <t>Pantalla Azul</t>
  </si>
  <si>
    <t>Cambio de equipo portátil</t>
  </si>
  <si>
    <t>Linktic - Soporte</t>
  </si>
  <si>
    <t>Lentitud en Navegacion</t>
  </si>
  <si>
    <t>Dani Umbarila</t>
  </si>
  <si>
    <t>dani.umbarila@fondocolombiaenpaz.gov.co</t>
  </si>
  <si>
    <t>Soporte</t>
  </si>
  <si>
    <t>Atasco de Impresora</t>
  </si>
  <si>
    <t>Error Pantalla Azul</t>
  </si>
  <si>
    <t>Distorción en llamadas</t>
  </si>
  <si>
    <t>Daño equipo Video Conferencia Dirección Ejecutiva</t>
  </si>
  <si>
    <t>Daño en teclados inalambricos</t>
  </si>
  <si>
    <t>Permisos share point</t>
  </si>
  <si>
    <t>Permisos carpeta Contratos</t>
  </si>
  <si>
    <t>Error envio de correo</t>
  </si>
  <si>
    <t>Listado Licencias Office 365</t>
  </si>
  <si>
    <t>Creación cuentas de correo</t>
  </si>
  <si>
    <t>Creación Cuenta de Correo</t>
  </si>
  <si>
    <t>Actualizar logo</t>
  </si>
  <si>
    <t>Creación cuenta de usuario</t>
  </si>
  <si>
    <t>Asignar permisos en Share Point</t>
  </si>
  <si>
    <t>Renombrar extensión y asignar privilegios</t>
  </si>
  <si>
    <t>Listado de Correos Actualizado</t>
  </si>
  <si>
    <t>Correo en no deseado</t>
  </si>
  <si>
    <t>Cambio de nombre extensión</t>
  </si>
  <si>
    <t>Swicth adicional</t>
  </si>
  <si>
    <t>Actualización libreta de contactos</t>
  </si>
  <si>
    <t>Acceso servidor biometrico</t>
  </si>
  <si>
    <t>Computador</t>
  </si>
  <si>
    <t>Catalina López Vejarano</t>
  </si>
  <si>
    <t>catalina.lopez@fondocolombiaenpaz.gov.co</t>
  </si>
  <si>
    <t>PROBLEMA CORREOS ELECTRONICOS 12 NOV 2019</t>
  </si>
  <si>
    <t>Clasificación</t>
  </si>
  <si>
    <t>(Varios elementos)</t>
  </si>
  <si>
    <t>Etiquetas de fila</t>
  </si>
  <si>
    <t xml:space="preserve">Tickets </t>
  </si>
  <si>
    <t>% Cump</t>
  </si>
  <si>
    <t>Meta</t>
  </si>
  <si>
    <t>No</t>
  </si>
  <si>
    <t>Si</t>
  </si>
  <si>
    <t>Total general</t>
  </si>
  <si>
    <t>Ajuste Registro</t>
  </si>
  <si>
    <t>Ajuste solucion</t>
  </si>
  <si>
    <t>Solucion</t>
  </si>
  <si>
    <t>Cierre</t>
  </si>
  <si>
    <t>Ajuste</t>
  </si>
  <si>
    <t>Solucion (dias)</t>
  </si>
  <si>
    <t>ANS</t>
  </si>
  <si>
    <t>Cump ANS</t>
  </si>
  <si>
    <t>Inmediato</t>
  </si>
  <si>
    <t>Requerimiento</t>
  </si>
  <si>
    <t>Intermedio</t>
  </si>
  <si>
    <t>Complejo</t>
  </si>
  <si>
    <t>Incidente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</si>
</sst>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[hh]:m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22" fontId="0" fillId="0" borderId="0" xfId="0" applyNumberFormat="1"/>
    <xf numFmtId="20" fontId="0" fillId="0" borderId="0" xfId="0" applyNumberFormat="1"/>
    <xf numFmtId="16" fontId="0" fillId="0" borderId="0" xfId="0" applyNumberFormat="1"/>
    <xf numFmtId="46" fontId="0" fillId="0" borderId="0" xfId="0" applyNumberFormat="1"/>
    <xf numFmtId="164" fontId="0" fillId="0" borderId="0" xfId="0" applyNumberFormat="1"/>
    <xf numFmtId="21" fontId="0" fillId="0" borderId="0" xfId="0" applyNumberFormat="1"/>
    <xf numFmtId="20" fontId="0" fillId="0" borderId="0" xfId="0" applyNumberFormat="1"/>
    <xf numFmtId="41" fontId="0" fillId="0" borderId="0" xfId="1" applyFont="1"/>
    <xf numFmtId="20" fontId="0" fillId="0" borderId="0" xfId="1" applyNumberFormat="1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0" xfId="0" applyFill="1"/>
    <xf numFmtId="0" fontId="16" fillId="33" borderId="10" xfId="0" applyFont="1" applyFill="1" applyBorder="1"/>
    <xf numFmtId="0" fontId="16" fillId="33" borderId="11" xfId="0" applyFont="1" applyFill="1" applyBorder="1" applyAlignment="1">
      <alignment horizontal="left"/>
    </xf>
    <xf numFmtId="0" fontId="16" fillId="33" borderId="11" xfId="0" applyNumberFormat="1" applyFont="1" applyFill="1" applyBorder="1"/>
    <xf numFmtId="10" fontId="16" fillId="33" borderId="11" xfId="0" applyNumberFormat="1" applyFont="1" applyFill="1" applyBorder="1"/>
    <xf numFmtId="9" fontId="0" fillId="0" borderId="0" xfId="0" applyNumberForma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 Enero'!$F$4</c:f>
              <c:strCache>
                <c:ptCount val="1"/>
                <c:pt idx="0">
                  <c:v>Tickets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 Enero'!$E$5:$E$6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'Piv Enero'!$F$5:$F$6</c:f>
              <c:numCache>
                <c:formatCode>General</c:formatCod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4-4203-8513-F4D7844A8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043664"/>
        <c:axId val="2001031184"/>
      </c:barChart>
      <c:barChart>
        <c:barDir val="col"/>
        <c:grouping val="clustered"/>
        <c:varyColors val="0"/>
        <c:ser>
          <c:idx val="1"/>
          <c:order val="1"/>
          <c:tx>
            <c:strRef>
              <c:f>'Piv Enero'!$G$4</c:f>
              <c:strCache>
                <c:ptCount val="1"/>
                <c:pt idx="0">
                  <c:v>% Cump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'Piv Enero'!$E$5:$E$6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'Piv Enero'!$G$5:$G$6</c:f>
              <c:numCache>
                <c:formatCode>0.00%</c:formatCode>
                <c:ptCount val="2"/>
                <c:pt idx="0">
                  <c:v>0.16666666666666666</c:v>
                </c:pt>
                <c:pt idx="1">
                  <c:v>0.83333333333333337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4-4203-8513-F4D7844A8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10764944"/>
        <c:axId val="2010766608"/>
      </c:barChart>
      <c:lineChart>
        <c:grouping val="stacked"/>
        <c:varyColors val="0"/>
        <c:ser>
          <c:idx val="2"/>
          <c:order val="2"/>
          <c:tx>
            <c:strRef>
              <c:f>'Piv Enero'!$H$4</c:f>
              <c:strCache>
                <c:ptCount val="1"/>
                <c:pt idx="0">
                  <c:v>Meta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'Piv Enero'!$E$5:$E$6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'Piv Enero'!$H$5:$H$6</c:f>
              <c:numCache>
                <c:formatCode>0%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44-4203-8513-F4D7844A8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764944"/>
        <c:axId val="2010766608"/>
      </c:lineChart>
      <c:catAx>
        <c:axId val="200104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01031184"/>
        <c:crosses val="autoZero"/>
        <c:auto val="1"/>
        <c:lblAlgn val="ctr"/>
        <c:lblOffset val="100"/>
        <c:noMultiLvlLbl val="0"/>
      </c:catAx>
      <c:valAx>
        <c:axId val="200103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01043664"/>
        <c:crosses val="autoZero"/>
        <c:crossBetween val="between"/>
      </c:valAx>
      <c:valAx>
        <c:axId val="201076660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10764944"/>
        <c:crosses val="max"/>
        <c:crossBetween val="between"/>
      </c:valAx>
      <c:catAx>
        <c:axId val="201076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0766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328612</xdr:colOff>
      <xdr:row>1</xdr:row>
      <xdr:rowOff>0</xdr:rowOff>
    </xdr:from>
    <xdr:to>
      <xdr:col>10</xdr:col>
      <xdr:colOff>366712</xdr:colOff>
      <xdr:row>15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_Montoya" refreshedDate="43866.700206712965" createdVersion="6" refreshedVersion="6" minRefreshableVersion="3" recordCount="18">
  <cacheSource type="worksheet">
    <worksheetSource ref="A1:Z19" sheet="Enero"/>
  </cacheSource>
  <cacheFields count="27">
    <cacheField name="Número de Petición" numFmtId="0">
      <sharedItems containsSemiMixedTypes="0" containsString="0" containsNumber="1" containsInteger="1" minValue="5675" maxValue="5734"/>
    </cacheField>
    <cacheField name="Fecha" numFmtId="22">
      <sharedItems containsSemiMixedTypes="0" containsNonDate="0" containsDate="1" containsString="0" minDate="2020-01-02T08:45:45" maxDate="2020-01-29T18:02:13" count="18">
        <d v="2020-01-16T12:35:23"/>
        <d v="2020-01-27T13:01:47"/>
        <d v="2020-01-28T17:55:32"/>
        <d v="2020-01-28T17:07:18"/>
        <d v="2020-01-02T08:45:45"/>
        <d v="2020-01-23T10:23:08"/>
        <d v="2020-01-15T17:53:26"/>
        <d v="2020-01-27T08:47:40"/>
        <d v="2020-01-27T10:24:13"/>
        <d v="2020-01-23T10:33:45"/>
        <d v="2020-01-14T08:54:48"/>
        <d v="2020-01-16T12:11:15"/>
        <d v="2020-01-17T09:37:48"/>
        <d v="2020-01-17T10:14:11"/>
        <d v="2020-01-17T10:43:33"/>
        <d v="2020-01-22T11:56:31"/>
        <d v="2020-01-24T10:39:30"/>
        <d v="2020-01-29T18:02:13"/>
      </sharedItems>
      <fieldGroup base="1">
        <rangePr groupBy="months" startDate="2020-01-02T08:45:45" endDate="2020-01-29T18:02:13"/>
        <groupItems count="14">
          <s v="&lt;2/01/202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9/01/2020"/>
        </groupItems>
      </fieldGroup>
    </cacheField>
    <cacheField name="Asunto" numFmtId="0">
      <sharedItems/>
    </cacheField>
    <cacheField name="Clasificación" numFmtId="0">
      <sharedItems containsBlank="1" count="3">
        <s v="Requerimiento"/>
        <s v="Incidente"/>
        <m/>
      </sharedItems>
    </cacheField>
    <cacheField name="De" numFmtId="0">
      <sharedItems/>
    </cacheField>
    <cacheField name="De correo electrónico" numFmtId="0">
      <sharedItems/>
    </cacheField>
    <cacheField name="Prioridad" numFmtId="0">
      <sharedItems/>
    </cacheField>
    <cacheField name="Departamento" numFmtId="0">
      <sharedItems/>
    </cacheField>
    <cacheField name="Temas de ayuda" numFmtId="0">
      <sharedItems/>
    </cacheField>
    <cacheField name="Fuente" numFmtId="0">
      <sharedItems/>
    </cacheField>
    <cacheField name="Estado actual" numFmtId="0">
      <sharedItems count="2">
        <s v="Abierto"/>
        <s v="Cerrado"/>
      </sharedItems>
    </cacheField>
    <cacheField name="Última actualización" numFmtId="22">
      <sharedItems containsSemiMixedTypes="0" containsNonDate="0" containsDate="1" containsString="0" minDate="2020-01-14T09:26:22" maxDate="2020-02-04T11:59:28"/>
    </cacheField>
    <cacheField name="Vencido" numFmtId="0">
      <sharedItems containsSemiMixedTypes="0" containsString="0" containsNumber="1" containsInteger="1" minValue="0" maxValue="1"/>
    </cacheField>
    <cacheField name="Respondió" numFmtId="0">
      <sharedItems containsSemiMixedTypes="0" containsString="0" containsNumber="1" containsInteger="1" minValue="0" maxValue="1"/>
    </cacheField>
    <cacheField name="Asignado a" numFmtId="0">
      <sharedItems/>
    </cacheField>
    <cacheField name="Agente asignado" numFmtId="0">
      <sharedItems/>
    </cacheField>
    <cacheField name="Equipo asignado" numFmtId="0">
      <sharedItems containsNonDate="0" containsString="0" containsBlank="1"/>
    </cacheField>
    <cacheField name="Horas Dedicadas" numFmtId="0">
      <sharedItems containsBlank="1"/>
    </cacheField>
    <cacheField name="Ajuste Registro" numFmtId="22">
      <sharedItems containsSemiMixedTypes="0" containsNonDate="0" containsDate="1" containsString="0" minDate="2020-01-02T08:45:45" maxDate="2020-01-30T08:30:00"/>
    </cacheField>
    <cacheField name="Ajuste solucion" numFmtId="22">
      <sharedItems containsSemiMixedTypes="0" containsNonDate="0" containsDate="1" containsString="0" minDate="2020-01-14T09:26:22" maxDate="2020-02-04T11:59:28"/>
    </cacheField>
    <cacheField name="Solucion" numFmtId="0">
      <sharedItems containsNonDate="0" containsDate="1" containsString="0" containsBlank="1" minDate="2020-01-14T09:42:00" maxDate="2020-01-23T15:24:00"/>
    </cacheField>
    <cacheField name="Cierre" numFmtId="0">
      <sharedItems containsNonDate="0" containsDate="1" containsString="0" containsBlank="1" minDate="2020-01-14T10:41:00" maxDate="2020-01-23T16:06:00"/>
    </cacheField>
    <cacheField name="Ajuste" numFmtId="0">
      <sharedItems containsNonDate="0" containsDate="1" containsString="0" containsBlank="1" minDate="1899-12-30T00:42:00" maxDate="1899-12-30T00:59:00"/>
    </cacheField>
    <cacheField name="Solucion (dias)" numFmtId="164">
      <sharedItems containsDate="1" containsMixedTypes="1" minDate="1899-12-30T00:00:00" maxDate="1900-01-07T00:57:01"/>
    </cacheField>
    <cacheField name="ANS" numFmtId="164">
      <sharedItems containsSemiMixedTypes="0" containsNonDate="0" containsDate="1" containsString="0" minDate="1899-12-30T04:00:00" maxDate="1900-01-03T00:00:00"/>
    </cacheField>
    <cacheField name="Cump ANS" numFmtId="0">
      <sharedItems count="3">
        <s v=""/>
        <s v="No"/>
        <s v="Si"/>
      </sharedItems>
    </cacheField>
    <cacheField name="Comentario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n v="5705"/>
    <x v="0"/>
    <s v="Actualizar logo"/>
    <x v="0"/>
    <s v="Dani Umbarila"/>
    <s v="dani.umbarila@fondocolombiaenpaz.gov.co"/>
    <s v="Baja"/>
    <s v="FCP - Fondo Colombia en Paz"/>
    <s v="FCP - Servidores Corporativos"/>
    <s v="Email"/>
    <x v="0"/>
    <d v="2020-01-16T12:35:23"/>
    <n v="1"/>
    <n v="1"/>
    <s v="Pabon Ivan"/>
    <s v="Ivan Pabon"/>
    <m/>
    <m/>
    <d v="2020-01-16T12:35:23"/>
    <d v="2020-01-16T12:35:23"/>
    <m/>
    <m/>
    <m/>
    <s v=""/>
    <d v="1900-01-02T00:00:00"/>
    <x v="0"/>
    <m/>
  </r>
  <r>
    <n v="5724"/>
    <x v="1"/>
    <s v="Solicitud de toner"/>
    <x v="0"/>
    <s v="Jasbleidy Triana"/>
    <s v="jasbleidy.triana@linktic.com"/>
    <s v="Baja"/>
    <s v="FCP - Fondo Colombia en Paz"/>
    <s v="FCP - Equipos de Oficina"/>
    <s v="Other"/>
    <x v="0"/>
    <d v="2020-01-27T13:01:47"/>
    <n v="1"/>
    <n v="0"/>
    <s v="Montoya Juan"/>
    <s v="Juan Montoya"/>
    <m/>
    <m/>
    <d v="2020-01-27T13:01:47"/>
    <d v="2020-01-27T13:01:47"/>
    <m/>
    <m/>
    <m/>
    <s v=""/>
    <d v="1900-01-02T00:00:00"/>
    <x v="0"/>
    <m/>
  </r>
  <r>
    <n v="5731"/>
    <x v="2"/>
    <s v="Actualización libreta de contactos"/>
    <x v="0"/>
    <s v="Dani Umbarila"/>
    <s v="dani.umbarila@fondocolombiaenpaz.gov.co"/>
    <s v="Normal"/>
    <s v="FCP - Fondo Colombia en Paz"/>
    <s v="FCP - Servidores Corporativos"/>
    <s v="Email"/>
    <x v="0"/>
    <d v="2020-01-28T17:55:32"/>
    <n v="1"/>
    <n v="1"/>
    <s v="Pabon Ivan"/>
    <s v="Ivan Pabon"/>
    <m/>
    <m/>
    <d v="2020-01-29T08:30:00"/>
    <d v="2020-01-29T08:30:00"/>
    <m/>
    <m/>
    <m/>
    <s v=""/>
    <d v="1899-12-31T00:00:00"/>
    <x v="0"/>
    <m/>
  </r>
  <r>
    <n v="5730"/>
    <x v="3"/>
    <s v="Permisos USB"/>
    <x v="0"/>
    <s v="Jasbleidy Triana"/>
    <s v="jasbleidy.triana@linktic.com"/>
    <s v="Normal"/>
    <s v="FCP - Fondo Colombia en Paz"/>
    <s v="FCP - Equipos de Oficina"/>
    <s v="Other"/>
    <x v="0"/>
    <d v="2020-01-28T17:07:18"/>
    <n v="1"/>
    <n v="1"/>
    <s v="Pabon Ivan"/>
    <s v="Ivan Pabon"/>
    <m/>
    <m/>
    <d v="2020-01-28T17:07:18"/>
    <d v="2020-01-28T17:07:18"/>
    <m/>
    <m/>
    <m/>
    <s v=""/>
    <d v="1899-12-31T00:00:00"/>
    <x v="0"/>
    <m/>
  </r>
  <r>
    <n v="5675"/>
    <x v="4"/>
    <s v="Error envio de correo"/>
    <x v="1"/>
    <s v="Dani Umbarila"/>
    <s v="dani.umbarila@fondocolombiaenpaz.gov.co"/>
    <s v="Alta"/>
    <s v="FCP - Fondo Colombia en Paz"/>
    <s v="FCP - Office 365"/>
    <s v="Email"/>
    <x v="1"/>
    <d v="2020-01-14T10:41:46"/>
    <n v="0"/>
    <n v="1"/>
    <s v="Pulido Andres"/>
    <s v="Andres Pulido"/>
    <m/>
    <s v="3.0"/>
    <d v="2020-01-02T08:45:45"/>
    <d v="2020-01-14T10:41:46"/>
    <d v="2020-01-14T09:42:00"/>
    <d v="2020-01-14T10:41:00"/>
    <d v="1899-12-30T00:59:00"/>
    <d v="1900-01-07T00:57:01"/>
    <d v="1899-12-30T04:00:00"/>
    <x v="1"/>
    <s v="No habia inconveniente"/>
  </r>
  <r>
    <n v="5715"/>
    <x v="5"/>
    <s v="Correo en no deseado"/>
    <x v="1"/>
    <s v="Dani Umbarila"/>
    <s v="dani.umbarila@fondocolombiaenpaz.gov.co"/>
    <s v="Baja"/>
    <s v="FCP - Fondo Colombia en Paz"/>
    <s v="FCP - Servidores Corporativos"/>
    <s v="Other"/>
    <x v="1"/>
    <d v="2020-01-23T16:06:33"/>
    <n v="0"/>
    <n v="1"/>
    <s v="Pabon Ivan"/>
    <s v="Ivan Pabon"/>
    <m/>
    <s v="2.0"/>
    <d v="2020-01-23T10:23:08"/>
    <d v="2020-01-23T16:06:33"/>
    <d v="2020-01-23T15:24:00"/>
    <d v="2020-01-23T16:06:00"/>
    <d v="1899-12-30T00:42:00"/>
    <d v="1899-12-30T05:01:25"/>
    <d v="1899-12-31T00:00:00"/>
    <x v="2"/>
    <s v="No habia inconveniente"/>
  </r>
  <r>
    <n v="5703"/>
    <x v="6"/>
    <s v="Creación cuentas de correo"/>
    <x v="0"/>
    <s v="Dani Umbarila"/>
    <s v="dani.umbarila@fondocolombiaenpaz.gov.co"/>
    <s v="Normal"/>
    <s v="FCP - Fondo Colombia en Paz"/>
    <s v="FCP - Office 365"/>
    <s v="Email"/>
    <x v="1"/>
    <d v="2020-01-17T10:43:47"/>
    <n v="0"/>
    <n v="1"/>
    <s v="Pulido Andres"/>
    <s v="Andres Pulido"/>
    <m/>
    <s v="1.0"/>
    <d v="2020-01-16T08:30:00"/>
    <d v="2020-01-17T10:43:47"/>
    <m/>
    <m/>
    <m/>
    <d v="1899-12-31T02:13:47"/>
    <d v="1899-12-31T00:00:00"/>
    <x v="1"/>
    <s v="Se debe ajustar por requerimiento y prioridad del mismo"/>
  </r>
  <r>
    <n v="5722"/>
    <x v="7"/>
    <s v="Swicth adicional"/>
    <x v="2"/>
    <s v="Dani Umbarila"/>
    <s v="dani.umbarila@fondocolombiaenpaz.gov.co"/>
    <s v="Baja"/>
    <s v="FCP - Fondo Colombia en Paz"/>
    <s v="FCP - LAN - WLAN - FIREWALL"/>
    <s v="Phone"/>
    <x v="1"/>
    <d v="2020-02-04T11:59:28"/>
    <n v="0"/>
    <n v="1"/>
    <s v="Ceron Nicolas"/>
    <s v="Nicolas Ceron"/>
    <m/>
    <s v="1.0"/>
    <d v="2020-01-27T08:47:40"/>
    <d v="2020-02-04T11:59:28"/>
    <m/>
    <m/>
    <m/>
    <d v="1900-01-05T03:11:48"/>
    <d v="1900-01-02T00:00:00"/>
    <x v="1"/>
    <s v="No aplica como ticket"/>
  </r>
  <r>
    <n v="5723"/>
    <x v="8"/>
    <s v="Solicitud de cables de red"/>
    <x v="2"/>
    <s v="Jasbleidy Triana"/>
    <s v="jasbleidy.triana@linktic.com"/>
    <s v="Baja"/>
    <s v="FCP - Fondo Colombia en Paz"/>
    <s v="FCP - Conectividad"/>
    <s v="Other"/>
    <x v="1"/>
    <d v="2020-02-04T11:59:10"/>
    <n v="0"/>
    <n v="1"/>
    <s v="Ceron Nicolas"/>
    <s v="Nicolas Ceron"/>
    <m/>
    <s v="1.0"/>
    <d v="2020-01-27T10:24:13"/>
    <d v="2020-02-04T11:59:10"/>
    <m/>
    <m/>
    <m/>
    <d v="1900-01-05T01:34:57"/>
    <d v="1900-01-02T00:00:00"/>
    <x v="1"/>
    <s v="No aplica como ticket"/>
  </r>
  <r>
    <n v="5716"/>
    <x v="9"/>
    <s v="Correo en no deseado"/>
    <x v="1"/>
    <s v="Dani Umbarila"/>
    <s v="dani.umbarila@fondocolombiaenpaz.gov.co"/>
    <s v="Alta"/>
    <s v="FCP - Fondo Colombia en Paz"/>
    <s v="FCP - Servidores Corporativos"/>
    <s v="Other"/>
    <x v="1"/>
    <d v="2020-01-23T10:47:09"/>
    <n v="0"/>
    <n v="1"/>
    <s v="Triana Jasbleidy"/>
    <s v="Jasbleidy Triana"/>
    <m/>
    <s v="1.0"/>
    <d v="2020-01-23T10:33:45"/>
    <d v="2020-01-23T10:47:09"/>
    <m/>
    <m/>
    <m/>
    <d v="1899-12-30T00:13:24"/>
    <d v="1899-12-30T04:00:00"/>
    <x v="2"/>
    <m/>
  </r>
  <r>
    <n v="5690"/>
    <x v="10"/>
    <s v="Listado Licencias Office 365"/>
    <x v="0"/>
    <s v="Dani Umbarila"/>
    <s v="dani.umbarila@fondocolombiaenpaz.gov.co"/>
    <s v="Baja"/>
    <s v="FCP - Fondo Colombia en Paz"/>
    <s v="FCP - Office 365"/>
    <s v="Other"/>
    <x v="1"/>
    <d v="2020-01-14T09:26:22"/>
    <n v="0"/>
    <n v="1"/>
    <s v="Pulido Andres"/>
    <s v="Andres Pulido"/>
    <m/>
    <s v="0.5"/>
    <d v="2020-01-14T08:54:48"/>
    <d v="2020-01-14T09:26:22"/>
    <m/>
    <m/>
    <m/>
    <d v="1899-12-30T00:31:34"/>
    <d v="1900-01-02T00:00:00"/>
    <x v="2"/>
    <m/>
  </r>
  <r>
    <n v="5704"/>
    <x v="11"/>
    <s v="Creación Cuenta de Correo"/>
    <x v="0"/>
    <s v="Dani Umbarila"/>
    <s v="dani.umbarila@fondocolombiaenpaz.gov.co"/>
    <s v="Normal"/>
    <s v="FCP - Fondo Colombia en Paz"/>
    <s v="FCP - Office 365"/>
    <s v="Other"/>
    <x v="1"/>
    <d v="2020-01-17T10:42:57"/>
    <n v="0"/>
    <n v="1"/>
    <s v="Pulido Andres"/>
    <s v="Andres Pulido"/>
    <m/>
    <s v="1.0"/>
    <d v="2020-01-16T12:11:15"/>
    <d v="2020-01-17T10:42:57"/>
    <m/>
    <m/>
    <m/>
    <d v="1899-12-30T22:31:42"/>
    <d v="1899-12-31T00:00:00"/>
    <x v="2"/>
    <s v="Se debe ajustar por requerimiento y prioridad del mismo"/>
  </r>
  <r>
    <n v="5707"/>
    <x v="12"/>
    <s v="Creación cuenta de usuario"/>
    <x v="0"/>
    <s v="Dani Umbarila"/>
    <s v="dani.umbarila@fondocolombiaenpaz.gov.co"/>
    <s v="Normal"/>
    <s v="FCP - Fondo Colombia en Paz"/>
    <s v="FCP - Office 365"/>
    <s v="Email"/>
    <x v="1"/>
    <d v="2020-01-17T10:16:31"/>
    <n v="0"/>
    <n v="1"/>
    <s v="Pulido Andres"/>
    <s v="Andres Pulido"/>
    <m/>
    <s v="1.0"/>
    <d v="2020-01-17T09:37:48"/>
    <d v="2020-01-17T10:16:31"/>
    <m/>
    <m/>
    <m/>
    <d v="1899-12-30T00:38:43"/>
    <d v="1899-12-31T00:00:00"/>
    <x v="2"/>
    <m/>
  </r>
  <r>
    <n v="5708"/>
    <x v="13"/>
    <s v="Asignar permisos en Share Point"/>
    <x v="0"/>
    <s v="Dani Umbarila"/>
    <s v="dani.umbarila@fondocolombiaenpaz.gov.co"/>
    <s v="Normal"/>
    <s v="FCP - Fondo Colombia en Paz"/>
    <s v="FCP - Servidores Corporativos"/>
    <s v="Email"/>
    <x v="1"/>
    <d v="2020-01-17T10:33:34"/>
    <n v="0"/>
    <n v="1"/>
    <s v="Pulido Andres"/>
    <s v="Andres Pulido"/>
    <m/>
    <s v="1.0"/>
    <d v="2020-01-17T10:14:11"/>
    <d v="2020-01-17T10:33:34"/>
    <m/>
    <m/>
    <m/>
    <d v="1899-12-30T00:19:23"/>
    <d v="1899-12-31T00:00:00"/>
    <x v="2"/>
    <m/>
  </r>
  <r>
    <n v="5709"/>
    <x v="14"/>
    <s v="Renombrar extensión y asignar privilegios"/>
    <x v="0"/>
    <s v="Dani Umbarila"/>
    <s v="dani.umbarila@fondocolombiaenpaz.gov.co"/>
    <s v="Baja"/>
    <s v="FCP - Fondo Colombia en Paz"/>
    <s v="FCP - Telefonía"/>
    <s v="Other"/>
    <x v="1"/>
    <d v="2020-01-17T14:11:49"/>
    <n v="0"/>
    <n v="1"/>
    <s v="Ceron Nicolas"/>
    <s v="Nicolas Ceron"/>
    <m/>
    <s v="1.0"/>
    <d v="2020-01-17T10:43:33"/>
    <d v="2020-01-17T14:11:49"/>
    <m/>
    <m/>
    <m/>
    <d v="1899-12-30T03:28:16"/>
    <d v="1900-01-02T00:00:00"/>
    <x v="2"/>
    <m/>
  </r>
  <r>
    <n v="5713"/>
    <x v="15"/>
    <s v="Listado de Correos Actualizado"/>
    <x v="0"/>
    <s v="Dani Umbarila"/>
    <s v="dani.umbarila@fondocolombiaenpaz.gov.co"/>
    <s v="Baja"/>
    <s v="FCP - Fondo Colombia en Paz"/>
    <s v="FCP - Office 365"/>
    <s v="Other"/>
    <x v="1"/>
    <d v="2020-01-23T11:42:49"/>
    <n v="0"/>
    <n v="1"/>
    <s v="Pabon Ivan"/>
    <s v="Ivan Pabon"/>
    <m/>
    <s v="1.0"/>
    <d v="2020-01-22T11:56:31"/>
    <d v="2020-01-23T11:42:49"/>
    <m/>
    <m/>
    <m/>
    <d v="1899-12-30T23:46:18"/>
    <d v="1900-01-02T00:00:00"/>
    <x v="2"/>
    <s v="Se debe ajustar por requerimiento y prioridad del mismo"/>
  </r>
  <r>
    <n v="5719"/>
    <x v="16"/>
    <s v="Cambio de nombre extensión"/>
    <x v="0"/>
    <s v="Dani Umbarila"/>
    <s v="dani.umbarila@fondocolombiaenpaz.gov.co"/>
    <s v="Baja"/>
    <s v="FCP - Fondo Colombia en Paz"/>
    <s v="FCP - Telefonía"/>
    <s v="Other"/>
    <x v="1"/>
    <d v="2020-01-24T11:03:20"/>
    <n v="0"/>
    <n v="1"/>
    <s v="Ceron Nicolas"/>
    <s v="Nicolas Ceron"/>
    <m/>
    <s v="1.0"/>
    <d v="2020-01-24T10:39:30"/>
    <d v="2020-01-24T11:03:20"/>
    <m/>
    <m/>
    <m/>
    <d v="1899-12-30T00:23:50"/>
    <d v="1900-01-02T00:00:00"/>
    <x v="2"/>
    <m/>
  </r>
  <r>
    <n v="5734"/>
    <x v="17"/>
    <s v="Acceso servidor biometrico"/>
    <x v="0"/>
    <s v="Dani Umbarila"/>
    <s v="dani.umbarila@fondocolombiaenpaz.gov.co"/>
    <s v="Normal"/>
    <s v="FCP - Fondo Colombia en Paz"/>
    <s v="FCP - Aplicativos Datacenter"/>
    <s v="Phone"/>
    <x v="1"/>
    <d v="2020-01-29T18:34:07"/>
    <n v="0"/>
    <n v="1"/>
    <s v="Ceron Nicolas"/>
    <s v="Nicolas Ceron"/>
    <m/>
    <s v="1.0"/>
    <d v="2020-01-30T08:30:00"/>
    <d v="2020-01-30T08:30:00"/>
    <m/>
    <m/>
    <m/>
    <d v="1899-12-30T00:00:00"/>
    <d v="1899-12-31T00:00:00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5">
  <location ref="A4:C7" firstHeaderRow="0" firstDataRow="1" firstDataCol="1" rowPageCount="2" colPageCount="1"/>
  <pivotFields count="27">
    <pivotField showAll="0"/>
    <pivotField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numFmtId="22" showAll="0"/>
    <pivotField showAll="0"/>
    <pivotField showAll="0"/>
    <pivotField showAll="0"/>
    <pivotField showAll="0"/>
    <pivotField showAll="0"/>
    <pivotField showAll="0"/>
    <pivotField numFmtId="22" showAll="0"/>
    <pivotField numFmtId="22" showAll="0"/>
    <pivotField showAll="0"/>
    <pivotField showAll="0"/>
    <pivotField showAll="0"/>
    <pivotField showAll="0"/>
    <pivotField numFmtId="164" showAll="0"/>
    <pivotField axis="axisRow" dataField="1" showAll="0">
      <items count="4">
        <item x="0"/>
        <item x="1"/>
        <item x="2"/>
        <item t="default"/>
      </items>
    </pivotField>
    <pivotField showAll="0"/>
  </pivotFields>
  <rowFields count="1">
    <field x="25"/>
  </rowFields>
  <rowItems count="3"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pageFields count="2">
    <pageField fld="10" item="1" hier="-1"/>
    <pageField fld="3" hier="-1"/>
  </pageFields>
  <dataFields count="2">
    <dataField name="Tickets " fld="25" subtotal="count" baseField="0" baseItem="0"/>
    <dataField name="% Cump" fld="25" subtotal="count" showDataAs="percentOfTotal" baseField="3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9"/>
  <sheetViews>
    <sheetView tabSelected="1" workbookViewId="0">
      <selection activeCell="A4" sqref="A4"/>
    </sheetView>
  </sheetViews>
  <sheetFormatPr baseColWidth="10" defaultColWidth="11.453125" defaultRowHeight="14.5" x14ac:dyDescent="0.35"/>
  <cols>
    <col min="1" max="1" width="18.81640625" bestFit="1" customWidth="1"/>
    <col min="2" max="2" width="15.7265625" bestFit="1" customWidth="1"/>
    <col min="3" max="3" width="47.26953125" bestFit="1" customWidth="1"/>
    <col min="4" max="4" width="22.453125" bestFit="1" customWidth="1"/>
    <col min="5" max="5" width="40.81640625" bestFit="1" customWidth="1"/>
    <col min="6" max="6" width="9.1796875" bestFit="1" customWidth="1"/>
    <col min="7" max="7" width="26.81640625" bestFit="1" customWidth="1"/>
    <col min="8" max="8" width="43.26953125" bestFit="1" customWidth="1"/>
    <col min="9" max="9" width="7.26953125" bestFit="1" customWidth="1"/>
    <col min="10" max="10" width="12.54296875" bestFit="1" customWidth="1"/>
    <col min="11" max="11" width="18.81640625" bestFit="1" customWidth="1"/>
    <col min="12" max="12" width="20.81640625" bestFit="1" customWidth="1"/>
    <col min="13" max="13" width="8.26953125" bestFit="1" customWidth="1"/>
    <col min="14" max="14" width="10.453125" bestFit="1" customWidth="1"/>
    <col min="15" max="16" width="18" bestFit="1" customWidth="1"/>
    <col min="17" max="18" width="15.453125" bestFit="1" customWidth="1"/>
  </cols>
  <sheetData>
    <row r="1" spans="1:1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35">
      <c r="A2">
        <v>4995</v>
      </c>
      <c r="B2" s="1">
        <v>43612.459293981483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 t="s">
        <v>25</v>
      </c>
      <c r="K2" s="1">
        <v>43612.477395833332</v>
      </c>
      <c r="L2" s="1">
        <v>43614.459293981483</v>
      </c>
      <c r="M2">
        <v>0</v>
      </c>
      <c r="N2">
        <v>1</v>
      </c>
      <c r="O2" t="s">
        <v>26</v>
      </c>
      <c r="P2" t="s">
        <v>27</v>
      </c>
      <c r="R2" t="s">
        <v>28</v>
      </c>
    </row>
    <row r="3" spans="1:18" x14ac:dyDescent="0.35">
      <c r="A3">
        <v>4996</v>
      </c>
      <c r="B3" s="1">
        <v>43612.460011574076</v>
      </c>
      <c r="C3" t="s">
        <v>29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s="1">
        <v>43612.478900462964</v>
      </c>
      <c r="L3" s="1">
        <v>43614.460011574076</v>
      </c>
      <c r="M3">
        <v>0</v>
      </c>
      <c r="N3">
        <v>1</v>
      </c>
      <c r="O3" t="s">
        <v>26</v>
      </c>
      <c r="P3" t="s">
        <v>27</v>
      </c>
      <c r="R3" t="s">
        <v>30</v>
      </c>
    </row>
    <row r="4" spans="1:18" x14ac:dyDescent="0.35">
      <c r="A4">
        <v>4997</v>
      </c>
      <c r="B4" s="1">
        <v>43612.460486111115</v>
      </c>
      <c r="C4" t="s">
        <v>31</v>
      </c>
      <c r="D4" t="s">
        <v>19</v>
      </c>
      <c r="E4" t="s">
        <v>20</v>
      </c>
      <c r="F4" t="s">
        <v>21</v>
      </c>
      <c r="G4" t="s">
        <v>22</v>
      </c>
      <c r="H4" t="s">
        <v>32</v>
      </c>
      <c r="I4" t="s">
        <v>24</v>
      </c>
      <c r="J4" t="s">
        <v>25</v>
      </c>
      <c r="K4" s="1">
        <v>43612.47934027778</v>
      </c>
      <c r="L4" s="1">
        <v>43614.460486111115</v>
      </c>
      <c r="M4">
        <v>0</v>
      </c>
      <c r="N4">
        <v>1</v>
      </c>
      <c r="O4" t="s">
        <v>33</v>
      </c>
      <c r="P4" t="s">
        <v>34</v>
      </c>
      <c r="R4" t="s">
        <v>30</v>
      </c>
    </row>
    <row r="5" spans="1:18" x14ac:dyDescent="0.35">
      <c r="A5">
        <v>4998</v>
      </c>
      <c r="B5" s="1">
        <v>43612.461423611108</v>
      </c>
      <c r="C5" t="s">
        <v>35</v>
      </c>
      <c r="D5" t="s">
        <v>19</v>
      </c>
      <c r="E5" t="s">
        <v>20</v>
      </c>
      <c r="F5" t="s">
        <v>21</v>
      </c>
      <c r="G5" t="s">
        <v>22</v>
      </c>
      <c r="H5" t="s">
        <v>36</v>
      </c>
      <c r="I5" t="s">
        <v>24</v>
      </c>
      <c r="J5" t="s">
        <v>25</v>
      </c>
      <c r="K5" s="1">
        <v>43612.627858796295</v>
      </c>
      <c r="L5" s="1">
        <v>43614.461423611108</v>
      </c>
      <c r="M5">
        <v>0</v>
      </c>
      <c r="N5">
        <v>1</v>
      </c>
      <c r="O5" t="s">
        <v>33</v>
      </c>
      <c r="P5" t="s">
        <v>34</v>
      </c>
      <c r="R5" t="s">
        <v>30</v>
      </c>
    </row>
    <row r="6" spans="1:18" x14ac:dyDescent="0.35">
      <c r="A6">
        <v>4999</v>
      </c>
      <c r="B6" s="1">
        <v>43612.461828703701</v>
      </c>
      <c r="C6" t="s">
        <v>35</v>
      </c>
      <c r="D6" t="s">
        <v>19</v>
      </c>
      <c r="E6" t="s">
        <v>20</v>
      </c>
      <c r="F6" t="s">
        <v>21</v>
      </c>
      <c r="G6" t="s">
        <v>22</v>
      </c>
      <c r="H6" t="s">
        <v>36</v>
      </c>
      <c r="I6" t="s">
        <v>24</v>
      </c>
      <c r="J6" t="s">
        <v>25</v>
      </c>
      <c r="K6" s="1">
        <v>43612.628576388888</v>
      </c>
      <c r="L6" s="1">
        <v>43614.461828703701</v>
      </c>
      <c r="M6">
        <v>0</v>
      </c>
      <c r="N6">
        <v>1</v>
      </c>
      <c r="O6" t="s">
        <v>33</v>
      </c>
      <c r="P6" t="s">
        <v>34</v>
      </c>
      <c r="R6" t="s">
        <v>28</v>
      </c>
    </row>
    <row r="7" spans="1:18" x14ac:dyDescent="0.35">
      <c r="A7">
        <v>5000</v>
      </c>
      <c r="B7" s="1">
        <v>43612.47179398148</v>
      </c>
      <c r="C7" t="s">
        <v>37</v>
      </c>
      <c r="D7" t="s">
        <v>19</v>
      </c>
      <c r="E7" t="s">
        <v>20</v>
      </c>
      <c r="F7" t="s">
        <v>21</v>
      </c>
      <c r="G7" t="s">
        <v>22</v>
      </c>
      <c r="H7" t="s">
        <v>32</v>
      </c>
      <c r="I7" t="s">
        <v>24</v>
      </c>
      <c r="J7" t="s">
        <v>25</v>
      </c>
      <c r="K7" s="1">
        <v>43622.461840277778</v>
      </c>
      <c r="M7">
        <v>0</v>
      </c>
      <c r="N7">
        <v>1</v>
      </c>
      <c r="O7" t="s">
        <v>38</v>
      </c>
      <c r="P7" t="s">
        <v>39</v>
      </c>
      <c r="R7" t="s">
        <v>30</v>
      </c>
    </row>
    <row r="8" spans="1:18" x14ac:dyDescent="0.35">
      <c r="A8">
        <v>5001</v>
      </c>
      <c r="B8" s="1">
        <v>43612.47347222222</v>
      </c>
      <c r="C8" t="s">
        <v>40</v>
      </c>
      <c r="D8" t="s">
        <v>19</v>
      </c>
      <c r="E8" t="s">
        <v>20</v>
      </c>
      <c r="F8" t="s">
        <v>21</v>
      </c>
      <c r="G8" t="s">
        <v>22</v>
      </c>
      <c r="H8" t="s">
        <v>36</v>
      </c>
      <c r="I8" t="s">
        <v>24</v>
      </c>
      <c r="J8" t="s">
        <v>25</v>
      </c>
      <c r="K8" s="1">
        <v>43635.389768518522</v>
      </c>
      <c r="M8">
        <v>0</v>
      </c>
      <c r="N8">
        <v>1</v>
      </c>
      <c r="O8" t="s">
        <v>38</v>
      </c>
      <c r="P8" t="s">
        <v>39</v>
      </c>
      <c r="R8" t="s">
        <v>30</v>
      </c>
    </row>
    <row r="9" spans="1:18" x14ac:dyDescent="0.35">
      <c r="A9">
        <v>5005</v>
      </c>
      <c r="B9" s="1">
        <v>43613.614212962966</v>
      </c>
      <c r="C9" t="s">
        <v>41</v>
      </c>
      <c r="D9" t="s">
        <v>19</v>
      </c>
      <c r="E9" t="s">
        <v>20</v>
      </c>
      <c r="F9" t="s">
        <v>21</v>
      </c>
      <c r="G9" t="s">
        <v>22</v>
      </c>
      <c r="H9" t="s">
        <v>36</v>
      </c>
      <c r="I9" t="s">
        <v>24</v>
      </c>
      <c r="J9" t="s">
        <v>25</v>
      </c>
      <c r="K9" s="1">
        <v>43613.66238425926</v>
      </c>
      <c r="L9" s="1">
        <v>43615.614212962966</v>
      </c>
      <c r="M9">
        <v>0</v>
      </c>
      <c r="N9">
        <v>1</v>
      </c>
      <c r="O9" t="s">
        <v>33</v>
      </c>
      <c r="P9" t="s">
        <v>34</v>
      </c>
      <c r="R9" t="s">
        <v>30</v>
      </c>
    </row>
    <row r="10" spans="1:18" x14ac:dyDescent="0.35">
      <c r="A10">
        <v>5006</v>
      </c>
      <c r="B10" s="1">
        <v>43613.646111111113</v>
      </c>
      <c r="C10" t="s">
        <v>41</v>
      </c>
      <c r="D10" t="s">
        <v>19</v>
      </c>
      <c r="E10" t="s">
        <v>20</v>
      </c>
      <c r="F10" t="s">
        <v>21</v>
      </c>
      <c r="G10" t="s">
        <v>22</v>
      </c>
      <c r="H10" t="s">
        <v>36</v>
      </c>
      <c r="I10" t="s">
        <v>24</v>
      </c>
      <c r="J10" t="s">
        <v>25</v>
      </c>
      <c r="K10" s="1">
        <v>43614.401250000003</v>
      </c>
      <c r="L10" s="1">
        <v>43615.646111111113</v>
      </c>
      <c r="M10">
        <v>0</v>
      </c>
      <c r="N10">
        <v>1</v>
      </c>
      <c r="O10" t="s">
        <v>33</v>
      </c>
      <c r="P10" t="s">
        <v>34</v>
      </c>
      <c r="R10" t="s">
        <v>28</v>
      </c>
    </row>
    <row r="11" spans="1:18" x14ac:dyDescent="0.35">
      <c r="A11">
        <v>5007</v>
      </c>
      <c r="B11" s="1">
        <v>43613.646620370368</v>
      </c>
      <c r="C11" t="s">
        <v>42</v>
      </c>
      <c r="D11" t="s">
        <v>19</v>
      </c>
      <c r="E11" t="s">
        <v>20</v>
      </c>
      <c r="F11" t="s">
        <v>21</v>
      </c>
      <c r="G11" t="s">
        <v>22</v>
      </c>
      <c r="H11" t="s">
        <v>23</v>
      </c>
      <c r="I11" t="s">
        <v>24</v>
      </c>
      <c r="J11" t="s">
        <v>25</v>
      </c>
      <c r="K11" s="1">
        <v>43620.470127314817</v>
      </c>
      <c r="M11">
        <v>0</v>
      </c>
      <c r="N11">
        <v>1</v>
      </c>
      <c r="O11" t="s">
        <v>38</v>
      </c>
      <c r="P11" t="s">
        <v>39</v>
      </c>
      <c r="R11" t="s">
        <v>30</v>
      </c>
    </row>
    <row r="12" spans="1:18" x14ac:dyDescent="0.35">
      <c r="A12">
        <v>5009</v>
      </c>
      <c r="B12" s="1">
        <v>43613.721030092594</v>
      </c>
      <c r="C12" t="s">
        <v>43</v>
      </c>
      <c r="D12" t="s">
        <v>19</v>
      </c>
      <c r="E12" t="s">
        <v>20</v>
      </c>
      <c r="F12" t="s">
        <v>21</v>
      </c>
      <c r="G12" t="s">
        <v>22</v>
      </c>
      <c r="H12" t="s">
        <v>32</v>
      </c>
      <c r="I12" t="s">
        <v>24</v>
      </c>
      <c r="J12" t="s">
        <v>25</v>
      </c>
      <c r="K12" s="1">
        <v>43615.611585648148</v>
      </c>
      <c r="L12" s="1">
        <v>43615.721030092594</v>
      </c>
      <c r="M12">
        <v>0</v>
      </c>
      <c r="N12">
        <v>1</v>
      </c>
      <c r="O12" t="s">
        <v>33</v>
      </c>
      <c r="P12" t="s">
        <v>34</v>
      </c>
      <c r="R12" t="s">
        <v>30</v>
      </c>
    </row>
    <row r="13" spans="1:18" x14ac:dyDescent="0.35">
      <c r="A13">
        <v>5010</v>
      </c>
      <c r="B13" s="1">
        <v>43614.382384259261</v>
      </c>
      <c r="C13" t="s">
        <v>44</v>
      </c>
      <c r="D13" t="s">
        <v>19</v>
      </c>
      <c r="E13" t="s">
        <v>20</v>
      </c>
      <c r="F13" t="s">
        <v>21</v>
      </c>
      <c r="G13" t="s">
        <v>22</v>
      </c>
      <c r="H13" t="s">
        <v>36</v>
      </c>
      <c r="I13" t="s">
        <v>24</v>
      </c>
      <c r="J13" t="s">
        <v>25</v>
      </c>
      <c r="K13" s="1">
        <v>43620.381307870368</v>
      </c>
      <c r="M13">
        <v>0</v>
      </c>
      <c r="N13">
        <v>1</v>
      </c>
      <c r="O13" t="s">
        <v>33</v>
      </c>
      <c r="P13" t="s">
        <v>34</v>
      </c>
      <c r="R13" t="s">
        <v>30</v>
      </c>
    </row>
    <row r="14" spans="1:18" x14ac:dyDescent="0.35">
      <c r="A14">
        <v>5019</v>
      </c>
      <c r="B14" s="1">
        <v>43616.675509259258</v>
      </c>
      <c r="C14" t="s">
        <v>45</v>
      </c>
      <c r="D14" t="s">
        <v>19</v>
      </c>
      <c r="E14" t="s">
        <v>20</v>
      </c>
      <c r="F14" t="s">
        <v>21</v>
      </c>
      <c r="G14" t="s">
        <v>22</v>
      </c>
      <c r="H14" t="s">
        <v>32</v>
      </c>
      <c r="I14" t="s">
        <v>24</v>
      </c>
      <c r="J14" t="s">
        <v>25</v>
      </c>
      <c r="K14" s="1">
        <v>43633.561990740738</v>
      </c>
      <c r="M14">
        <v>0</v>
      </c>
      <c r="N14">
        <v>1</v>
      </c>
      <c r="O14" t="s">
        <v>46</v>
      </c>
      <c r="P14" t="s">
        <v>47</v>
      </c>
      <c r="R14" t="s">
        <v>30</v>
      </c>
    </row>
    <row r="15" spans="1:18" x14ac:dyDescent="0.35">
      <c r="A15">
        <v>5020</v>
      </c>
      <c r="B15" s="1">
        <v>43620.404317129629</v>
      </c>
      <c r="C15" t="s">
        <v>48</v>
      </c>
      <c r="D15" t="s">
        <v>19</v>
      </c>
      <c r="E15" t="s">
        <v>20</v>
      </c>
      <c r="F15" t="s">
        <v>21</v>
      </c>
      <c r="G15" t="s">
        <v>22</v>
      </c>
      <c r="H15" t="s">
        <v>32</v>
      </c>
      <c r="I15" t="s">
        <v>24</v>
      </c>
      <c r="J15" t="s">
        <v>25</v>
      </c>
      <c r="K15" s="1">
        <v>43620.62158564815</v>
      </c>
      <c r="L15" s="1">
        <v>43622.404317129629</v>
      </c>
      <c r="M15">
        <v>0</v>
      </c>
      <c r="N15">
        <v>1</v>
      </c>
      <c r="O15" t="s">
        <v>46</v>
      </c>
      <c r="P15" t="s">
        <v>47</v>
      </c>
      <c r="R15" t="s">
        <v>30</v>
      </c>
    </row>
    <row r="16" spans="1:18" x14ac:dyDescent="0.35">
      <c r="A16">
        <v>5021</v>
      </c>
      <c r="B16" s="1">
        <v>43620.406574074077</v>
      </c>
      <c r="C16" t="s">
        <v>49</v>
      </c>
      <c r="D16" t="s">
        <v>19</v>
      </c>
      <c r="E16" t="s">
        <v>20</v>
      </c>
      <c r="F16" t="s">
        <v>21</v>
      </c>
      <c r="G16" t="s">
        <v>22</v>
      </c>
      <c r="H16" t="s">
        <v>23</v>
      </c>
      <c r="I16" t="s">
        <v>24</v>
      </c>
      <c r="J16" t="s">
        <v>25</v>
      </c>
      <c r="K16" s="1">
        <v>43633.39565972222</v>
      </c>
      <c r="M16">
        <v>0</v>
      </c>
      <c r="N16">
        <v>1</v>
      </c>
      <c r="O16" t="s">
        <v>50</v>
      </c>
      <c r="P16" t="s">
        <v>51</v>
      </c>
      <c r="R16" t="s">
        <v>30</v>
      </c>
    </row>
    <row r="17" spans="1:18" x14ac:dyDescent="0.35">
      <c r="A17">
        <v>5027</v>
      </c>
      <c r="B17" s="1">
        <v>43620.704930555556</v>
      </c>
      <c r="C17" t="s">
        <v>35</v>
      </c>
      <c r="D17" t="s">
        <v>19</v>
      </c>
      <c r="E17" t="s">
        <v>20</v>
      </c>
      <c r="F17" t="s">
        <v>21</v>
      </c>
      <c r="G17" t="s">
        <v>22</v>
      </c>
      <c r="H17" t="s">
        <v>36</v>
      </c>
      <c r="I17" t="s">
        <v>24</v>
      </c>
      <c r="J17" t="s">
        <v>25</v>
      </c>
      <c r="K17" s="1">
        <v>43622.387488425928</v>
      </c>
      <c r="L17" s="1">
        <v>43622.704930555556</v>
      </c>
      <c r="M17">
        <v>0</v>
      </c>
      <c r="N17">
        <v>1</v>
      </c>
      <c r="O17" t="s">
        <v>38</v>
      </c>
      <c r="P17" t="s">
        <v>39</v>
      </c>
      <c r="R17" t="s">
        <v>30</v>
      </c>
    </row>
    <row r="18" spans="1:18" x14ac:dyDescent="0.35">
      <c r="A18">
        <v>5036</v>
      </c>
      <c r="B18" s="1">
        <v>43626.635601851849</v>
      </c>
      <c r="C18" t="s">
        <v>52</v>
      </c>
      <c r="D18" t="s">
        <v>19</v>
      </c>
      <c r="E18" t="s">
        <v>20</v>
      </c>
      <c r="F18" t="s">
        <v>21</v>
      </c>
      <c r="G18" t="s">
        <v>22</v>
      </c>
      <c r="H18" t="s">
        <v>53</v>
      </c>
      <c r="I18" t="s">
        <v>24</v>
      </c>
      <c r="J18" t="s">
        <v>25</v>
      </c>
      <c r="K18" s="1">
        <v>43672.634247685186</v>
      </c>
      <c r="M18">
        <v>0</v>
      </c>
      <c r="N18">
        <v>1</v>
      </c>
      <c r="O18" t="s">
        <v>38</v>
      </c>
      <c r="P18" t="s">
        <v>39</v>
      </c>
      <c r="R18" t="s">
        <v>30</v>
      </c>
    </row>
    <row r="19" spans="1:18" x14ac:dyDescent="0.35">
      <c r="A19">
        <v>5053</v>
      </c>
      <c r="B19" s="1">
        <v>43627.399502314816</v>
      </c>
      <c r="C19" t="s">
        <v>54</v>
      </c>
      <c r="D19" t="s">
        <v>19</v>
      </c>
      <c r="E19" t="s">
        <v>20</v>
      </c>
      <c r="F19" t="s">
        <v>21</v>
      </c>
      <c r="G19" t="s">
        <v>22</v>
      </c>
      <c r="H19" t="s">
        <v>36</v>
      </c>
      <c r="I19" t="s">
        <v>24</v>
      </c>
      <c r="J19" t="s">
        <v>25</v>
      </c>
      <c r="K19" s="1">
        <v>43627.577118055553</v>
      </c>
      <c r="L19" s="1">
        <v>43629.399502314816</v>
      </c>
      <c r="M19">
        <v>0</v>
      </c>
      <c r="N19">
        <v>1</v>
      </c>
      <c r="O19" t="s">
        <v>38</v>
      </c>
      <c r="P19" t="s">
        <v>39</v>
      </c>
      <c r="R19" t="s">
        <v>30</v>
      </c>
    </row>
    <row r="20" spans="1:18" x14ac:dyDescent="0.35">
      <c r="A20">
        <v>5054</v>
      </c>
      <c r="B20" s="1">
        <v>43627.403321759259</v>
      </c>
      <c r="C20" t="s">
        <v>55</v>
      </c>
      <c r="D20" t="s">
        <v>19</v>
      </c>
      <c r="E20" t="s">
        <v>20</v>
      </c>
      <c r="F20" t="s">
        <v>21</v>
      </c>
      <c r="G20" t="s">
        <v>22</v>
      </c>
      <c r="H20" t="s">
        <v>36</v>
      </c>
      <c r="I20" t="s">
        <v>24</v>
      </c>
      <c r="J20" t="s">
        <v>25</v>
      </c>
      <c r="K20" s="1">
        <v>43633.376446759263</v>
      </c>
      <c r="M20">
        <v>0</v>
      </c>
      <c r="N20">
        <v>1</v>
      </c>
      <c r="O20" t="s">
        <v>38</v>
      </c>
      <c r="P20" t="s">
        <v>39</v>
      </c>
      <c r="R20" t="s">
        <v>30</v>
      </c>
    </row>
    <row r="21" spans="1:18" x14ac:dyDescent="0.35">
      <c r="A21">
        <v>5055</v>
      </c>
      <c r="B21" s="1">
        <v>43627.430393518516</v>
      </c>
      <c r="C21" t="s">
        <v>56</v>
      </c>
      <c r="D21" t="s">
        <v>19</v>
      </c>
      <c r="E21" t="s">
        <v>20</v>
      </c>
      <c r="F21" t="s">
        <v>21</v>
      </c>
      <c r="G21" t="s">
        <v>22</v>
      </c>
      <c r="H21" t="s">
        <v>53</v>
      </c>
      <c r="I21" t="s">
        <v>24</v>
      </c>
      <c r="J21" t="s">
        <v>25</v>
      </c>
      <c r="K21" s="1">
        <v>43665.361863425926</v>
      </c>
      <c r="M21">
        <v>0</v>
      </c>
      <c r="N21">
        <v>1</v>
      </c>
      <c r="O21" t="s">
        <v>57</v>
      </c>
      <c r="P21" t="s">
        <v>58</v>
      </c>
      <c r="R21" t="s">
        <v>30</v>
      </c>
    </row>
    <row r="22" spans="1:18" x14ac:dyDescent="0.35">
      <c r="A22">
        <v>5056</v>
      </c>
      <c r="B22" s="1">
        <v>43627.497870370367</v>
      </c>
      <c r="C22" t="s">
        <v>59</v>
      </c>
      <c r="D22" t="s">
        <v>19</v>
      </c>
      <c r="E22" t="s">
        <v>20</v>
      </c>
      <c r="F22" t="s">
        <v>21</v>
      </c>
      <c r="G22" t="s">
        <v>22</v>
      </c>
      <c r="H22" t="s">
        <v>36</v>
      </c>
      <c r="I22" t="s">
        <v>24</v>
      </c>
      <c r="J22" t="s">
        <v>25</v>
      </c>
      <c r="K22" s="1">
        <v>43627.74150462963</v>
      </c>
      <c r="L22" s="1">
        <v>43629.497870370367</v>
      </c>
      <c r="M22">
        <v>0</v>
      </c>
      <c r="N22">
        <v>1</v>
      </c>
      <c r="O22" t="s">
        <v>38</v>
      </c>
      <c r="P22" t="s">
        <v>39</v>
      </c>
      <c r="R22" t="s">
        <v>60</v>
      </c>
    </row>
    <row r="23" spans="1:18" x14ac:dyDescent="0.35">
      <c r="A23">
        <v>5057</v>
      </c>
      <c r="B23" s="1">
        <v>43627.523634259262</v>
      </c>
      <c r="C23" t="s">
        <v>61</v>
      </c>
      <c r="D23" t="s">
        <v>19</v>
      </c>
      <c r="E23" t="s">
        <v>20</v>
      </c>
      <c r="F23" t="s">
        <v>21</v>
      </c>
      <c r="G23" t="s">
        <v>22</v>
      </c>
      <c r="H23" t="s">
        <v>36</v>
      </c>
      <c r="I23" t="s">
        <v>24</v>
      </c>
      <c r="J23" t="s">
        <v>25</v>
      </c>
      <c r="K23" s="1">
        <v>43628.407210648147</v>
      </c>
      <c r="L23" s="1">
        <v>43629.523634259262</v>
      </c>
      <c r="M23">
        <v>0</v>
      </c>
      <c r="N23">
        <v>1</v>
      </c>
      <c r="O23" t="s">
        <v>46</v>
      </c>
      <c r="P23" t="s">
        <v>47</v>
      </c>
      <c r="R23" t="s">
        <v>28</v>
      </c>
    </row>
    <row r="24" spans="1:18" x14ac:dyDescent="0.35">
      <c r="A24">
        <v>5058</v>
      </c>
      <c r="B24" s="1">
        <v>43627.628125000003</v>
      </c>
      <c r="C24" t="s">
        <v>62</v>
      </c>
      <c r="D24" t="s">
        <v>19</v>
      </c>
      <c r="E24" t="s">
        <v>20</v>
      </c>
      <c r="F24" t="s">
        <v>21</v>
      </c>
      <c r="G24" t="s">
        <v>22</v>
      </c>
      <c r="H24" t="s">
        <v>23</v>
      </c>
      <c r="I24" t="s">
        <v>24</v>
      </c>
      <c r="J24" t="s">
        <v>25</v>
      </c>
      <c r="K24" s="1">
        <v>43627.65892361111</v>
      </c>
      <c r="L24" s="1">
        <v>43629.628125000003</v>
      </c>
      <c r="M24">
        <v>0</v>
      </c>
      <c r="N24">
        <v>1</v>
      </c>
      <c r="O24" t="s">
        <v>33</v>
      </c>
      <c r="P24" t="s">
        <v>34</v>
      </c>
      <c r="R24" t="s">
        <v>28</v>
      </c>
    </row>
    <row r="25" spans="1:18" x14ac:dyDescent="0.35">
      <c r="A25">
        <v>5060</v>
      </c>
      <c r="B25" s="1">
        <v>43628.478252314817</v>
      </c>
      <c r="C25" t="s">
        <v>63</v>
      </c>
      <c r="D25" t="s">
        <v>19</v>
      </c>
      <c r="E25" t="s">
        <v>20</v>
      </c>
      <c r="F25" t="s">
        <v>21</v>
      </c>
      <c r="G25" t="s">
        <v>22</v>
      </c>
      <c r="H25" t="s">
        <v>36</v>
      </c>
      <c r="I25" t="s">
        <v>24</v>
      </c>
      <c r="J25" t="s">
        <v>25</v>
      </c>
      <c r="K25" s="1">
        <v>43630.417754629627</v>
      </c>
      <c r="L25" s="1">
        <v>43630.478252314817</v>
      </c>
      <c r="M25">
        <v>0</v>
      </c>
      <c r="N25">
        <v>1</v>
      </c>
      <c r="O25" t="s">
        <v>38</v>
      </c>
      <c r="P25" t="s">
        <v>39</v>
      </c>
      <c r="R25" t="s">
        <v>28</v>
      </c>
    </row>
    <row r="26" spans="1:18" x14ac:dyDescent="0.35">
      <c r="A26">
        <v>5063</v>
      </c>
      <c r="B26" s="1">
        <v>43630.367604166669</v>
      </c>
      <c r="C26" t="s">
        <v>64</v>
      </c>
      <c r="D26" t="s">
        <v>19</v>
      </c>
      <c r="E26" t="s">
        <v>20</v>
      </c>
      <c r="F26" t="s">
        <v>21</v>
      </c>
      <c r="G26" t="s">
        <v>22</v>
      </c>
      <c r="H26" t="s">
        <v>36</v>
      </c>
      <c r="I26" t="s">
        <v>24</v>
      </c>
      <c r="J26" t="s">
        <v>25</v>
      </c>
      <c r="K26" s="1">
        <v>43635.507881944446</v>
      </c>
      <c r="M26">
        <v>0</v>
      </c>
      <c r="N26">
        <v>1</v>
      </c>
      <c r="O26" t="s">
        <v>46</v>
      </c>
      <c r="P26" t="s">
        <v>47</v>
      </c>
      <c r="R26" t="s">
        <v>30</v>
      </c>
    </row>
    <row r="27" spans="1:18" x14ac:dyDescent="0.35">
      <c r="A27">
        <v>5064</v>
      </c>
      <c r="B27" s="1">
        <v>43634.388483796298</v>
      </c>
      <c r="C27" t="s">
        <v>65</v>
      </c>
      <c r="D27" t="s">
        <v>19</v>
      </c>
      <c r="E27" t="s">
        <v>20</v>
      </c>
      <c r="F27" t="s">
        <v>21</v>
      </c>
      <c r="G27" t="s">
        <v>22</v>
      </c>
      <c r="H27" t="s">
        <v>36</v>
      </c>
      <c r="I27" t="s">
        <v>24</v>
      </c>
      <c r="J27" t="s">
        <v>25</v>
      </c>
      <c r="K27" s="1">
        <v>43634.682800925926</v>
      </c>
      <c r="L27" s="1">
        <v>43636.388483796298</v>
      </c>
      <c r="M27">
        <v>0</v>
      </c>
      <c r="N27">
        <v>1</v>
      </c>
      <c r="O27" t="s">
        <v>38</v>
      </c>
      <c r="P27" t="s">
        <v>39</v>
      </c>
      <c r="R27" t="s">
        <v>30</v>
      </c>
    </row>
    <row r="28" spans="1:18" x14ac:dyDescent="0.35">
      <c r="A28">
        <v>5065</v>
      </c>
      <c r="B28" s="1">
        <v>43634.402268518519</v>
      </c>
      <c r="C28" t="s">
        <v>41</v>
      </c>
      <c r="D28" t="s">
        <v>19</v>
      </c>
      <c r="E28" t="s">
        <v>20</v>
      </c>
      <c r="F28" t="s">
        <v>21</v>
      </c>
      <c r="G28" t="s">
        <v>22</v>
      </c>
      <c r="H28" t="s">
        <v>36</v>
      </c>
      <c r="I28" t="s">
        <v>24</v>
      </c>
      <c r="J28" t="s">
        <v>25</v>
      </c>
      <c r="K28" s="1">
        <v>43635.633622685185</v>
      </c>
      <c r="L28" s="1">
        <v>43636.402268518519</v>
      </c>
      <c r="M28">
        <v>0</v>
      </c>
      <c r="N28">
        <v>1</v>
      </c>
      <c r="O28" t="s">
        <v>38</v>
      </c>
      <c r="P28" t="s">
        <v>39</v>
      </c>
      <c r="R28" t="s">
        <v>28</v>
      </c>
    </row>
    <row r="29" spans="1:18" x14ac:dyDescent="0.35">
      <c r="A29">
        <v>5066</v>
      </c>
      <c r="B29" s="1">
        <v>43634.403773148151</v>
      </c>
      <c r="C29" t="s">
        <v>66</v>
      </c>
      <c r="D29" t="s">
        <v>19</v>
      </c>
      <c r="E29" t="s">
        <v>20</v>
      </c>
      <c r="F29" t="s">
        <v>21</v>
      </c>
      <c r="G29" t="s">
        <v>22</v>
      </c>
      <c r="H29" t="s">
        <v>23</v>
      </c>
      <c r="I29" t="s">
        <v>24</v>
      </c>
      <c r="J29" t="s">
        <v>25</v>
      </c>
      <c r="K29" s="1">
        <v>43636.708969907406</v>
      </c>
      <c r="M29">
        <v>0</v>
      </c>
      <c r="N29">
        <v>1</v>
      </c>
      <c r="O29" t="s">
        <v>38</v>
      </c>
      <c r="P29" t="s">
        <v>39</v>
      </c>
      <c r="R29" t="s">
        <v>30</v>
      </c>
    </row>
    <row r="30" spans="1:18" x14ac:dyDescent="0.35">
      <c r="A30">
        <v>5067</v>
      </c>
      <c r="B30" s="1">
        <v>43634.430069444446</v>
      </c>
      <c r="C30" t="s">
        <v>67</v>
      </c>
      <c r="D30" t="s">
        <v>19</v>
      </c>
      <c r="E30" t="s">
        <v>20</v>
      </c>
      <c r="F30" t="s">
        <v>21</v>
      </c>
      <c r="G30" t="s">
        <v>22</v>
      </c>
      <c r="H30" t="s">
        <v>68</v>
      </c>
      <c r="I30" t="s">
        <v>24</v>
      </c>
      <c r="J30" t="s">
        <v>25</v>
      </c>
      <c r="K30" s="1">
        <v>43641.425671296296</v>
      </c>
      <c r="M30">
        <v>0</v>
      </c>
      <c r="N30">
        <v>1</v>
      </c>
      <c r="O30" t="s">
        <v>38</v>
      </c>
      <c r="P30" t="s">
        <v>39</v>
      </c>
      <c r="R30" t="s">
        <v>30</v>
      </c>
    </row>
    <row r="31" spans="1:18" x14ac:dyDescent="0.35">
      <c r="A31">
        <v>5069</v>
      </c>
      <c r="B31" s="1">
        <v>43634.647199074076</v>
      </c>
      <c r="C31" t="s">
        <v>69</v>
      </c>
      <c r="D31" t="s">
        <v>19</v>
      </c>
      <c r="E31" t="s">
        <v>20</v>
      </c>
      <c r="F31" t="s">
        <v>21</v>
      </c>
      <c r="G31" t="s">
        <v>22</v>
      </c>
      <c r="H31" t="s">
        <v>68</v>
      </c>
      <c r="I31" t="s">
        <v>24</v>
      </c>
      <c r="J31" t="s">
        <v>25</v>
      </c>
      <c r="K31" s="1">
        <v>43643.727962962963</v>
      </c>
      <c r="M31">
        <v>0</v>
      </c>
      <c r="N31">
        <v>1</v>
      </c>
      <c r="O31" t="s">
        <v>50</v>
      </c>
      <c r="P31" t="s">
        <v>51</v>
      </c>
      <c r="R31" t="s">
        <v>30</v>
      </c>
    </row>
    <row r="32" spans="1:18" x14ac:dyDescent="0.35">
      <c r="A32">
        <v>5070</v>
      </c>
      <c r="B32" s="1">
        <v>43635.438240740739</v>
      </c>
      <c r="C32" t="s">
        <v>70</v>
      </c>
      <c r="D32" t="s">
        <v>19</v>
      </c>
      <c r="E32" t="s">
        <v>20</v>
      </c>
      <c r="F32" t="s">
        <v>21</v>
      </c>
      <c r="G32" t="s">
        <v>22</v>
      </c>
      <c r="H32" t="s">
        <v>32</v>
      </c>
      <c r="I32" t="s">
        <v>24</v>
      </c>
      <c r="J32" t="s">
        <v>25</v>
      </c>
      <c r="K32" s="1">
        <v>43654.441423611112</v>
      </c>
      <c r="M32">
        <v>0</v>
      </c>
      <c r="N32">
        <v>1</v>
      </c>
      <c r="O32" t="s">
        <v>46</v>
      </c>
      <c r="P32" t="s">
        <v>47</v>
      </c>
      <c r="R32" t="s">
        <v>30</v>
      </c>
    </row>
    <row r="33" spans="1:18" x14ac:dyDescent="0.35">
      <c r="A33">
        <v>5071</v>
      </c>
      <c r="B33" s="1">
        <v>43635.443043981482</v>
      </c>
      <c r="C33" t="s">
        <v>71</v>
      </c>
      <c r="D33" t="s">
        <v>19</v>
      </c>
      <c r="E33" t="s">
        <v>20</v>
      </c>
      <c r="F33" t="s">
        <v>21</v>
      </c>
      <c r="G33" t="s">
        <v>22</v>
      </c>
      <c r="H33" t="s">
        <v>36</v>
      </c>
      <c r="I33" t="s">
        <v>24</v>
      </c>
      <c r="J33" t="s">
        <v>25</v>
      </c>
      <c r="K33" s="1">
        <v>43635.727314814816</v>
      </c>
      <c r="L33" s="1">
        <v>43637.443043981482</v>
      </c>
      <c r="M33">
        <v>0</v>
      </c>
      <c r="N33">
        <v>1</v>
      </c>
      <c r="O33" t="s">
        <v>38</v>
      </c>
      <c r="P33" t="s">
        <v>39</v>
      </c>
      <c r="R33" t="s">
        <v>72</v>
      </c>
    </row>
    <row r="34" spans="1:18" x14ac:dyDescent="0.35">
      <c r="A34">
        <v>5072</v>
      </c>
      <c r="B34" s="1">
        <v>43635.504710648151</v>
      </c>
      <c r="C34" t="s">
        <v>73</v>
      </c>
      <c r="D34" t="s">
        <v>19</v>
      </c>
      <c r="E34" t="s">
        <v>20</v>
      </c>
      <c r="F34" t="s">
        <v>21</v>
      </c>
      <c r="G34" t="s">
        <v>22</v>
      </c>
      <c r="H34" t="s">
        <v>74</v>
      </c>
      <c r="I34" t="s">
        <v>24</v>
      </c>
      <c r="J34" t="s">
        <v>25</v>
      </c>
      <c r="K34" s="1">
        <v>43636.473912037036</v>
      </c>
      <c r="L34" s="1">
        <v>43637.504710648151</v>
      </c>
      <c r="M34">
        <v>0</v>
      </c>
      <c r="N34">
        <v>1</v>
      </c>
      <c r="O34" t="s">
        <v>50</v>
      </c>
      <c r="P34" t="s">
        <v>51</v>
      </c>
      <c r="R34" t="s">
        <v>30</v>
      </c>
    </row>
    <row r="35" spans="1:18" x14ac:dyDescent="0.35">
      <c r="A35">
        <v>5081</v>
      </c>
      <c r="B35" s="1">
        <v>43636.631006944444</v>
      </c>
      <c r="C35" t="s">
        <v>75</v>
      </c>
      <c r="D35" t="s">
        <v>19</v>
      </c>
      <c r="E35" t="s">
        <v>20</v>
      </c>
      <c r="F35" t="s">
        <v>21</v>
      </c>
      <c r="G35" t="s">
        <v>22</v>
      </c>
      <c r="H35" t="s">
        <v>36</v>
      </c>
      <c r="I35" t="s">
        <v>24</v>
      </c>
      <c r="J35" t="s">
        <v>25</v>
      </c>
      <c r="K35" s="1">
        <v>43637.439432870371</v>
      </c>
      <c r="L35" s="1">
        <v>43638.631006944444</v>
      </c>
      <c r="M35">
        <v>0</v>
      </c>
      <c r="N35">
        <v>1</v>
      </c>
      <c r="O35" t="s">
        <v>38</v>
      </c>
      <c r="P35" t="s">
        <v>39</v>
      </c>
      <c r="R35" t="s">
        <v>28</v>
      </c>
    </row>
    <row r="36" spans="1:18" x14ac:dyDescent="0.35">
      <c r="A36">
        <v>5082</v>
      </c>
      <c r="B36" s="1">
        <v>43636.635995370372</v>
      </c>
      <c r="C36" t="s">
        <v>76</v>
      </c>
      <c r="D36" t="s">
        <v>19</v>
      </c>
      <c r="E36" t="s">
        <v>20</v>
      </c>
      <c r="F36" t="s">
        <v>21</v>
      </c>
      <c r="G36" t="s">
        <v>22</v>
      </c>
      <c r="H36" t="s">
        <v>36</v>
      </c>
      <c r="I36" t="s">
        <v>24</v>
      </c>
      <c r="J36" t="s">
        <v>25</v>
      </c>
      <c r="K36" s="1">
        <v>43636.707928240743</v>
      </c>
      <c r="L36" s="1">
        <v>43638.635995370372</v>
      </c>
      <c r="M36">
        <v>0</v>
      </c>
      <c r="N36">
        <v>1</v>
      </c>
      <c r="O36" t="s">
        <v>38</v>
      </c>
      <c r="P36" t="s">
        <v>39</v>
      </c>
      <c r="R36" t="s">
        <v>30</v>
      </c>
    </row>
    <row r="37" spans="1:18" x14ac:dyDescent="0.35">
      <c r="A37">
        <v>5087</v>
      </c>
      <c r="B37" s="1">
        <v>43637.508958333332</v>
      </c>
      <c r="C37" t="s">
        <v>77</v>
      </c>
      <c r="D37" t="s">
        <v>19</v>
      </c>
      <c r="E37" t="s">
        <v>20</v>
      </c>
      <c r="F37" t="s">
        <v>21</v>
      </c>
      <c r="G37" t="s">
        <v>22</v>
      </c>
      <c r="H37" t="s">
        <v>36</v>
      </c>
      <c r="I37" t="s">
        <v>24</v>
      </c>
      <c r="J37" t="s">
        <v>25</v>
      </c>
      <c r="K37" s="1">
        <v>43637.614525462966</v>
      </c>
      <c r="L37" s="1">
        <v>43639.508958333332</v>
      </c>
      <c r="M37">
        <v>0</v>
      </c>
      <c r="N37">
        <v>1</v>
      </c>
      <c r="O37" t="s">
        <v>38</v>
      </c>
      <c r="P37" t="s">
        <v>39</v>
      </c>
      <c r="R37" t="s">
        <v>28</v>
      </c>
    </row>
    <row r="38" spans="1:18" x14ac:dyDescent="0.35">
      <c r="A38">
        <v>5103</v>
      </c>
      <c r="B38" s="1">
        <v>43642.465775462966</v>
      </c>
      <c r="C38" t="s">
        <v>78</v>
      </c>
      <c r="D38" t="s">
        <v>19</v>
      </c>
      <c r="E38" t="s">
        <v>20</v>
      </c>
      <c r="F38" t="s">
        <v>21</v>
      </c>
      <c r="G38" t="s">
        <v>22</v>
      </c>
      <c r="H38" t="s">
        <v>32</v>
      </c>
      <c r="I38" t="s">
        <v>24</v>
      </c>
      <c r="J38" t="s">
        <v>25</v>
      </c>
      <c r="K38" s="1">
        <v>43654.441134259258</v>
      </c>
      <c r="M38">
        <v>0</v>
      </c>
      <c r="N38">
        <v>1</v>
      </c>
      <c r="O38" t="s">
        <v>46</v>
      </c>
      <c r="P38" t="s">
        <v>47</v>
      </c>
      <c r="R38" t="s">
        <v>30</v>
      </c>
    </row>
    <row r="39" spans="1:18" x14ac:dyDescent="0.35">
      <c r="A39">
        <v>5110</v>
      </c>
      <c r="B39" s="1">
        <v>43643.613333333335</v>
      </c>
      <c r="C39" t="s">
        <v>79</v>
      </c>
      <c r="D39" t="s">
        <v>19</v>
      </c>
      <c r="E39" t="s">
        <v>20</v>
      </c>
      <c r="F39" t="s">
        <v>21</v>
      </c>
      <c r="G39" t="s">
        <v>22</v>
      </c>
      <c r="H39" t="s">
        <v>23</v>
      </c>
      <c r="I39" t="s">
        <v>24</v>
      </c>
      <c r="J39" t="s">
        <v>25</v>
      </c>
      <c r="K39" s="1">
        <v>43651.375613425924</v>
      </c>
      <c r="M39">
        <v>0</v>
      </c>
      <c r="N39">
        <v>1</v>
      </c>
      <c r="O39" t="s">
        <v>50</v>
      </c>
      <c r="P39" t="s">
        <v>51</v>
      </c>
      <c r="R39" t="s">
        <v>30</v>
      </c>
    </row>
    <row r="40" spans="1:18" x14ac:dyDescent="0.35">
      <c r="A40">
        <v>5111</v>
      </c>
      <c r="B40" s="1">
        <v>43643.619618055556</v>
      </c>
      <c r="C40" t="s">
        <v>80</v>
      </c>
      <c r="D40" t="s">
        <v>19</v>
      </c>
      <c r="E40" t="s">
        <v>20</v>
      </c>
      <c r="F40" t="s">
        <v>21</v>
      </c>
      <c r="G40" t="s">
        <v>22</v>
      </c>
      <c r="H40" t="s">
        <v>68</v>
      </c>
      <c r="I40" t="s">
        <v>24</v>
      </c>
      <c r="J40" t="s">
        <v>25</v>
      </c>
      <c r="K40" s="1">
        <v>43648.415914351855</v>
      </c>
      <c r="M40">
        <v>0</v>
      </c>
      <c r="N40">
        <v>1</v>
      </c>
      <c r="O40" t="s">
        <v>50</v>
      </c>
      <c r="P40" t="s">
        <v>51</v>
      </c>
      <c r="R40" t="s">
        <v>30</v>
      </c>
    </row>
    <row r="41" spans="1:18" x14ac:dyDescent="0.35">
      <c r="A41">
        <v>5173</v>
      </c>
      <c r="B41" s="1">
        <v>43664.344363425924</v>
      </c>
      <c r="C41" t="s">
        <v>81</v>
      </c>
      <c r="D41" t="s">
        <v>58</v>
      </c>
      <c r="E41" t="s">
        <v>82</v>
      </c>
      <c r="F41" t="s">
        <v>21</v>
      </c>
      <c r="G41" t="s">
        <v>22</v>
      </c>
      <c r="H41" t="s">
        <v>83</v>
      </c>
      <c r="I41" t="s">
        <v>84</v>
      </c>
      <c r="J41" t="s">
        <v>25</v>
      </c>
      <c r="K41" s="1">
        <v>43672.509062500001</v>
      </c>
      <c r="L41" s="1">
        <v>43665.344363425924</v>
      </c>
      <c r="M41">
        <v>0</v>
      </c>
      <c r="N41">
        <v>1</v>
      </c>
      <c r="O41" t="s">
        <v>57</v>
      </c>
      <c r="P41" t="s">
        <v>58</v>
      </c>
      <c r="R41" t="s">
        <v>30</v>
      </c>
    </row>
    <row r="42" spans="1:18" x14ac:dyDescent="0.35">
      <c r="A42">
        <v>5174</v>
      </c>
      <c r="B42" s="1">
        <v>43664.352152777778</v>
      </c>
      <c r="C42" t="s">
        <v>85</v>
      </c>
      <c r="D42" t="s">
        <v>58</v>
      </c>
      <c r="E42" t="s">
        <v>82</v>
      </c>
      <c r="F42" t="s">
        <v>21</v>
      </c>
      <c r="G42" t="s">
        <v>22</v>
      </c>
      <c r="H42" t="s">
        <v>86</v>
      </c>
      <c r="I42" t="s">
        <v>84</v>
      </c>
      <c r="J42" t="s">
        <v>25</v>
      </c>
      <c r="K42" s="1">
        <v>43668.716643518521</v>
      </c>
      <c r="L42" s="1">
        <v>43665.352152777778</v>
      </c>
      <c r="M42">
        <v>0</v>
      </c>
      <c r="N42">
        <v>1</v>
      </c>
      <c r="O42" t="s">
        <v>26</v>
      </c>
      <c r="P42" t="s">
        <v>27</v>
      </c>
      <c r="R42" t="s">
        <v>30</v>
      </c>
    </row>
    <row r="43" spans="1:18" x14ac:dyDescent="0.35">
      <c r="A43">
        <v>5175</v>
      </c>
      <c r="B43" s="1">
        <v>43664.354456018518</v>
      </c>
      <c r="C43" t="s">
        <v>87</v>
      </c>
      <c r="D43" t="s">
        <v>58</v>
      </c>
      <c r="E43" t="s">
        <v>82</v>
      </c>
      <c r="F43" t="s">
        <v>21</v>
      </c>
      <c r="G43" t="s">
        <v>22</v>
      </c>
      <c r="H43" t="s">
        <v>23</v>
      </c>
      <c r="I43" t="s">
        <v>84</v>
      </c>
      <c r="J43" t="s">
        <v>25</v>
      </c>
      <c r="K43" s="1">
        <v>43668.709988425922</v>
      </c>
      <c r="L43" s="1">
        <v>43664.521122685182</v>
      </c>
      <c r="M43">
        <v>0</v>
      </c>
      <c r="N43">
        <v>1</v>
      </c>
      <c r="O43" t="s">
        <v>26</v>
      </c>
      <c r="P43" t="s">
        <v>27</v>
      </c>
      <c r="R43" t="s">
        <v>88</v>
      </c>
    </row>
    <row r="44" spans="1:18" x14ac:dyDescent="0.35">
      <c r="A44">
        <v>5178</v>
      </c>
      <c r="B44" s="1">
        <v>43664.488877314812</v>
      </c>
      <c r="C44" t="s">
        <v>89</v>
      </c>
      <c r="D44" t="s">
        <v>58</v>
      </c>
      <c r="E44" t="s">
        <v>82</v>
      </c>
      <c r="F44" t="s">
        <v>21</v>
      </c>
      <c r="G44" t="s">
        <v>22</v>
      </c>
      <c r="H44" t="s">
        <v>90</v>
      </c>
      <c r="I44" t="s">
        <v>84</v>
      </c>
      <c r="J44" t="s">
        <v>25</v>
      </c>
      <c r="K44" s="1">
        <v>43678.60434027778</v>
      </c>
      <c r="M44">
        <v>0</v>
      </c>
      <c r="N44">
        <v>1</v>
      </c>
      <c r="O44" t="s">
        <v>57</v>
      </c>
      <c r="P44" t="s">
        <v>58</v>
      </c>
      <c r="R44" t="s">
        <v>30</v>
      </c>
    </row>
    <row r="45" spans="1:18" x14ac:dyDescent="0.35">
      <c r="A45">
        <v>5179</v>
      </c>
      <c r="B45" s="1">
        <v>43664.492094907408</v>
      </c>
      <c r="C45" t="s">
        <v>91</v>
      </c>
      <c r="D45" t="s">
        <v>58</v>
      </c>
      <c r="E45" t="s">
        <v>82</v>
      </c>
      <c r="F45" t="s">
        <v>21</v>
      </c>
      <c r="G45" t="s">
        <v>22</v>
      </c>
      <c r="H45" t="s">
        <v>92</v>
      </c>
      <c r="I45" t="s">
        <v>84</v>
      </c>
      <c r="J45" t="s">
        <v>25</v>
      </c>
      <c r="K45" s="1">
        <v>43747.387106481481</v>
      </c>
      <c r="M45">
        <v>0</v>
      </c>
      <c r="N45">
        <v>1</v>
      </c>
      <c r="O45" t="s">
        <v>46</v>
      </c>
      <c r="P45" t="s">
        <v>47</v>
      </c>
      <c r="R45" t="s">
        <v>30</v>
      </c>
    </row>
    <row r="46" spans="1:18" x14ac:dyDescent="0.35">
      <c r="A46">
        <v>5180</v>
      </c>
      <c r="B46" s="1">
        <v>43664.500451388885</v>
      </c>
      <c r="C46" t="s">
        <v>93</v>
      </c>
      <c r="D46" t="s">
        <v>58</v>
      </c>
      <c r="E46" t="s">
        <v>82</v>
      </c>
      <c r="F46" t="s">
        <v>21</v>
      </c>
      <c r="G46" t="s">
        <v>22</v>
      </c>
      <c r="H46" t="s">
        <v>23</v>
      </c>
      <c r="I46" t="s">
        <v>84</v>
      </c>
      <c r="J46" t="s">
        <v>25</v>
      </c>
      <c r="K46" s="1">
        <v>43718.677222222221</v>
      </c>
      <c r="M46">
        <v>0</v>
      </c>
      <c r="N46">
        <v>1</v>
      </c>
      <c r="O46" t="s">
        <v>38</v>
      </c>
      <c r="P46" t="s">
        <v>39</v>
      </c>
      <c r="R46" t="s">
        <v>30</v>
      </c>
    </row>
    <row r="47" spans="1:18" x14ac:dyDescent="0.35">
      <c r="A47">
        <v>5181</v>
      </c>
      <c r="B47" s="1">
        <v>43664.508530092593</v>
      </c>
      <c r="C47" t="s">
        <v>94</v>
      </c>
      <c r="D47" t="s">
        <v>58</v>
      </c>
      <c r="E47" t="s">
        <v>82</v>
      </c>
      <c r="F47" t="s">
        <v>21</v>
      </c>
      <c r="G47" t="s">
        <v>22</v>
      </c>
      <c r="H47" t="s">
        <v>86</v>
      </c>
      <c r="I47" t="s">
        <v>84</v>
      </c>
      <c r="J47" t="s">
        <v>25</v>
      </c>
      <c r="K47" s="1">
        <v>43668.365243055552</v>
      </c>
      <c r="L47" s="1">
        <v>43664.675196759257</v>
      </c>
      <c r="M47">
        <v>0</v>
      </c>
      <c r="N47">
        <v>1</v>
      </c>
      <c r="O47" t="s">
        <v>95</v>
      </c>
      <c r="P47" t="s">
        <v>96</v>
      </c>
      <c r="R47" t="s">
        <v>28</v>
      </c>
    </row>
    <row r="48" spans="1:18" x14ac:dyDescent="0.35">
      <c r="A48">
        <v>5182</v>
      </c>
      <c r="B48" s="1">
        <v>43664.510509259257</v>
      </c>
      <c r="C48" t="s">
        <v>94</v>
      </c>
      <c r="D48" t="s">
        <v>58</v>
      </c>
      <c r="E48" t="s">
        <v>82</v>
      </c>
      <c r="F48" t="s">
        <v>21</v>
      </c>
      <c r="G48" t="s">
        <v>22</v>
      </c>
      <c r="H48" t="s">
        <v>86</v>
      </c>
      <c r="I48" t="s">
        <v>84</v>
      </c>
      <c r="J48" t="s">
        <v>25</v>
      </c>
      <c r="K48" s="1">
        <v>43665.72384259259</v>
      </c>
      <c r="M48">
        <v>0</v>
      </c>
      <c r="N48">
        <v>1</v>
      </c>
      <c r="O48" t="s">
        <v>95</v>
      </c>
      <c r="P48" t="s">
        <v>96</v>
      </c>
      <c r="R48" t="s">
        <v>30</v>
      </c>
    </row>
    <row r="49" spans="1:18" x14ac:dyDescent="0.35">
      <c r="A49">
        <v>5183</v>
      </c>
      <c r="B49" s="1">
        <v>43664.513043981482</v>
      </c>
      <c r="C49" t="s">
        <v>97</v>
      </c>
      <c r="D49" t="s">
        <v>58</v>
      </c>
      <c r="E49" t="s">
        <v>82</v>
      </c>
      <c r="F49" t="s">
        <v>98</v>
      </c>
      <c r="G49" t="s">
        <v>22</v>
      </c>
      <c r="H49" t="s">
        <v>36</v>
      </c>
      <c r="I49" t="s">
        <v>84</v>
      </c>
      <c r="J49" t="s">
        <v>25</v>
      </c>
      <c r="K49" s="1">
        <v>43791.580590277779</v>
      </c>
      <c r="M49">
        <v>0</v>
      </c>
      <c r="N49">
        <v>1</v>
      </c>
      <c r="O49" t="s">
        <v>95</v>
      </c>
      <c r="P49" t="s">
        <v>96</v>
      </c>
      <c r="R49" t="s">
        <v>99</v>
      </c>
    </row>
    <row r="50" spans="1:18" x14ac:dyDescent="0.35">
      <c r="A50">
        <v>5184</v>
      </c>
      <c r="B50" s="1">
        <v>43664.522210648145</v>
      </c>
      <c r="C50" t="s">
        <v>100</v>
      </c>
      <c r="D50" t="s">
        <v>58</v>
      </c>
      <c r="E50" t="s">
        <v>82</v>
      </c>
      <c r="F50" t="s">
        <v>21</v>
      </c>
      <c r="G50" t="s">
        <v>22</v>
      </c>
      <c r="H50" t="s">
        <v>53</v>
      </c>
      <c r="I50" t="s">
        <v>84</v>
      </c>
      <c r="J50" t="s">
        <v>25</v>
      </c>
      <c r="K50" s="1">
        <v>43699.64603009259</v>
      </c>
      <c r="M50">
        <v>0</v>
      </c>
      <c r="N50">
        <v>1</v>
      </c>
      <c r="O50" t="s">
        <v>57</v>
      </c>
      <c r="P50" t="s">
        <v>58</v>
      </c>
      <c r="R50" t="s">
        <v>30</v>
      </c>
    </row>
    <row r="51" spans="1:18" x14ac:dyDescent="0.35">
      <c r="A51">
        <v>5185</v>
      </c>
      <c r="B51" s="1">
        <v>43664.585173611114</v>
      </c>
      <c r="C51" t="s">
        <v>101</v>
      </c>
      <c r="D51" t="s">
        <v>58</v>
      </c>
      <c r="E51" t="s">
        <v>82</v>
      </c>
      <c r="F51" t="s">
        <v>102</v>
      </c>
      <c r="G51" t="s">
        <v>22</v>
      </c>
      <c r="H51" t="s">
        <v>103</v>
      </c>
      <c r="I51" t="s">
        <v>84</v>
      </c>
      <c r="J51" t="s">
        <v>25</v>
      </c>
      <c r="K51" s="1">
        <v>43671.671817129631</v>
      </c>
      <c r="M51">
        <v>0</v>
      </c>
      <c r="N51">
        <v>1</v>
      </c>
      <c r="O51" t="s">
        <v>57</v>
      </c>
      <c r="P51" t="s">
        <v>58</v>
      </c>
      <c r="R51" t="s">
        <v>30</v>
      </c>
    </row>
    <row r="52" spans="1:18" x14ac:dyDescent="0.35">
      <c r="A52">
        <v>5186</v>
      </c>
      <c r="B52" s="1">
        <v>43664.703275462962</v>
      </c>
      <c r="C52" t="s">
        <v>104</v>
      </c>
      <c r="D52" t="s">
        <v>58</v>
      </c>
      <c r="E52" t="s">
        <v>82</v>
      </c>
      <c r="F52" t="s">
        <v>102</v>
      </c>
      <c r="G52" t="s">
        <v>22</v>
      </c>
      <c r="H52" t="s">
        <v>36</v>
      </c>
      <c r="I52" t="s">
        <v>84</v>
      </c>
      <c r="J52" t="s">
        <v>25</v>
      </c>
      <c r="K52" s="1">
        <v>43672.654502314814</v>
      </c>
      <c r="M52">
        <v>0</v>
      </c>
      <c r="N52">
        <v>1</v>
      </c>
      <c r="O52" t="s">
        <v>38</v>
      </c>
      <c r="P52" t="s">
        <v>39</v>
      </c>
      <c r="R52" t="s">
        <v>30</v>
      </c>
    </row>
    <row r="53" spans="1:18" x14ac:dyDescent="0.35">
      <c r="A53">
        <v>5187</v>
      </c>
      <c r="B53" s="1">
        <v>43664.716678240744</v>
      </c>
      <c r="C53" t="s">
        <v>105</v>
      </c>
      <c r="D53" t="s">
        <v>58</v>
      </c>
      <c r="E53" t="s">
        <v>82</v>
      </c>
      <c r="F53" t="s">
        <v>21</v>
      </c>
      <c r="G53" t="s">
        <v>22</v>
      </c>
      <c r="H53" t="s">
        <v>36</v>
      </c>
      <c r="I53" t="s">
        <v>84</v>
      </c>
      <c r="J53" t="s">
        <v>25</v>
      </c>
      <c r="K53" s="1">
        <v>43671.681296296294</v>
      </c>
      <c r="M53">
        <v>0</v>
      </c>
      <c r="N53">
        <v>1</v>
      </c>
      <c r="O53" t="s">
        <v>57</v>
      </c>
      <c r="P53" t="s">
        <v>58</v>
      </c>
      <c r="R53" t="s">
        <v>30</v>
      </c>
    </row>
    <row r="54" spans="1:18" x14ac:dyDescent="0.35">
      <c r="A54">
        <v>5188</v>
      </c>
      <c r="B54" s="1">
        <v>43664.720138888886</v>
      </c>
      <c r="C54" t="s">
        <v>106</v>
      </c>
      <c r="D54" t="s">
        <v>58</v>
      </c>
      <c r="E54" t="s">
        <v>82</v>
      </c>
      <c r="F54" t="s">
        <v>21</v>
      </c>
      <c r="G54" t="s">
        <v>22</v>
      </c>
      <c r="H54" t="s">
        <v>36</v>
      </c>
      <c r="I54" t="s">
        <v>84</v>
      </c>
      <c r="J54" t="s">
        <v>25</v>
      </c>
      <c r="K54" s="1">
        <v>43671.673067129632</v>
      </c>
      <c r="M54">
        <v>0</v>
      </c>
      <c r="N54">
        <v>1</v>
      </c>
      <c r="O54" t="s">
        <v>57</v>
      </c>
      <c r="P54" t="s">
        <v>58</v>
      </c>
      <c r="R54" t="s">
        <v>30</v>
      </c>
    </row>
    <row r="55" spans="1:18" x14ac:dyDescent="0.35">
      <c r="A55">
        <v>5189</v>
      </c>
      <c r="B55" s="1">
        <v>43664.724143518521</v>
      </c>
      <c r="C55" t="s">
        <v>107</v>
      </c>
      <c r="D55" t="s">
        <v>58</v>
      </c>
      <c r="E55" t="s">
        <v>82</v>
      </c>
      <c r="F55" t="s">
        <v>21</v>
      </c>
      <c r="G55" t="s">
        <v>22</v>
      </c>
      <c r="H55" t="s">
        <v>86</v>
      </c>
      <c r="I55" t="s">
        <v>84</v>
      </c>
      <c r="J55" t="s">
        <v>25</v>
      </c>
      <c r="K55" s="1">
        <v>43668.36446759259</v>
      </c>
      <c r="M55">
        <v>0</v>
      </c>
      <c r="N55">
        <v>1</v>
      </c>
      <c r="O55" t="s">
        <v>95</v>
      </c>
      <c r="P55" t="s">
        <v>96</v>
      </c>
      <c r="R55" t="s">
        <v>28</v>
      </c>
    </row>
    <row r="56" spans="1:18" x14ac:dyDescent="0.35">
      <c r="A56">
        <v>5190</v>
      </c>
      <c r="B56" s="1">
        <v>43665.33556712963</v>
      </c>
      <c r="C56" t="s">
        <v>108</v>
      </c>
      <c r="D56" t="s">
        <v>58</v>
      </c>
      <c r="E56" t="s">
        <v>82</v>
      </c>
      <c r="F56" t="s">
        <v>102</v>
      </c>
      <c r="G56" t="s">
        <v>22</v>
      </c>
      <c r="H56" t="s">
        <v>36</v>
      </c>
      <c r="I56" t="s">
        <v>84</v>
      </c>
      <c r="J56" t="s">
        <v>25</v>
      </c>
      <c r="K56" s="1">
        <v>43671.683229166665</v>
      </c>
      <c r="M56">
        <v>0</v>
      </c>
      <c r="N56">
        <v>1</v>
      </c>
      <c r="O56" t="s">
        <v>57</v>
      </c>
      <c r="P56" t="s">
        <v>58</v>
      </c>
      <c r="R56" t="s">
        <v>30</v>
      </c>
    </row>
    <row r="57" spans="1:18" x14ac:dyDescent="0.35">
      <c r="A57">
        <v>5191</v>
      </c>
      <c r="B57" s="1">
        <v>43665.351377314815</v>
      </c>
      <c r="C57" t="s">
        <v>109</v>
      </c>
      <c r="D57" t="s">
        <v>58</v>
      </c>
      <c r="E57" t="s">
        <v>82</v>
      </c>
      <c r="F57" t="s">
        <v>102</v>
      </c>
      <c r="G57" t="s">
        <v>22</v>
      </c>
      <c r="H57" t="s">
        <v>36</v>
      </c>
      <c r="I57" t="s">
        <v>84</v>
      </c>
      <c r="J57" t="s">
        <v>25</v>
      </c>
      <c r="K57" s="1">
        <v>43668.634756944448</v>
      </c>
      <c r="M57">
        <v>0</v>
      </c>
      <c r="N57">
        <v>1</v>
      </c>
      <c r="O57" t="s">
        <v>33</v>
      </c>
      <c r="P57" t="s">
        <v>34</v>
      </c>
      <c r="R57" t="s">
        <v>30</v>
      </c>
    </row>
    <row r="58" spans="1:18" x14ac:dyDescent="0.35">
      <c r="A58">
        <v>5192</v>
      </c>
      <c r="B58" s="1">
        <v>43665.37128472222</v>
      </c>
      <c r="C58" t="s">
        <v>110</v>
      </c>
      <c r="D58" t="s">
        <v>58</v>
      </c>
      <c r="E58" t="s">
        <v>82</v>
      </c>
      <c r="F58" t="s">
        <v>102</v>
      </c>
      <c r="G58" t="s">
        <v>22</v>
      </c>
      <c r="H58" t="s">
        <v>36</v>
      </c>
      <c r="I58" t="s">
        <v>84</v>
      </c>
      <c r="J58" t="s">
        <v>25</v>
      </c>
      <c r="K58" s="1">
        <v>43668.622430555559</v>
      </c>
      <c r="L58" s="1">
        <v>43666.37128472222</v>
      </c>
      <c r="M58">
        <v>0</v>
      </c>
      <c r="N58">
        <v>1</v>
      </c>
      <c r="O58" t="s">
        <v>57</v>
      </c>
      <c r="P58" t="s">
        <v>58</v>
      </c>
      <c r="R58" t="s">
        <v>30</v>
      </c>
    </row>
    <row r="59" spans="1:18" x14ac:dyDescent="0.35">
      <c r="A59">
        <v>5193</v>
      </c>
      <c r="B59" s="1">
        <v>43665.380949074075</v>
      </c>
      <c r="C59" t="s">
        <v>111</v>
      </c>
      <c r="D59" t="s">
        <v>58</v>
      </c>
      <c r="E59" t="s">
        <v>82</v>
      </c>
      <c r="F59" t="s">
        <v>21</v>
      </c>
      <c r="G59" t="s">
        <v>22</v>
      </c>
      <c r="H59" t="s">
        <v>36</v>
      </c>
      <c r="I59" t="s">
        <v>84</v>
      </c>
      <c r="J59" t="s">
        <v>25</v>
      </c>
      <c r="K59" s="1">
        <v>43668.62290509259</v>
      </c>
      <c r="L59" s="1">
        <v>43666.380949074075</v>
      </c>
      <c r="M59">
        <v>0</v>
      </c>
      <c r="N59">
        <v>1</v>
      </c>
      <c r="O59" t="s">
        <v>57</v>
      </c>
      <c r="P59" t="s">
        <v>58</v>
      </c>
      <c r="R59" t="s">
        <v>30</v>
      </c>
    </row>
    <row r="60" spans="1:18" x14ac:dyDescent="0.35">
      <c r="A60">
        <v>5195</v>
      </c>
      <c r="B60" s="1">
        <v>43665.491388888891</v>
      </c>
      <c r="C60" t="s">
        <v>112</v>
      </c>
      <c r="D60" t="s">
        <v>58</v>
      </c>
      <c r="E60" t="s">
        <v>82</v>
      </c>
      <c r="F60" t="s">
        <v>21</v>
      </c>
      <c r="G60" t="s">
        <v>22</v>
      </c>
      <c r="H60" t="s">
        <v>92</v>
      </c>
      <c r="I60" t="s">
        <v>84</v>
      </c>
      <c r="J60" t="s">
        <v>25</v>
      </c>
      <c r="K60" s="1">
        <v>43678.504201388889</v>
      </c>
      <c r="M60">
        <v>0</v>
      </c>
      <c r="N60">
        <v>1</v>
      </c>
      <c r="O60" t="s">
        <v>46</v>
      </c>
      <c r="P60" t="s">
        <v>47</v>
      </c>
      <c r="R60" t="s">
        <v>30</v>
      </c>
    </row>
    <row r="61" spans="1:18" x14ac:dyDescent="0.35">
      <c r="A61">
        <v>5201</v>
      </c>
      <c r="B61" s="1">
        <v>43668.638252314813</v>
      </c>
      <c r="C61" t="s">
        <v>113</v>
      </c>
      <c r="D61" t="s">
        <v>58</v>
      </c>
      <c r="E61" t="s">
        <v>82</v>
      </c>
      <c r="F61" t="s">
        <v>21</v>
      </c>
      <c r="G61" t="s">
        <v>22</v>
      </c>
      <c r="H61" t="s">
        <v>53</v>
      </c>
      <c r="I61" t="s">
        <v>84</v>
      </c>
      <c r="J61" t="s">
        <v>25</v>
      </c>
      <c r="K61" s="1">
        <v>43682.520416666666</v>
      </c>
      <c r="M61">
        <v>0</v>
      </c>
      <c r="N61">
        <v>1</v>
      </c>
      <c r="O61" t="s">
        <v>95</v>
      </c>
      <c r="P61" t="s">
        <v>96</v>
      </c>
      <c r="R61" t="s">
        <v>30</v>
      </c>
    </row>
    <row r="62" spans="1:18" x14ac:dyDescent="0.35">
      <c r="A62">
        <v>5202</v>
      </c>
      <c r="B62" s="1">
        <v>43668.65898148148</v>
      </c>
      <c r="C62" t="s">
        <v>114</v>
      </c>
      <c r="D62" t="s">
        <v>58</v>
      </c>
      <c r="E62" t="s">
        <v>82</v>
      </c>
      <c r="F62" t="s">
        <v>21</v>
      </c>
      <c r="G62" t="s">
        <v>22</v>
      </c>
      <c r="H62" t="s">
        <v>36</v>
      </c>
      <c r="I62" t="s">
        <v>84</v>
      </c>
      <c r="J62" t="s">
        <v>25</v>
      </c>
      <c r="K62" s="1">
        <v>43671.44090277778</v>
      </c>
      <c r="M62">
        <v>0</v>
      </c>
      <c r="N62">
        <v>1</v>
      </c>
      <c r="O62" t="s">
        <v>33</v>
      </c>
      <c r="P62" t="s">
        <v>34</v>
      </c>
      <c r="R62" t="s">
        <v>60</v>
      </c>
    </row>
    <row r="63" spans="1:18" x14ac:dyDescent="0.35">
      <c r="A63">
        <v>5221</v>
      </c>
      <c r="B63" s="1">
        <v>43671.691261574073</v>
      </c>
      <c r="C63" t="s">
        <v>115</v>
      </c>
      <c r="D63" t="s">
        <v>58</v>
      </c>
      <c r="E63" t="s">
        <v>82</v>
      </c>
      <c r="F63" t="s">
        <v>102</v>
      </c>
      <c r="G63" t="s">
        <v>22</v>
      </c>
      <c r="H63" t="s">
        <v>83</v>
      </c>
      <c r="I63" t="s">
        <v>84</v>
      </c>
      <c r="J63" t="s">
        <v>25</v>
      </c>
      <c r="K63" s="1">
        <v>43672.507604166669</v>
      </c>
      <c r="L63" s="1">
        <v>43672.691261574073</v>
      </c>
      <c r="M63">
        <v>0</v>
      </c>
      <c r="N63">
        <v>1</v>
      </c>
      <c r="O63" t="s">
        <v>57</v>
      </c>
      <c r="P63" t="s">
        <v>58</v>
      </c>
      <c r="R63" t="s">
        <v>30</v>
      </c>
    </row>
    <row r="64" spans="1:18" x14ac:dyDescent="0.35">
      <c r="A64">
        <v>5245</v>
      </c>
      <c r="B64" s="1">
        <v>43678.373171296298</v>
      </c>
      <c r="C64" t="s">
        <v>116</v>
      </c>
      <c r="D64" t="s">
        <v>58</v>
      </c>
      <c r="E64" t="s">
        <v>82</v>
      </c>
      <c r="F64" t="s">
        <v>21</v>
      </c>
      <c r="G64" t="s">
        <v>22</v>
      </c>
      <c r="H64" t="s">
        <v>36</v>
      </c>
      <c r="I64" t="s">
        <v>84</v>
      </c>
      <c r="J64" t="s">
        <v>25</v>
      </c>
      <c r="K64" s="1">
        <v>43682.456458333334</v>
      </c>
      <c r="M64">
        <v>0</v>
      </c>
      <c r="N64">
        <v>1</v>
      </c>
      <c r="O64" t="s">
        <v>57</v>
      </c>
      <c r="P64" t="s">
        <v>58</v>
      </c>
      <c r="R64" t="s">
        <v>30</v>
      </c>
    </row>
    <row r="65" spans="1:18" x14ac:dyDescent="0.35">
      <c r="A65">
        <v>5248</v>
      </c>
      <c r="B65" s="1">
        <v>43678.62871527778</v>
      </c>
      <c r="C65" t="s">
        <v>117</v>
      </c>
      <c r="D65" t="s">
        <v>58</v>
      </c>
      <c r="E65" t="s">
        <v>82</v>
      </c>
      <c r="F65" t="s">
        <v>21</v>
      </c>
      <c r="G65" t="s">
        <v>22</v>
      </c>
      <c r="H65" t="s">
        <v>53</v>
      </c>
      <c r="I65" t="s">
        <v>84</v>
      </c>
      <c r="J65" t="s">
        <v>25</v>
      </c>
      <c r="K65" s="1">
        <v>43679.404432870368</v>
      </c>
      <c r="L65" s="1">
        <v>43679.62871527778</v>
      </c>
      <c r="M65">
        <v>0</v>
      </c>
      <c r="N65">
        <v>1</v>
      </c>
      <c r="O65" t="s">
        <v>33</v>
      </c>
      <c r="P65" t="s">
        <v>34</v>
      </c>
      <c r="R65" t="s">
        <v>30</v>
      </c>
    </row>
    <row r="66" spans="1:18" x14ac:dyDescent="0.35">
      <c r="A66">
        <v>5249</v>
      </c>
      <c r="B66" s="1">
        <v>43678.702569444446</v>
      </c>
      <c r="C66" t="s">
        <v>118</v>
      </c>
      <c r="D66" t="s">
        <v>58</v>
      </c>
      <c r="E66" t="s">
        <v>82</v>
      </c>
      <c r="F66" t="s">
        <v>21</v>
      </c>
      <c r="G66" t="s">
        <v>22</v>
      </c>
      <c r="H66" t="s">
        <v>36</v>
      </c>
      <c r="I66" t="s">
        <v>84</v>
      </c>
      <c r="J66" t="s">
        <v>25</v>
      </c>
      <c r="K66" s="1">
        <v>43682.296759259261</v>
      </c>
      <c r="M66">
        <v>0</v>
      </c>
      <c r="N66">
        <v>1</v>
      </c>
      <c r="O66" t="s">
        <v>33</v>
      </c>
      <c r="P66" t="s">
        <v>34</v>
      </c>
      <c r="R66" t="s">
        <v>28</v>
      </c>
    </row>
    <row r="67" spans="1:18" x14ac:dyDescent="0.35">
      <c r="A67">
        <v>5258</v>
      </c>
      <c r="B67" s="1">
        <v>43682.462800925925</v>
      </c>
      <c r="C67" t="s">
        <v>119</v>
      </c>
      <c r="D67" t="s">
        <v>58</v>
      </c>
      <c r="E67" t="s">
        <v>82</v>
      </c>
      <c r="F67" t="s">
        <v>21</v>
      </c>
      <c r="G67" t="s">
        <v>22</v>
      </c>
      <c r="H67" t="s">
        <v>90</v>
      </c>
      <c r="I67" t="s">
        <v>84</v>
      </c>
      <c r="J67" t="s">
        <v>25</v>
      </c>
      <c r="K67" s="1">
        <v>43683.689062500001</v>
      </c>
      <c r="M67">
        <v>0</v>
      </c>
      <c r="N67">
        <v>1</v>
      </c>
      <c r="O67" t="s">
        <v>95</v>
      </c>
      <c r="P67" t="s">
        <v>96</v>
      </c>
      <c r="R67" t="s">
        <v>30</v>
      </c>
    </row>
    <row r="68" spans="1:18" x14ac:dyDescent="0.35">
      <c r="A68">
        <v>5270</v>
      </c>
      <c r="B68" s="1">
        <v>43683.717152777775</v>
      </c>
      <c r="C68" t="s">
        <v>120</v>
      </c>
      <c r="D68" t="s">
        <v>58</v>
      </c>
      <c r="E68" t="s">
        <v>82</v>
      </c>
      <c r="F68" t="s">
        <v>102</v>
      </c>
      <c r="G68" t="s">
        <v>22</v>
      </c>
      <c r="H68" t="s">
        <v>36</v>
      </c>
      <c r="I68" t="s">
        <v>84</v>
      </c>
      <c r="J68" t="s">
        <v>25</v>
      </c>
      <c r="K68" s="1">
        <v>43685.48578703704</v>
      </c>
      <c r="M68">
        <v>0</v>
      </c>
      <c r="N68">
        <v>1</v>
      </c>
      <c r="O68" t="s">
        <v>38</v>
      </c>
      <c r="P68" t="s">
        <v>39</v>
      </c>
      <c r="R68" t="s">
        <v>30</v>
      </c>
    </row>
    <row r="69" spans="1:18" x14ac:dyDescent="0.35">
      <c r="A69">
        <v>5275</v>
      </c>
      <c r="B69" s="1">
        <v>43686.330775462964</v>
      </c>
      <c r="C69" t="s">
        <v>121</v>
      </c>
      <c r="D69" t="s">
        <v>58</v>
      </c>
      <c r="E69" t="s">
        <v>82</v>
      </c>
      <c r="F69" t="s">
        <v>21</v>
      </c>
      <c r="G69" t="s">
        <v>22</v>
      </c>
      <c r="H69" t="s">
        <v>103</v>
      </c>
      <c r="I69" t="s">
        <v>84</v>
      </c>
      <c r="J69" t="s">
        <v>25</v>
      </c>
      <c r="K69" s="1">
        <v>43686.598379629628</v>
      </c>
      <c r="L69" s="1">
        <v>43687.330775462964</v>
      </c>
      <c r="M69">
        <v>0</v>
      </c>
      <c r="N69">
        <v>1</v>
      </c>
      <c r="O69" t="s">
        <v>38</v>
      </c>
      <c r="P69" t="s">
        <v>39</v>
      </c>
      <c r="R69" t="s">
        <v>30</v>
      </c>
    </row>
    <row r="70" spans="1:18" x14ac:dyDescent="0.35">
      <c r="A70">
        <v>5283</v>
      </c>
      <c r="B70" s="1">
        <v>43689.328379629631</v>
      </c>
      <c r="C70" t="s">
        <v>122</v>
      </c>
      <c r="D70" t="s">
        <v>58</v>
      </c>
      <c r="E70" t="s">
        <v>82</v>
      </c>
      <c r="F70" t="s">
        <v>102</v>
      </c>
      <c r="G70" t="s">
        <v>22</v>
      </c>
      <c r="H70" t="s">
        <v>53</v>
      </c>
      <c r="I70" t="s">
        <v>84</v>
      </c>
      <c r="J70" t="s">
        <v>25</v>
      </c>
      <c r="K70" s="1">
        <v>43724.37976851852</v>
      </c>
      <c r="M70">
        <v>0</v>
      </c>
      <c r="N70">
        <v>1</v>
      </c>
      <c r="O70" t="s">
        <v>57</v>
      </c>
      <c r="P70" t="s">
        <v>58</v>
      </c>
      <c r="R70" t="s">
        <v>30</v>
      </c>
    </row>
    <row r="71" spans="1:18" x14ac:dyDescent="0.35">
      <c r="A71">
        <v>5284</v>
      </c>
      <c r="B71" s="1">
        <v>43689.381030092591</v>
      </c>
      <c r="C71" t="s">
        <v>123</v>
      </c>
      <c r="D71" t="s">
        <v>58</v>
      </c>
      <c r="E71" t="s">
        <v>82</v>
      </c>
      <c r="F71" t="s">
        <v>21</v>
      </c>
      <c r="G71" t="s">
        <v>22</v>
      </c>
      <c r="H71" t="s">
        <v>103</v>
      </c>
      <c r="I71" t="s">
        <v>84</v>
      </c>
      <c r="J71" t="s">
        <v>25</v>
      </c>
      <c r="K71" s="1">
        <v>43689.383796296293</v>
      </c>
      <c r="L71" s="1">
        <v>43690.381030092591</v>
      </c>
      <c r="M71">
        <v>0</v>
      </c>
      <c r="N71">
        <v>1</v>
      </c>
      <c r="O71" t="s">
        <v>33</v>
      </c>
      <c r="P71" t="s">
        <v>34</v>
      </c>
      <c r="R71" t="s">
        <v>124</v>
      </c>
    </row>
    <row r="72" spans="1:18" x14ac:dyDescent="0.35">
      <c r="A72">
        <v>5285</v>
      </c>
      <c r="B72" s="1">
        <v>43689.40047453704</v>
      </c>
      <c r="C72" t="s">
        <v>125</v>
      </c>
      <c r="D72" t="s">
        <v>58</v>
      </c>
      <c r="E72" t="s">
        <v>82</v>
      </c>
      <c r="F72" t="s">
        <v>21</v>
      </c>
      <c r="G72" t="s">
        <v>22</v>
      </c>
      <c r="H72" t="s">
        <v>103</v>
      </c>
      <c r="I72" t="s">
        <v>84</v>
      </c>
      <c r="J72" t="s">
        <v>25</v>
      </c>
      <c r="K72" s="1">
        <v>43689.461192129631</v>
      </c>
      <c r="L72" s="1">
        <v>43690.40047453704</v>
      </c>
      <c r="M72">
        <v>0</v>
      </c>
      <c r="N72">
        <v>1</v>
      </c>
      <c r="O72" t="s">
        <v>33</v>
      </c>
      <c r="P72" t="s">
        <v>34</v>
      </c>
      <c r="R72" t="s">
        <v>124</v>
      </c>
    </row>
    <row r="73" spans="1:18" x14ac:dyDescent="0.35">
      <c r="A73">
        <v>5293</v>
      </c>
      <c r="B73" s="1">
        <v>43690.395486111112</v>
      </c>
      <c r="C73" t="s">
        <v>126</v>
      </c>
      <c r="D73" t="s">
        <v>58</v>
      </c>
      <c r="E73" t="s">
        <v>82</v>
      </c>
      <c r="F73" t="s">
        <v>21</v>
      </c>
      <c r="G73" t="s">
        <v>22</v>
      </c>
      <c r="H73" t="s">
        <v>103</v>
      </c>
      <c r="I73" t="s">
        <v>84</v>
      </c>
      <c r="J73" t="s">
        <v>25</v>
      </c>
      <c r="K73" s="1">
        <v>43690.43550925926</v>
      </c>
      <c r="L73" s="1">
        <v>43691.395486111112</v>
      </c>
      <c r="M73">
        <v>0</v>
      </c>
      <c r="N73">
        <v>1</v>
      </c>
      <c r="O73" t="s">
        <v>33</v>
      </c>
      <c r="P73" t="s">
        <v>34</v>
      </c>
      <c r="R73" t="s">
        <v>124</v>
      </c>
    </row>
    <row r="74" spans="1:18" x14ac:dyDescent="0.35">
      <c r="A74">
        <v>5296</v>
      </c>
      <c r="B74" s="1">
        <v>43690.454814814817</v>
      </c>
      <c r="C74" t="s">
        <v>127</v>
      </c>
      <c r="D74" t="s">
        <v>58</v>
      </c>
      <c r="E74" t="s">
        <v>82</v>
      </c>
      <c r="F74" t="s">
        <v>102</v>
      </c>
      <c r="G74" t="s">
        <v>22</v>
      </c>
      <c r="H74" t="s">
        <v>36</v>
      </c>
      <c r="I74" t="s">
        <v>84</v>
      </c>
      <c r="J74" t="s">
        <v>25</v>
      </c>
      <c r="K74" s="1">
        <v>43797.694907407407</v>
      </c>
      <c r="L74" s="1">
        <v>43691.454814814817</v>
      </c>
      <c r="M74">
        <v>0</v>
      </c>
      <c r="N74">
        <v>1</v>
      </c>
      <c r="O74" t="s">
        <v>38</v>
      </c>
      <c r="P74" t="s">
        <v>39</v>
      </c>
      <c r="R74" t="s">
        <v>30</v>
      </c>
    </row>
    <row r="75" spans="1:18" x14ac:dyDescent="0.35">
      <c r="A75">
        <v>5297</v>
      </c>
      <c r="B75" s="1">
        <v>43690.487511574072</v>
      </c>
      <c r="C75" t="s">
        <v>128</v>
      </c>
      <c r="D75" t="s">
        <v>58</v>
      </c>
      <c r="E75" t="s">
        <v>82</v>
      </c>
      <c r="F75" t="s">
        <v>21</v>
      </c>
      <c r="G75" t="s">
        <v>22</v>
      </c>
      <c r="H75" t="s">
        <v>23</v>
      </c>
      <c r="I75" t="s">
        <v>84</v>
      </c>
      <c r="J75" t="s">
        <v>25</v>
      </c>
      <c r="K75" s="1">
        <v>43726.40662037037</v>
      </c>
      <c r="M75">
        <v>0</v>
      </c>
      <c r="N75">
        <v>1</v>
      </c>
      <c r="O75" t="s">
        <v>33</v>
      </c>
      <c r="P75" t="s">
        <v>34</v>
      </c>
      <c r="R75" t="s">
        <v>30</v>
      </c>
    </row>
    <row r="76" spans="1:18" x14ac:dyDescent="0.35">
      <c r="A76">
        <v>5301</v>
      </c>
      <c r="B76" s="1">
        <v>43690.560798611114</v>
      </c>
      <c r="C76" t="s">
        <v>129</v>
      </c>
      <c r="D76" t="s">
        <v>58</v>
      </c>
      <c r="E76" t="s">
        <v>82</v>
      </c>
      <c r="F76" t="s">
        <v>21</v>
      </c>
      <c r="G76" t="s">
        <v>22</v>
      </c>
      <c r="H76" t="s">
        <v>103</v>
      </c>
      <c r="I76" t="s">
        <v>84</v>
      </c>
      <c r="J76" t="s">
        <v>25</v>
      </c>
      <c r="K76" s="1">
        <v>43690.578576388885</v>
      </c>
      <c r="L76" s="1">
        <v>43691.560798611114</v>
      </c>
      <c r="M76">
        <v>0</v>
      </c>
      <c r="N76">
        <v>1</v>
      </c>
      <c r="O76" t="s">
        <v>33</v>
      </c>
      <c r="P76" t="s">
        <v>34</v>
      </c>
      <c r="R76" t="s">
        <v>124</v>
      </c>
    </row>
    <row r="77" spans="1:18" x14ac:dyDescent="0.35">
      <c r="A77">
        <v>5302</v>
      </c>
      <c r="B77" s="1">
        <v>43690.563125000001</v>
      </c>
      <c r="C77" t="s">
        <v>130</v>
      </c>
      <c r="D77" t="s">
        <v>58</v>
      </c>
      <c r="E77" t="s">
        <v>82</v>
      </c>
      <c r="F77" t="s">
        <v>21</v>
      </c>
      <c r="G77" t="s">
        <v>22</v>
      </c>
      <c r="H77" t="s">
        <v>36</v>
      </c>
      <c r="I77" t="s">
        <v>84</v>
      </c>
      <c r="J77" t="s">
        <v>25</v>
      </c>
      <c r="K77" s="1">
        <v>43690.580104166664</v>
      </c>
      <c r="L77" s="1">
        <v>43691.563125000001</v>
      </c>
      <c r="M77">
        <v>0</v>
      </c>
      <c r="N77">
        <v>1</v>
      </c>
      <c r="O77" t="s">
        <v>33</v>
      </c>
      <c r="P77" t="s">
        <v>34</v>
      </c>
      <c r="R77" t="s">
        <v>124</v>
      </c>
    </row>
    <row r="78" spans="1:18" x14ac:dyDescent="0.35">
      <c r="A78">
        <v>5308</v>
      </c>
      <c r="B78" s="1">
        <v>43691.321192129632</v>
      </c>
      <c r="C78" t="s">
        <v>131</v>
      </c>
      <c r="D78" t="s">
        <v>58</v>
      </c>
      <c r="E78" t="s">
        <v>82</v>
      </c>
      <c r="F78" t="s">
        <v>21</v>
      </c>
      <c r="G78" t="s">
        <v>22</v>
      </c>
      <c r="H78" t="s">
        <v>23</v>
      </c>
      <c r="I78" t="s">
        <v>84</v>
      </c>
      <c r="J78" t="s">
        <v>25</v>
      </c>
      <c r="K78" s="1">
        <v>43691.387881944444</v>
      </c>
      <c r="L78" s="1">
        <v>43692.321192129632</v>
      </c>
      <c r="M78">
        <v>0</v>
      </c>
      <c r="N78">
        <v>1</v>
      </c>
      <c r="O78" t="s">
        <v>33</v>
      </c>
      <c r="P78" t="s">
        <v>34</v>
      </c>
      <c r="R78" t="s">
        <v>124</v>
      </c>
    </row>
    <row r="79" spans="1:18" x14ac:dyDescent="0.35">
      <c r="A79">
        <v>5312</v>
      </c>
      <c r="B79" s="1">
        <v>43691.738680555558</v>
      </c>
      <c r="C79" t="s">
        <v>132</v>
      </c>
      <c r="D79" t="s">
        <v>58</v>
      </c>
      <c r="E79" t="s">
        <v>82</v>
      </c>
      <c r="F79" t="s">
        <v>102</v>
      </c>
      <c r="G79" t="s">
        <v>22</v>
      </c>
      <c r="H79" t="s">
        <v>103</v>
      </c>
      <c r="I79" t="s">
        <v>84</v>
      </c>
      <c r="J79" t="s">
        <v>25</v>
      </c>
      <c r="K79" s="1">
        <v>43697.416354166664</v>
      </c>
      <c r="M79">
        <v>0</v>
      </c>
      <c r="N79">
        <v>1</v>
      </c>
      <c r="O79" t="s">
        <v>33</v>
      </c>
      <c r="P79" t="s">
        <v>34</v>
      </c>
      <c r="R79" t="s">
        <v>133</v>
      </c>
    </row>
    <row r="80" spans="1:18" x14ac:dyDescent="0.35">
      <c r="A80">
        <v>5318</v>
      </c>
      <c r="B80" s="1">
        <v>43692.650023148148</v>
      </c>
      <c r="C80" t="s">
        <v>134</v>
      </c>
      <c r="D80" t="s">
        <v>58</v>
      </c>
      <c r="E80" t="s">
        <v>82</v>
      </c>
      <c r="F80" t="s">
        <v>102</v>
      </c>
      <c r="G80" t="s">
        <v>22</v>
      </c>
      <c r="H80" t="s">
        <v>36</v>
      </c>
      <c r="I80" t="s">
        <v>84</v>
      </c>
      <c r="J80" t="s">
        <v>25</v>
      </c>
      <c r="K80" s="1">
        <v>43698.459201388891</v>
      </c>
      <c r="M80">
        <v>0</v>
      </c>
      <c r="N80">
        <v>1</v>
      </c>
      <c r="O80" t="s">
        <v>57</v>
      </c>
      <c r="P80" t="s">
        <v>58</v>
      </c>
      <c r="R80" t="s">
        <v>30</v>
      </c>
    </row>
    <row r="81" spans="1:18" x14ac:dyDescent="0.35">
      <c r="A81">
        <v>5319</v>
      </c>
      <c r="B81" s="1">
        <v>43692.658912037034</v>
      </c>
      <c r="C81" t="s">
        <v>135</v>
      </c>
      <c r="D81" t="s">
        <v>58</v>
      </c>
      <c r="E81" t="s">
        <v>82</v>
      </c>
      <c r="F81" t="s">
        <v>21</v>
      </c>
      <c r="G81" t="s">
        <v>22</v>
      </c>
      <c r="H81" t="s">
        <v>103</v>
      </c>
      <c r="I81" t="s">
        <v>84</v>
      </c>
      <c r="J81" t="s">
        <v>25</v>
      </c>
      <c r="K81" s="1">
        <v>43692.660358796296</v>
      </c>
      <c r="L81" s="1">
        <v>43693.658912037034</v>
      </c>
      <c r="M81">
        <v>0</v>
      </c>
      <c r="N81">
        <v>1</v>
      </c>
      <c r="O81" t="s">
        <v>33</v>
      </c>
      <c r="P81" t="s">
        <v>34</v>
      </c>
      <c r="R81" t="s">
        <v>133</v>
      </c>
    </row>
    <row r="82" spans="1:18" x14ac:dyDescent="0.35">
      <c r="A82">
        <v>5326</v>
      </c>
      <c r="B82" s="1">
        <v>43693.651261574072</v>
      </c>
      <c r="C82" t="s">
        <v>136</v>
      </c>
      <c r="D82" t="s">
        <v>58</v>
      </c>
      <c r="E82" t="s">
        <v>82</v>
      </c>
      <c r="F82" t="s">
        <v>21</v>
      </c>
      <c r="G82" t="s">
        <v>22</v>
      </c>
      <c r="H82" t="s">
        <v>103</v>
      </c>
      <c r="I82" t="s">
        <v>84</v>
      </c>
      <c r="J82" t="s">
        <v>25</v>
      </c>
      <c r="K82" s="1">
        <v>43784.605486111112</v>
      </c>
      <c r="M82">
        <v>0</v>
      </c>
      <c r="N82">
        <v>1</v>
      </c>
      <c r="O82" t="s">
        <v>38</v>
      </c>
      <c r="P82" t="s">
        <v>39</v>
      </c>
      <c r="R82" t="s">
        <v>30</v>
      </c>
    </row>
    <row r="83" spans="1:18" x14ac:dyDescent="0.35">
      <c r="A83">
        <v>5334</v>
      </c>
      <c r="B83" s="1">
        <v>43697.729756944442</v>
      </c>
      <c r="C83" t="s">
        <v>42</v>
      </c>
      <c r="D83" t="s">
        <v>58</v>
      </c>
      <c r="E83" t="s">
        <v>82</v>
      </c>
      <c r="F83" t="s">
        <v>102</v>
      </c>
      <c r="G83" t="s">
        <v>22</v>
      </c>
      <c r="H83" t="s">
        <v>23</v>
      </c>
      <c r="I83" t="s">
        <v>84</v>
      </c>
      <c r="J83" t="s">
        <v>25</v>
      </c>
      <c r="K83" s="1">
        <v>43711.43855324074</v>
      </c>
      <c r="L83" s="1">
        <v>43698.729756944442</v>
      </c>
      <c r="M83">
        <v>0</v>
      </c>
      <c r="N83">
        <v>1</v>
      </c>
      <c r="O83" t="s">
        <v>38</v>
      </c>
      <c r="P83" t="s">
        <v>39</v>
      </c>
      <c r="R83" t="s">
        <v>137</v>
      </c>
    </row>
    <row r="84" spans="1:18" x14ac:dyDescent="0.35">
      <c r="A84">
        <v>5338</v>
      </c>
      <c r="B84" s="1">
        <v>43698.462337962963</v>
      </c>
      <c r="C84" t="s">
        <v>138</v>
      </c>
      <c r="D84" t="s">
        <v>58</v>
      </c>
      <c r="E84" t="s">
        <v>82</v>
      </c>
      <c r="F84" t="s">
        <v>21</v>
      </c>
      <c r="G84" t="s">
        <v>22</v>
      </c>
      <c r="H84" t="s">
        <v>103</v>
      </c>
      <c r="I84" t="s">
        <v>84</v>
      </c>
      <c r="J84" t="s">
        <v>25</v>
      </c>
      <c r="K84" s="1">
        <v>43698.467777777776</v>
      </c>
      <c r="L84" s="1">
        <v>43699.462337962963</v>
      </c>
      <c r="M84">
        <v>0</v>
      </c>
      <c r="N84">
        <v>1</v>
      </c>
      <c r="O84" t="s">
        <v>33</v>
      </c>
      <c r="P84" t="s">
        <v>34</v>
      </c>
      <c r="R84" t="s">
        <v>124</v>
      </c>
    </row>
    <row r="85" spans="1:18" x14ac:dyDescent="0.35">
      <c r="A85">
        <v>5342</v>
      </c>
      <c r="B85" s="1">
        <v>43699.44017361111</v>
      </c>
      <c r="C85" t="s">
        <v>139</v>
      </c>
      <c r="D85" t="s">
        <v>58</v>
      </c>
      <c r="E85" t="s">
        <v>82</v>
      </c>
      <c r="F85" t="s">
        <v>21</v>
      </c>
      <c r="G85" t="s">
        <v>22</v>
      </c>
      <c r="H85" t="s">
        <v>103</v>
      </c>
      <c r="I85" t="s">
        <v>84</v>
      </c>
      <c r="J85" t="s">
        <v>25</v>
      </c>
      <c r="K85" s="1">
        <v>43703.348252314812</v>
      </c>
      <c r="M85">
        <v>0</v>
      </c>
      <c r="N85">
        <v>1</v>
      </c>
      <c r="O85" t="s">
        <v>57</v>
      </c>
      <c r="P85" t="s">
        <v>58</v>
      </c>
      <c r="R85" t="s">
        <v>30</v>
      </c>
    </row>
    <row r="86" spans="1:18" x14ac:dyDescent="0.35">
      <c r="A86">
        <v>5351</v>
      </c>
      <c r="B86" s="1">
        <v>43703.418437499997</v>
      </c>
      <c r="C86" t="s">
        <v>140</v>
      </c>
      <c r="D86" t="s">
        <v>58</v>
      </c>
      <c r="E86" t="s">
        <v>82</v>
      </c>
      <c r="F86" t="s">
        <v>21</v>
      </c>
      <c r="G86" t="s">
        <v>22</v>
      </c>
      <c r="H86" t="s">
        <v>103</v>
      </c>
      <c r="I86" t="s">
        <v>84</v>
      </c>
      <c r="J86" t="s">
        <v>25</v>
      </c>
      <c r="K86" s="1">
        <v>43703.421944444446</v>
      </c>
      <c r="L86" s="1">
        <v>43704.418437499997</v>
      </c>
      <c r="M86">
        <v>0</v>
      </c>
      <c r="N86">
        <v>1</v>
      </c>
      <c r="O86" t="s">
        <v>33</v>
      </c>
      <c r="P86" t="s">
        <v>34</v>
      </c>
      <c r="R86" t="s">
        <v>124</v>
      </c>
    </row>
    <row r="87" spans="1:18" x14ac:dyDescent="0.35">
      <c r="A87">
        <v>5364</v>
      </c>
      <c r="B87" s="1">
        <v>43706.426805555559</v>
      </c>
      <c r="C87" t="s">
        <v>141</v>
      </c>
      <c r="D87" t="s">
        <v>58</v>
      </c>
      <c r="E87" t="s">
        <v>82</v>
      </c>
      <c r="F87" t="s">
        <v>21</v>
      </c>
      <c r="G87" t="s">
        <v>22</v>
      </c>
      <c r="H87" t="s">
        <v>103</v>
      </c>
      <c r="I87" t="s">
        <v>84</v>
      </c>
      <c r="J87" t="s">
        <v>25</v>
      </c>
      <c r="K87" s="1">
        <v>43706.589085648149</v>
      </c>
      <c r="L87" s="1">
        <v>43707.426805555559</v>
      </c>
      <c r="M87">
        <v>0</v>
      </c>
      <c r="N87">
        <v>1</v>
      </c>
      <c r="O87" t="s">
        <v>33</v>
      </c>
      <c r="P87" t="s">
        <v>34</v>
      </c>
      <c r="R87" t="s">
        <v>28</v>
      </c>
    </row>
    <row r="88" spans="1:18" x14ac:dyDescent="0.35">
      <c r="A88">
        <v>5379</v>
      </c>
      <c r="B88" s="1">
        <v>43713.609247685185</v>
      </c>
      <c r="C88" t="s">
        <v>142</v>
      </c>
      <c r="D88" t="s">
        <v>58</v>
      </c>
      <c r="E88" t="s">
        <v>82</v>
      </c>
      <c r="F88" t="s">
        <v>21</v>
      </c>
      <c r="G88" t="s">
        <v>22</v>
      </c>
      <c r="H88" t="s">
        <v>103</v>
      </c>
      <c r="I88" t="s">
        <v>84</v>
      </c>
      <c r="J88" t="s">
        <v>25</v>
      </c>
      <c r="K88" s="1">
        <v>43714.517488425925</v>
      </c>
      <c r="L88" s="1">
        <v>43714.609247685185</v>
      </c>
      <c r="M88">
        <v>0</v>
      </c>
      <c r="N88">
        <v>1</v>
      </c>
      <c r="O88" t="s">
        <v>38</v>
      </c>
      <c r="P88" t="s">
        <v>39</v>
      </c>
      <c r="R88" t="s">
        <v>88</v>
      </c>
    </row>
    <row r="89" spans="1:18" x14ac:dyDescent="0.35">
      <c r="A89">
        <v>5389</v>
      </c>
      <c r="B89" s="1">
        <v>43718.714050925926</v>
      </c>
      <c r="C89" t="s">
        <v>143</v>
      </c>
      <c r="D89" t="s">
        <v>58</v>
      </c>
      <c r="E89" t="s">
        <v>82</v>
      </c>
      <c r="F89" t="s">
        <v>21</v>
      </c>
      <c r="G89" t="s">
        <v>22</v>
      </c>
      <c r="H89" t="s">
        <v>36</v>
      </c>
      <c r="I89" t="s">
        <v>84</v>
      </c>
      <c r="J89" t="s">
        <v>25</v>
      </c>
      <c r="K89" s="1">
        <v>43721.391331018516</v>
      </c>
      <c r="M89">
        <v>0</v>
      </c>
      <c r="N89">
        <v>1</v>
      </c>
      <c r="O89" t="s">
        <v>38</v>
      </c>
      <c r="P89" t="s">
        <v>39</v>
      </c>
      <c r="R89" t="s">
        <v>30</v>
      </c>
    </row>
    <row r="90" spans="1:18" x14ac:dyDescent="0.35">
      <c r="A90">
        <v>5415</v>
      </c>
      <c r="B90" s="1">
        <v>43724.469837962963</v>
      </c>
      <c r="C90" t="s">
        <v>144</v>
      </c>
      <c r="D90" t="s">
        <v>58</v>
      </c>
      <c r="E90" t="s">
        <v>82</v>
      </c>
      <c r="F90" t="s">
        <v>21</v>
      </c>
      <c r="G90" t="s">
        <v>22</v>
      </c>
      <c r="H90" t="s">
        <v>103</v>
      </c>
      <c r="I90" t="s">
        <v>84</v>
      </c>
      <c r="J90" t="s">
        <v>25</v>
      </c>
      <c r="K90" s="1">
        <v>43724.500162037039</v>
      </c>
      <c r="L90" s="1">
        <v>43725.469837962963</v>
      </c>
      <c r="M90">
        <v>0</v>
      </c>
      <c r="N90">
        <v>1</v>
      </c>
      <c r="O90" t="s">
        <v>38</v>
      </c>
      <c r="P90" t="s">
        <v>39</v>
      </c>
      <c r="R90" t="s">
        <v>28</v>
      </c>
    </row>
    <row r="91" spans="1:18" x14ac:dyDescent="0.35">
      <c r="A91">
        <v>5431</v>
      </c>
      <c r="B91" s="1">
        <v>43726.689004629632</v>
      </c>
      <c r="C91" t="s">
        <v>145</v>
      </c>
      <c r="D91" t="s">
        <v>58</v>
      </c>
      <c r="E91" t="s">
        <v>82</v>
      </c>
      <c r="F91" t="s">
        <v>102</v>
      </c>
      <c r="G91" t="s">
        <v>22</v>
      </c>
      <c r="H91" t="s">
        <v>36</v>
      </c>
      <c r="I91" t="s">
        <v>84</v>
      </c>
      <c r="J91" t="s">
        <v>25</v>
      </c>
      <c r="K91" s="1">
        <v>43727.423645833333</v>
      </c>
      <c r="L91" s="1">
        <v>43726.855671296296</v>
      </c>
      <c r="M91">
        <v>0</v>
      </c>
      <c r="N91">
        <v>1</v>
      </c>
      <c r="O91" t="s">
        <v>38</v>
      </c>
      <c r="P91" t="s">
        <v>39</v>
      </c>
      <c r="R91" t="s">
        <v>30</v>
      </c>
    </row>
    <row r="92" spans="1:18" x14ac:dyDescent="0.35">
      <c r="A92">
        <v>5446</v>
      </c>
      <c r="B92" s="1">
        <v>43731.329328703701</v>
      </c>
      <c r="C92" t="s">
        <v>146</v>
      </c>
      <c r="D92" t="s">
        <v>58</v>
      </c>
      <c r="E92" t="s">
        <v>82</v>
      </c>
      <c r="F92" t="s">
        <v>147</v>
      </c>
      <c r="G92" t="s">
        <v>22</v>
      </c>
      <c r="H92" t="s">
        <v>53</v>
      </c>
      <c r="I92" t="s">
        <v>84</v>
      </c>
      <c r="J92" t="s">
        <v>25</v>
      </c>
      <c r="K92" s="1">
        <v>43760.472997685189</v>
      </c>
      <c r="M92">
        <v>0</v>
      </c>
      <c r="N92">
        <v>1</v>
      </c>
      <c r="O92" t="s">
        <v>46</v>
      </c>
      <c r="P92" t="s">
        <v>47</v>
      </c>
      <c r="R92" t="s">
        <v>30</v>
      </c>
    </row>
    <row r="93" spans="1:18" x14ac:dyDescent="0.35">
      <c r="A93">
        <v>5452</v>
      </c>
      <c r="B93" s="1">
        <v>43733.481898148151</v>
      </c>
      <c r="C93" t="s">
        <v>148</v>
      </c>
      <c r="D93" t="s">
        <v>58</v>
      </c>
      <c r="E93" t="s">
        <v>82</v>
      </c>
      <c r="F93" t="s">
        <v>21</v>
      </c>
      <c r="G93" t="s">
        <v>22</v>
      </c>
      <c r="H93" t="s">
        <v>103</v>
      </c>
      <c r="I93" t="s">
        <v>84</v>
      </c>
      <c r="J93" t="s">
        <v>25</v>
      </c>
      <c r="K93" s="1">
        <v>43733.498067129629</v>
      </c>
      <c r="L93" s="1">
        <v>43734.481898148151</v>
      </c>
      <c r="M93">
        <v>0</v>
      </c>
      <c r="N93">
        <v>1</v>
      </c>
      <c r="O93" t="s">
        <v>95</v>
      </c>
      <c r="P93" t="s">
        <v>96</v>
      </c>
      <c r="R93" t="s">
        <v>30</v>
      </c>
    </row>
    <row r="94" spans="1:18" x14ac:dyDescent="0.35">
      <c r="A94">
        <v>5465</v>
      </c>
      <c r="B94" s="1">
        <v>43740.437395833331</v>
      </c>
      <c r="C94" t="s">
        <v>149</v>
      </c>
      <c r="D94" t="s">
        <v>58</v>
      </c>
      <c r="E94" t="s">
        <v>82</v>
      </c>
      <c r="F94" t="s">
        <v>102</v>
      </c>
      <c r="G94" t="s">
        <v>22</v>
      </c>
      <c r="H94" t="s">
        <v>103</v>
      </c>
      <c r="I94" t="s">
        <v>84</v>
      </c>
      <c r="J94" t="s">
        <v>25</v>
      </c>
      <c r="K94" s="1">
        <v>43742.585081018522</v>
      </c>
      <c r="M94">
        <v>0</v>
      </c>
      <c r="N94">
        <v>1</v>
      </c>
      <c r="O94" t="s">
        <v>38</v>
      </c>
      <c r="P94" t="s">
        <v>39</v>
      </c>
      <c r="R94" t="s">
        <v>88</v>
      </c>
    </row>
    <row r="95" spans="1:18" x14ac:dyDescent="0.35">
      <c r="A95">
        <v>5466</v>
      </c>
      <c r="B95" s="1">
        <v>43740.684965277775</v>
      </c>
      <c r="C95" t="s">
        <v>150</v>
      </c>
      <c r="D95" t="s">
        <v>58</v>
      </c>
      <c r="E95" t="s">
        <v>82</v>
      </c>
      <c r="F95" t="s">
        <v>21</v>
      </c>
      <c r="G95" t="s">
        <v>22</v>
      </c>
      <c r="H95" t="s">
        <v>103</v>
      </c>
      <c r="I95" t="s">
        <v>84</v>
      </c>
      <c r="J95" t="s">
        <v>25</v>
      </c>
      <c r="K95" s="1">
        <v>43740.695254629631</v>
      </c>
      <c r="L95" s="1">
        <v>43741.684965277775</v>
      </c>
      <c r="M95">
        <v>0</v>
      </c>
      <c r="N95">
        <v>1</v>
      </c>
      <c r="O95" t="s">
        <v>33</v>
      </c>
      <c r="P95" t="s">
        <v>34</v>
      </c>
      <c r="R95" t="s">
        <v>124</v>
      </c>
    </row>
    <row r="96" spans="1:18" x14ac:dyDescent="0.35">
      <c r="A96">
        <v>5472</v>
      </c>
      <c r="B96" s="1">
        <v>43742.480219907404</v>
      </c>
      <c r="C96" t="s">
        <v>151</v>
      </c>
      <c r="D96" t="s">
        <v>58</v>
      </c>
      <c r="E96" t="s">
        <v>82</v>
      </c>
      <c r="F96" t="s">
        <v>102</v>
      </c>
      <c r="G96" t="s">
        <v>22</v>
      </c>
      <c r="H96" t="s">
        <v>53</v>
      </c>
      <c r="I96" t="s">
        <v>84</v>
      </c>
      <c r="J96" t="s">
        <v>25</v>
      </c>
      <c r="K96" s="1">
        <v>43803.698946759258</v>
      </c>
      <c r="M96">
        <v>0</v>
      </c>
      <c r="N96">
        <v>1</v>
      </c>
      <c r="O96" t="s">
        <v>38</v>
      </c>
      <c r="P96" t="s">
        <v>39</v>
      </c>
      <c r="R96" t="s">
        <v>30</v>
      </c>
    </row>
    <row r="97" spans="1:18" x14ac:dyDescent="0.35">
      <c r="A97">
        <v>5473</v>
      </c>
      <c r="B97" s="1">
        <v>43742.487881944442</v>
      </c>
      <c r="C97" t="s">
        <v>151</v>
      </c>
      <c r="D97" t="s">
        <v>58</v>
      </c>
      <c r="E97" t="s">
        <v>82</v>
      </c>
      <c r="F97" t="s">
        <v>102</v>
      </c>
      <c r="G97" t="s">
        <v>22</v>
      </c>
      <c r="H97" t="s">
        <v>53</v>
      </c>
      <c r="I97" t="s">
        <v>84</v>
      </c>
      <c r="J97" t="s">
        <v>25</v>
      </c>
      <c r="K97" s="1">
        <v>43767.462962962964</v>
      </c>
      <c r="M97">
        <v>0</v>
      </c>
      <c r="N97">
        <v>1</v>
      </c>
      <c r="O97" t="s">
        <v>46</v>
      </c>
      <c r="P97" t="s">
        <v>47</v>
      </c>
      <c r="R97" t="s">
        <v>30</v>
      </c>
    </row>
    <row r="98" spans="1:18" x14ac:dyDescent="0.35">
      <c r="A98">
        <v>5487</v>
      </c>
      <c r="B98" s="1">
        <v>43748.341296296298</v>
      </c>
      <c r="C98" t="s">
        <v>152</v>
      </c>
      <c r="D98" t="s">
        <v>58</v>
      </c>
      <c r="E98" t="s">
        <v>82</v>
      </c>
      <c r="F98" t="s">
        <v>147</v>
      </c>
      <c r="G98" t="s">
        <v>22</v>
      </c>
      <c r="H98" t="s">
        <v>103</v>
      </c>
      <c r="I98" t="s">
        <v>84</v>
      </c>
      <c r="J98" t="s">
        <v>25</v>
      </c>
      <c r="K98" s="1">
        <v>43753.336747685185</v>
      </c>
      <c r="M98">
        <v>0</v>
      </c>
      <c r="N98">
        <v>1</v>
      </c>
      <c r="O98" t="s">
        <v>95</v>
      </c>
      <c r="P98" t="s">
        <v>96</v>
      </c>
      <c r="R98" t="s">
        <v>30</v>
      </c>
    </row>
    <row r="99" spans="1:18" x14ac:dyDescent="0.35">
      <c r="A99">
        <v>5490</v>
      </c>
      <c r="B99" s="1">
        <v>43748.616157407407</v>
      </c>
      <c r="C99" t="s">
        <v>153</v>
      </c>
      <c r="D99" t="s">
        <v>58</v>
      </c>
      <c r="E99" t="s">
        <v>82</v>
      </c>
      <c r="F99" t="s">
        <v>147</v>
      </c>
      <c r="G99" t="s">
        <v>22</v>
      </c>
      <c r="H99" t="s">
        <v>103</v>
      </c>
      <c r="I99" t="s">
        <v>84</v>
      </c>
      <c r="J99" t="s">
        <v>25</v>
      </c>
      <c r="K99" s="1">
        <v>43753.576863425929</v>
      </c>
      <c r="M99">
        <v>0</v>
      </c>
      <c r="N99">
        <v>1</v>
      </c>
      <c r="O99" t="s">
        <v>38</v>
      </c>
      <c r="P99" t="s">
        <v>39</v>
      </c>
      <c r="R99" t="s">
        <v>30</v>
      </c>
    </row>
    <row r="100" spans="1:18" x14ac:dyDescent="0.35">
      <c r="A100">
        <v>5497</v>
      </c>
      <c r="B100" s="1">
        <v>43753.581053240741</v>
      </c>
      <c r="C100" t="s">
        <v>154</v>
      </c>
      <c r="D100" t="s">
        <v>58</v>
      </c>
      <c r="E100" t="s">
        <v>82</v>
      </c>
      <c r="F100" t="s">
        <v>147</v>
      </c>
      <c r="G100" t="s">
        <v>22</v>
      </c>
      <c r="H100" t="s">
        <v>103</v>
      </c>
      <c r="I100" t="s">
        <v>84</v>
      </c>
      <c r="J100" t="s">
        <v>25</v>
      </c>
      <c r="K100" s="1">
        <v>43759.48296296296</v>
      </c>
      <c r="M100">
        <v>0</v>
      </c>
      <c r="N100">
        <v>1</v>
      </c>
      <c r="O100" t="s">
        <v>38</v>
      </c>
      <c r="P100" t="s">
        <v>39</v>
      </c>
      <c r="R100" t="s">
        <v>30</v>
      </c>
    </row>
    <row r="101" spans="1:18" x14ac:dyDescent="0.35">
      <c r="A101">
        <v>5498</v>
      </c>
      <c r="B101" s="1">
        <v>43753.627453703702</v>
      </c>
      <c r="C101" t="s">
        <v>155</v>
      </c>
      <c r="D101" t="s">
        <v>58</v>
      </c>
      <c r="E101" t="s">
        <v>82</v>
      </c>
      <c r="F101" t="s">
        <v>21</v>
      </c>
      <c r="G101" t="s">
        <v>22</v>
      </c>
      <c r="H101" t="s">
        <v>103</v>
      </c>
      <c r="I101" t="s">
        <v>84</v>
      </c>
      <c r="J101" t="s">
        <v>25</v>
      </c>
      <c r="K101" s="1">
        <v>43759.327800925923</v>
      </c>
      <c r="M101">
        <v>0</v>
      </c>
      <c r="N101">
        <v>1</v>
      </c>
      <c r="O101" t="s">
        <v>33</v>
      </c>
      <c r="P101" t="s">
        <v>34</v>
      </c>
      <c r="R101" t="s">
        <v>88</v>
      </c>
    </row>
    <row r="102" spans="1:18" x14ac:dyDescent="0.35">
      <c r="A102">
        <v>5499</v>
      </c>
      <c r="B102" s="1">
        <v>43753.642905092594</v>
      </c>
      <c r="C102" t="s">
        <v>156</v>
      </c>
      <c r="D102" t="s">
        <v>58</v>
      </c>
      <c r="E102" t="s">
        <v>82</v>
      </c>
      <c r="F102" t="s">
        <v>21</v>
      </c>
      <c r="G102" t="s">
        <v>22</v>
      </c>
      <c r="H102" t="s">
        <v>103</v>
      </c>
      <c r="I102" t="s">
        <v>84</v>
      </c>
      <c r="J102" t="s">
        <v>25</v>
      </c>
      <c r="K102" s="1">
        <v>43775.428541666668</v>
      </c>
      <c r="M102">
        <v>0</v>
      </c>
      <c r="N102">
        <v>1</v>
      </c>
      <c r="O102" t="s">
        <v>38</v>
      </c>
      <c r="P102" t="s">
        <v>39</v>
      </c>
      <c r="R102" t="s">
        <v>28</v>
      </c>
    </row>
    <row r="103" spans="1:18" x14ac:dyDescent="0.35">
      <c r="A103">
        <v>5509</v>
      </c>
      <c r="B103" s="1">
        <v>43756.632256944446</v>
      </c>
      <c r="C103" t="s">
        <v>157</v>
      </c>
      <c r="D103" t="s">
        <v>58</v>
      </c>
      <c r="E103" t="s">
        <v>82</v>
      </c>
      <c r="F103" t="s">
        <v>21</v>
      </c>
      <c r="G103" t="s">
        <v>22</v>
      </c>
      <c r="H103" t="s">
        <v>103</v>
      </c>
      <c r="I103" t="s">
        <v>84</v>
      </c>
      <c r="J103" t="s">
        <v>25</v>
      </c>
      <c r="K103" s="1">
        <v>43756.716840277775</v>
      </c>
      <c r="L103" s="1">
        <v>43756.79892361111</v>
      </c>
      <c r="M103">
        <v>0</v>
      </c>
      <c r="N103">
        <v>1</v>
      </c>
      <c r="O103" t="s">
        <v>38</v>
      </c>
      <c r="P103" t="s">
        <v>39</v>
      </c>
      <c r="R103" t="s">
        <v>30</v>
      </c>
    </row>
    <row r="104" spans="1:18" x14ac:dyDescent="0.35">
      <c r="A104">
        <v>5524</v>
      </c>
      <c r="B104" s="1">
        <v>43762.493958333333</v>
      </c>
      <c r="C104" t="s">
        <v>158</v>
      </c>
      <c r="D104" t="s">
        <v>58</v>
      </c>
      <c r="E104" t="s">
        <v>82</v>
      </c>
      <c r="F104" t="s">
        <v>21</v>
      </c>
      <c r="G104" t="s">
        <v>22</v>
      </c>
      <c r="H104" t="s">
        <v>103</v>
      </c>
      <c r="I104" t="s">
        <v>84</v>
      </c>
      <c r="J104" t="s">
        <v>25</v>
      </c>
      <c r="K104" s="1">
        <v>43763.598773148151</v>
      </c>
      <c r="M104">
        <v>0</v>
      </c>
      <c r="N104">
        <v>1</v>
      </c>
      <c r="O104" t="s">
        <v>33</v>
      </c>
      <c r="P104" t="s">
        <v>34</v>
      </c>
      <c r="R104" t="s">
        <v>72</v>
      </c>
    </row>
    <row r="105" spans="1:18" x14ac:dyDescent="0.35">
      <c r="A105">
        <v>5527</v>
      </c>
      <c r="B105" s="1">
        <v>43763.39366898148</v>
      </c>
      <c r="C105" t="s">
        <v>159</v>
      </c>
      <c r="D105" t="s">
        <v>58</v>
      </c>
      <c r="E105" t="s">
        <v>82</v>
      </c>
      <c r="F105" t="s">
        <v>21</v>
      </c>
      <c r="G105" t="s">
        <v>22</v>
      </c>
      <c r="H105" t="s">
        <v>103</v>
      </c>
      <c r="I105" t="s">
        <v>84</v>
      </c>
      <c r="J105" t="s">
        <v>25</v>
      </c>
      <c r="K105" s="1">
        <v>43769.658043981479</v>
      </c>
      <c r="M105">
        <v>0</v>
      </c>
      <c r="N105">
        <v>1</v>
      </c>
      <c r="O105" t="s">
        <v>26</v>
      </c>
      <c r="P105" t="s">
        <v>27</v>
      </c>
      <c r="R105" t="s">
        <v>30</v>
      </c>
    </row>
    <row r="106" spans="1:18" x14ac:dyDescent="0.35">
      <c r="A106">
        <v>5530</v>
      </c>
      <c r="B106" s="1">
        <v>43763.646770833337</v>
      </c>
      <c r="C106" t="s">
        <v>160</v>
      </c>
      <c r="D106" t="s">
        <v>58</v>
      </c>
      <c r="E106" t="s">
        <v>82</v>
      </c>
      <c r="F106" t="s">
        <v>21</v>
      </c>
      <c r="G106" t="s">
        <v>22</v>
      </c>
      <c r="H106" t="s">
        <v>103</v>
      </c>
      <c r="I106" t="s">
        <v>84</v>
      </c>
      <c r="J106" t="s">
        <v>25</v>
      </c>
      <c r="K106" s="1">
        <v>43767.60864583333</v>
      </c>
      <c r="M106">
        <v>0</v>
      </c>
      <c r="N106">
        <v>1</v>
      </c>
      <c r="O106" t="s">
        <v>38</v>
      </c>
      <c r="P106" t="s">
        <v>39</v>
      </c>
      <c r="R106" t="s">
        <v>88</v>
      </c>
    </row>
    <row r="107" spans="1:18" x14ac:dyDescent="0.35">
      <c r="A107">
        <v>5537</v>
      </c>
      <c r="B107" s="1">
        <v>43768.510104166664</v>
      </c>
      <c r="C107" t="s">
        <v>161</v>
      </c>
      <c r="D107" t="s">
        <v>58</v>
      </c>
      <c r="E107" t="s">
        <v>82</v>
      </c>
      <c r="F107" t="s">
        <v>21</v>
      </c>
      <c r="G107" t="s">
        <v>22</v>
      </c>
      <c r="H107" t="s">
        <v>103</v>
      </c>
      <c r="I107" t="s">
        <v>84</v>
      </c>
      <c r="J107" t="s">
        <v>25</v>
      </c>
      <c r="K107" s="1">
        <v>43768.512824074074</v>
      </c>
      <c r="L107" s="1">
        <v>43769.510104166664</v>
      </c>
      <c r="M107">
        <v>0</v>
      </c>
      <c r="N107">
        <v>1</v>
      </c>
      <c r="O107" t="s">
        <v>33</v>
      </c>
      <c r="P107" t="s">
        <v>34</v>
      </c>
      <c r="R107" t="s">
        <v>30</v>
      </c>
    </row>
    <row r="108" spans="1:18" x14ac:dyDescent="0.35">
      <c r="A108">
        <v>5538</v>
      </c>
      <c r="B108" s="1">
        <v>43768.696064814816</v>
      </c>
      <c r="C108" t="s">
        <v>162</v>
      </c>
      <c r="D108" t="s">
        <v>58</v>
      </c>
      <c r="E108" t="s">
        <v>82</v>
      </c>
      <c r="F108" t="s">
        <v>102</v>
      </c>
      <c r="G108" t="s">
        <v>22</v>
      </c>
      <c r="H108" t="s">
        <v>103</v>
      </c>
      <c r="I108" t="s">
        <v>84</v>
      </c>
      <c r="J108" t="s">
        <v>25</v>
      </c>
      <c r="K108" s="1">
        <v>43775.657465277778</v>
      </c>
      <c r="M108">
        <v>0</v>
      </c>
      <c r="N108">
        <v>1</v>
      </c>
      <c r="O108" t="s">
        <v>46</v>
      </c>
      <c r="P108" t="s">
        <v>47</v>
      </c>
      <c r="R108" t="s">
        <v>88</v>
      </c>
    </row>
    <row r="109" spans="1:18" x14ac:dyDescent="0.35">
      <c r="A109">
        <v>5539</v>
      </c>
      <c r="B109" s="1">
        <v>43769.596909722219</v>
      </c>
      <c r="C109" t="s">
        <v>163</v>
      </c>
      <c r="D109" t="s">
        <v>58</v>
      </c>
      <c r="E109" t="s">
        <v>82</v>
      </c>
      <c r="F109" t="s">
        <v>21</v>
      </c>
      <c r="G109" t="s">
        <v>22</v>
      </c>
      <c r="H109" t="s">
        <v>103</v>
      </c>
      <c r="I109" t="s">
        <v>84</v>
      </c>
      <c r="J109" t="s">
        <v>25</v>
      </c>
      <c r="K109" s="1">
        <v>43775.60659722222</v>
      </c>
      <c r="M109">
        <v>0</v>
      </c>
      <c r="N109">
        <v>1</v>
      </c>
      <c r="O109" t="s">
        <v>38</v>
      </c>
      <c r="P109" t="s">
        <v>39</v>
      </c>
      <c r="R109" t="s">
        <v>28</v>
      </c>
    </row>
    <row r="110" spans="1:18" x14ac:dyDescent="0.35">
      <c r="A110">
        <v>5541</v>
      </c>
      <c r="B110" s="1">
        <v>43769.625520833331</v>
      </c>
      <c r="C110" t="s">
        <v>164</v>
      </c>
      <c r="D110" t="s">
        <v>58</v>
      </c>
      <c r="E110" t="s">
        <v>82</v>
      </c>
      <c r="F110" t="s">
        <v>21</v>
      </c>
      <c r="G110" t="s">
        <v>22</v>
      </c>
      <c r="H110" t="s">
        <v>103</v>
      </c>
      <c r="I110" t="s">
        <v>84</v>
      </c>
      <c r="J110" t="s">
        <v>25</v>
      </c>
      <c r="K110" s="1">
        <v>43769.630509259259</v>
      </c>
      <c r="L110" s="1">
        <v>43770.625520833331</v>
      </c>
      <c r="M110">
        <v>0</v>
      </c>
      <c r="N110">
        <v>1</v>
      </c>
      <c r="O110" t="s">
        <v>33</v>
      </c>
      <c r="P110" t="s">
        <v>34</v>
      </c>
      <c r="R110" t="s">
        <v>124</v>
      </c>
    </row>
    <row r="111" spans="1:18" x14ac:dyDescent="0.35">
      <c r="A111">
        <v>5545</v>
      </c>
      <c r="B111" s="1">
        <v>43770.5937962963</v>
      </c>
      <c r="C111" t="s">
        <v>165</v>
      </c>
      <c r="D111" t="s">
        <v>58</v>
      </c>
      <c r="E111" t="s">
        <v>82</v>
      </c>
      <c r="F111" t="s">
        <v>21</v>
      </c>
      <c r="G111" t="s">
        <v>22</v>
      </c>
      <c r="H111" t="s">
        <v>103</v>
      </c>
      <c r="I111" t="s">
        <v>84</v>
      </c>
      <c r="J111" t="s">
        <v>166</v>
      </c>
      <c r="K111" s="1">
        <v>43774.690439814818</v>
      </c>
      <c r="M111">
        <v>0</v>
      </c>
      <c r="N111">
        <v>0</v>
      </c>
      <c r="O111" t="s">
        <v>33</v>
      </c>
      <c r="P111" t="s">
        <v>34</v>
      </c>
    </row>
    <row r="112" spans="1:18" x14ac:dyDescent="0.35">
      <c r="A112">
        <v>5619</v>
      </c>
      <c r="B112" s="1">
        <v>43801.504328703704</v>
      </c>
      <c r="C112" t="s">
        <v>167</v>
      </c>
      <c r="D112" t="s">
        <v>58</v>
      </c>
      <c r="E112" t="s">
        <v>82</v>
      </c>
      <c r="F112" t="s">
        <v>102</v>
      </c>
      <c r="G112" t="s">
        <v>22</v>
      </c>
      <c r="H112" t="s">
        <v>103</v>
      </c>
      <c r="I112" t="s">
        <v>84</v>
      </c>
      <c r="J112" t="s">
        <v>25</v>
      </c>
      <c r="K112" s="1">
        <v>43802.53125</v>
      </c>
      <c r="M112">
        <v>0</v>
      </c>
      <c r="N112">
        <v>1</v>
      </c>
      <c r="O112" t="s">
        <v>38</v>
      </c>
      <c r="P112" t="s">
        <v>39</v>
      </c>
      <c r="R112" t="s">
        <v>30</v>
      </c>
    </row>
    <row r="113" spans="1:18" x14ac:dyDescent="0.35">
      <c r="A113">
        <v>5646</v>
      </c>
      <c r="B113" s="1">
        <v>43810.448854166665</v>
      </c>
      <c r="C113" t="s">
        <v>168</v>
      </c>
      <c r="D113" t="s">
        <v>58</v>
      </c>
      <c r="E113" t="s">
        <v>82</v>
      </c>
      <c r="F113" t="s">
        <v>102</v>
      </c>
      <c r="G113" t="s">
        <v>22</v>
      </c>
      <c r="H113" t="s">
        <v>103</v>
      </c>
      <c r="I113" t="s">
        <v>84</v>
      </c>
      <c r="J113" t="s">
        <v>25</v>
      </c>
      <c r="K113" s="1">
        <v>43810.453680555554</v>
      </c>
      <c r="L113" s="1">
        <v>43811.448854166665</v>
      </c>
      <c r="M113">
        <v>0</v>
      </c>
      <c r="N113">
        <v>1</v>
      </c>
      <c r="O113" t="s">
        <v>33</v>
      </c>
      <c r="P113" t="s">
        <v>34</v>
      </c>
      <c r="R113" t="s">
        <v>124</v>
      </c>
    </row>
    <row r="114" spans="1:18" x14ac:dyDescent="0.35">
      <c r="A114">
        <v>5649</v>
      </c>
      <c r="B114" s="1">
        <v>43811.664756944447</v>
      </c>
      <c r="C114" t="s">
        <v>169</v>
      </c>
      <c r="D114" t="s">
        <v>58</v>
      </c>
      <c r="E114" t="s">
        <v>82</v>
      </c>
      <c r="F114" t="s">
        <v>102</v>
      </c>
      <c r="G114" t="s">
        <v>22</v>
      </c>
      <c r="H114" t="s">
        <v>103</v>
      </c>
      <c r="I114" t="s">
        <v>84</v>
      </c>
      <c r="J114" t="s">
        <v>25</v>
      </c>
      <c r="K114" s="1">
        <v>43840.461226851854</v>
      </c>
      <c r="M114">
        <v>0</v>
      </c>
      <c r="N114">
        <v>1</v>
      </c>
      <c r="O114" t="s">
        <v>33</v>
      </c>
      <c r="P114" t="s">
        <v>34</v>
      </c>
      <c r="R114" t="s">
        <v>60</v>
      </c>
    </row>
    <row r="115" spans="1:18" x14ac:dyDescent="0.35">
      <c r="A115">
        <v>5196</v>
      </c>
      <c r="B115" s="1">
        <v>43665.576736111114</v>
      </c>
      <c r="C115" t="s">
        <v>170</v>
      </c>
      <c r="D115" t="s">
        <v>27</v>
      </c>
      <c r="E115" t="s">
        <v>171</v>
      </c>
      <c r="F115" t="s">
        <v>102</v>
      </c>
      <c r="G115" t="s">
        <v>22</v>
      </c>
      <c r="H115" t="s">
        <v>68</v>
      </c>
      <c r="I115" t="s">
        <v>172</v>
      </c>
      <c r="J115" t="s">
        <v>25</v>
      </c>
      <c r="K115" s="1">
        <v>43665.670486111114</v>
      </c>
      <c r="L115" s="1">
        <v>43666.076736111114</v>
      </c>
      <c r="M115">
        <v>0</v>
      </c>
      <c r="N115">
        <v>1</v>
      </c>
      <c r="O115" t="s">
        <v>26</v>
      </c>
      <c r="P115" t="s">
        <v>27</v>
      </c>
      <c r="R115" t="s">
        <v>72</v>
      </c>
    </row>
    <row r="116" spans="1:18" x14ac:dyDescent="0.35">
      <c r="A116">
        <v>5215</v>
      </c>
      <c r="B116" s="1">
        <v>43671.403599537036</v>
      </c>
      <c r="C116" t="s">
        <v>173</v>
      </c>
      <c r="D116" t="s">
        <v>27</v>
      </c>
      <c r="E116" t="s">
        <v>171</v>
      </c>
      <c r="F116" t="s">
        <v>102</v>
      </c>
      <c r="G116" t="s">
        <v>22</v>
      </c>
      <c r="H116" t="s">
        <v>23</v>
      </c>
      <c r="I116" t="s">
        <v>84</v>
      </c>
      <c r="J116" t="s">
        <v>25</v>
      </c>
      <c r="K116" s="1">
        <v>43671.405624999999</v>
      </c>
      <c r="L116" s="1">
        <v>43671.5702662037</v>
      </c>
      <c r="M116">
        <v>0</v>
      </c>
      <c r="N116">
        <v>1</v>
      </c>
      <c r="O116" t="s">
        <v>26</v>
      </c>
      <c r="P116" t="s">
        <v>27</v>
      </c>
      <c r="R116" t="s">
        <v>30</v>
      </c>
    </row>
    <row r="117" spans="1:18" x14ac:dyDescent="0.35">
      <c r="A117">
        <v>5216</v>
      </c>
      <c r="B117" s="1">
        <v>43671.421377314815</v>
      </c>
      <c r="C117" t="s">
        <v>174</v>
      </c>
      <c r="D117" t="s">
        <v>27</v>
      </c>
      <c r="E117" t="s">
        <v>171</v>
      </c>
      <c r="F117" t="s">
        <v>21</v>
      </c>
      <c r="G117" t="s">
        <v>22</v>
      </c>
      <c r="H117" t="s">
        <v>36</v>
      </c>
      <c r="I117" t="s">
        <v>172</v>
      </c>
      <c r="J117" t="s">
        <v>25</v>
      </c>
      <c r="K117" s="1">
        <v>43671.427627314813</v>
      </c>
      <c r="L117" s="1">
        <v>43671.588043981479</v>
      </c>
      <c r="M117">
        <v>0</v>
      </c>
      <c r="N117">
        <v>1</v>
      </c>
      <c r="O117" t="s">
        <v>26</v>
      </c>
      <c r="P117" t="s">
        <v>27</v>
      </c>
      <c r="R117" t="s">
        <v>30</v>
      </c>
    </row>
    <row r="118" spans="1:18" x14ac:dyDescent="0.35">
      <c r="A118">
        <v>5217</v>
      </c>
      <c r="B118" s="1">
        <v>43671.446527777778</v>
      </c>
      <c r="C118" t="s">
        <v>175</v>
      </c>
      <c r="D118" t="s">
        <v>27</v>
      </c>
      <c r="E118" t="s">
        <v>171</v>
      </c>
      <c r="F118" t="s">
        <v>21</v>
      </c>
      <c r="G118" t="s">
        <v>22</v>
      </c>
      <c r="H118" t="s">
        <v>32</v>
      </c>
      <c r="I118" t="s">
        <v>172</v>
      </c>
      <c r="J118" t="s">
        <v>25</v>
      </c>
      <c r="K118" s="1">
        <v>43671.448229166665</v>
      </c>
      <c r="L118" s="1">
        <v>43672.446527777778</v>
      </c>
      <c r="M118">
        <v>0</v>
      </c>
      <c r="N118">
        <v>1</v>
      </c>
      <c r="O118" t="s">
        <v>26</v>
      </c>
      <c r="P118" t="s">
        <v>27</v>
      </c>
      <c r="R118" t="s">
        <v>30</v>
      </c>
    </row>
    <row r="119" spans="1:18" x14ac:dyDescent="0.35">
      <c r="A119">
        <v>5227</v>
      </c>
      <c r="B119" s="1">
        <v>43672.735717592594</v>
      </c>
      <c r="C119" t="s">
        <v>176</v>
      </c>
      <c r="D119" t="s">
        <v>27</v>
      </c>
      <c r="E119" t="s">
        <v>171</v>
      </c>
      <c r="F119" t="s">
        <v>98</v>
      </c>
      <c r="G119" t="s">
        <v>22</v>
      </c>
      <c r="H119" t="s">
        <v>86</v>
      </c>
      <c r="I119" t="s">
        <v>84</v>
      </c>
      <c r="J119" t="s">
        <v>25</v>
      </c>
      <c r="K119" s="1">
        <v>43760.40184027778</v>
      </c>
      <c r="M119">
        <v>0</v>
      </c>
      <c r="N119">
        <v>1</v>
      </c>
      <c r="O119" t="s">
        <v>95</v>
      </c>
      <c r="P119" t="s">
        <v>96</v>
      </c>
      <c r="R119" t="s">
        <v>177</v>
      </c>
    </row>
    <row r="120" spans="1:18" x14ac:dyDescent="0.35">
      <c r="A120">
        <v>5228</v>
      </c>
      <c r="B120" s="1">
        <v>43675.413078703707</v>
      </c>
      <c r="C120" t="s">
        <v>178</v>
      </c>
      <c r="D120" t="s">
        <v>27</v>
      </c>
      <c r="E120" t="s">
        <v>171</v>
      </c>
      <c r="F120" t="s">
        <v>102</v>
      </c>
      <c r="G120" t="s">
        <v>22</v>
      </c>
      <c r="H120" t="s">
        <v>23</v>
      </c>
      <c r="I120" t="s">
        <v>172</v>
      </c>
      <c r="J120" t="s">
        <v>25</v>
      </c>
      <c r="K120" s="1">
        <v>43691.598622685182</v>
      </c>
      <c r="M120">
        <v>0</v>
      </c>
      <c r="N120">
        <v>1</v>
      </c>
      <c r="O120" t="s">
        <v>38</v>
      </c>
      <c r="P120" t="s">
        <v>39</v>
      </c>
      <c r="R120" t="s">
        <v>28</v>
      </c>
    </row>
    <row r="121" spans="1:18" x14ac:dyDescent="0.35">
      <c r="A121">
        <v>5243</v>
      </c>
      <c r="B121" s="1">
        <v>43677.757337962961</v>
      </c>
      <c r="C121" t="s">
        <v>179</v>
      </c>
      <c r="D121" t="s">
        <v>27</v>
      </c>
      <c r="E121" t="s">
        <v>171</v>
      </c>
      <c r="F121" t="s">
        <v>102</v>
      </c>
      <c r="G121" t="s">
        <v>22</v>
      </c>
      <c r="H121" t="s">
        <v>23</v>
      </c>
      <c r="I121" t="s">
        <v>172</v>
      </c>
      <c r="J121" t="s">
        <v>25</v>
      </c>
      <c r="K121" s="1">
        <v>43766.461608796293</v>
      </c>
      <c r="M121">
        <v>0</v>
      </c>
      <c r="N121">
        <v>1</v>
      </c>
      <c r="O121" t="s">
        <v>180</v>
      </c>
      <c r="P121" t="s">
        <v>181</v>
      </c>
      <c r="R121" t="s">
        <v>30</v>
      </c>
    </row>
    <row r="122" spans="1:18" x14ac:dyDescent="0.35">
      <c r="A122">
        <v>5255</v>
      </c>
      <c r="B122" s="1">
        <v>43679.709374999999</v>
      </c>
      <c r="C122" t="s">
        <v>182</v>
      </c>
      <c r="D122" t="s">
        <v>27</v>
      </c>
      <c r="E122" t="s">
        <v>171</v>
      </c>
      <c r="F122" t="s">
        <v>98</v>
      </c>
      <c r="G122" t="s">
        <v>22</v>
      </c>
      <c r="H122" t="s">
        <v>23</v>
      </c>
      <c r="I122" t="s">
        <v>172</v>
      </c>
      <c r="J122" t="s">
        <v>25</v>
      </c>
      <c r="K122" s="1">
        <v>43679.71025462963</v>
      </c>
      <c r="L122" s="1">
        <v>43681.709374999999</v>
      </c>
      <c r="M122">
        <v>0</v>
      </c>
      <c r="N122">
        <v>1</v>
      </c>
      <c r="O122" t="s">
        <v>26</v>
      </c>
      <c r="P122" t="s">
        <v>27</v>
      </c>
      <c r="R122" t="s">
        <v>30</v>
      </c>
    </row>
    <row r="123" spans="1:18" x14ac:dyDescent="0.35">
      <c r="A123">
        <v>5257</v>
      </c>
      <c r="B123" s="1">
        <v>43682.442974537036</v>
      </c>
      <c r="C123" t="s">
        <v>183</v>
      </c>
      <c r="D123" t="s">
        <v>27</v>
      </c>
      <c r="E123" t="s">
        <v>171</v>
      </c>
      <c r="F123" t="s">
        <v>98</v>
      </c>
      <c r="G123" t="s">
        <v>22</v>
      </c>
      <c r="H123" t="s">
        <v>23</v>
      </c>
      <c r="I123" t="s">
        <v>172</v>
      </c>
      <c r="J123" t="s">
        <v>25</v>
      </c>
      <c r="K123" s="1">
        <v>43685.486793981479</v>
      </c>
      <c r="M123">
        <v>0</v>
      </c>
      <c r="N123">
        <v>1</v>
      </c>
      <c r="O123" t="s">
        <v>38</v>
      </c>
      <c r="P123" t="s">
        <v>39</v>
      </c>
      <c r="R123" t="s">
        <v>30</v>
      </c>
    </row>
    <row r="124" spans="1:18" x14ac:dyDescent="0.35">
      <c r="A124">
        <v>5265</v>
      </c>
      <c r="B124" s="1">
        <v>43682.749085648145</v>
      </c>
      <c r="C124" t="s">
        <v>184</v>
      </c>
      <c r="D124" t="s">
        <v>27</v>
      </c>
      <c r="E124" t="s">
        <v>171</v>
      </c>
      <c r="F124" t="s">
        <v>102</v>
      </c>
      <c r="G124" t="s">
        <v>22</v>
      </c>
      <c r="H124" t="s">
        <v>83</v>
      </c>
      <c r="I124" t="s">
        <v>172</v>
      </c>
      <c r="J124" t="s">
        <v>25</v>
      </c>
      <c r="K124" s="1">
        <v>43691.588819444441</v>
      </c>
      <c r="M124">
        <v>0</v>
      </c>
      <c r="N124">
        <v>1</v>
      </c>
      <c r="O124" t="s">
        <v>38</v>
      </c>
      <c r="P124" t="s">
        <v>39</v>
      </c>
      <c r="R124" t="s">
        <v>28</v>
      </c>
    </row>
    <row r="125" spans="1:18" x14ac:dyDescent="0.35">
      <c r="A125">
        <v>5298</v>
      </c>
      <c r="B125" s="1">
        <v>43690.518842592595</v>
      </c>
      <c r="C125" t="s">
        <v>185</v>
      </c>
      <c r="D125" t="s">
        <v>27</v>
      </c>
      <c r="E125" t="s">
        <v>171</v>
      </c>
      <c r="F125" t="s">
        <v>21</v>
      </c>
      <c r="G125" t="s">
        <v>186</v>
      </c>
      <c r="H125" t="s">
        <v>187</v>
      </c>
      <c r="I125" t="s">
        <v>172</v>
      </c>
      <c r="J125" t="s">
        <v>25</v>
      </c>
      <c r="K125" s="1">
        <v>43710.471412037034</v>
      </c>
      <c r="M125">
        <v>0</v>
      </c>
      <c r="N125">
        <v>1</v>
      </c>
      <c r="O125" t="s">
        <v>38</v>
      </c>
      <c r="P125" t="s">
        <v>39</v>
      </c>
      <c r="R125" t="s">
        <v>72</v>
      </c>
    </row>
    <row r="126" spans="1:18" x14ac:dyDescent="0.35">
      <c r="A126">
        <v>5332</v>
      </c>
      <c r="B126" s="1">
        <v>43697.625335648147</v>
      </c>
      <c r="C126" t="s">
        <v>188</v>
      </c>
      <c r="D126" t="s">
        <v>27</v>
      </c>
      <c r="E126" t="s">
        <v>171</v>
      </c>
      <c r="F126" t="s">
        <v>102</v>
      </c>
      <c r="G126" t="s">
        <v>22</v>
      </c>
      <c r="H126" t="s">
        <v>90</v>
      </c>
      <c r="I126" t="s">
        <v>172</v>
      </c>
      <c r="J126" t="s">
        <v>25</v>
      </c>
      <c r="K126" s="1">
        <v>43699.644803240742</v>
      </c>
      <c r="M126">
        <v>0</v>
      </c>
      <c r="N126">
        <v>1</v>
      </c>
      <c r="O126" t="s">
        <v>95</v>
      </c>
      <c r="P126" t="s">
        <v>96</v>
      </c>
      <c r="R126" t="s">
        <v>30</v>
      </c>
    </row>
    <row r="127" spans="1:18" x14ac:dyDescent="0.35">
      <c r="A127">
        <v>5357</v>
      </c>
      <c r="B127" s="1">
        <v>43704.632326388892</v>
      </c>
      <c r="C127" t="s">
        <v>189</v>
      </c>
      <c r="D127" t="s">
        <v>27</v>
      </c>
      <c r="E127" t="s">
        <v>171</v>
      </c>
      <c r="F127" t="s">
        <v>21</v>
      </c>
      <c r="G127" t="s">
        <v>22</v>
      </c>
      <c r="H127" t="s">
        <v>90</v>
      </c>
      <c r="I127" t="s">
        <v>84</v>
      </c>
      <c r="J127" t="s">
        <v>25</v>
      </c>
      <c r="K127" s="1">
        <v>43704.65552083333</v>
      </c>
      <c r="L127" s="1">
        <v>43707.632326388892</v>
      </c>
      <c r="M127">
        <v>0</v>
      </c>
      <c r="N127">
        <v>1</v>
      </c>
      <c r="O127" t="s">
        <v>95</v>
      </c>
      <c r="P127" t="s">
        <v>96</v>
      </c>
      <c r="R127" t="s">
        <v>30</v>
      </c>
    </row>
    <row r="128" spans="1:18" x14ac:dyDescent="0.35">
      <c r="A128">
        <v>5363</v>
      </c>
      <c r="B128" s="1">
        <v>43706.391863425924</v>
      </c>
      <c r="C128" t="s">
        <v>190</v>
      </c>
      <c r="D128" t="s">
        <v>27</v>
      </c>
      <c r="E128" t="s">
        <v>171</v>
      </c>
      <c r="F128" t="s">
        <v>21</v>
      </c>
      <c r="G128" t="s">
        <v>22</v>
      </c>
      <c r="H128" t="s">
        <v>23</v>
      </c>
      <c r="I128" t="s">
        <v>172</v>
      </c>
      <c r="J128" t="s">
        <v>25</v>
      </c>
      <c r="K128" s="1">
        <v>43706.442604166667</v>
      </c>
      <c r="L128" s="1">
        <v>43706.72519675926</v>
      </c>
      <c r="M128">
        <v>0</v>
      </c>
      <c r="N128">
        <v>1</v>
      </c>
      <c r="O128" t="s">
        <v>26</v>
      </c>
      <c r="P128" t="s">
        <v>27</v>
      </c>
      <c r="R128" t="s">
        <v>30</v>
      </c>
    </row>
    <row r="129" spans="1:18" x14ac:dyDescent="0.35">
      <c r="A129">
        <v>5366</v>
      </c>
      <c r="B129" s="1">
        <v>43707.653425925928</v>
      </c>
      <c r="C129" t="s">
        <v>191</v>
      </c>
      <c r="D129" t="s">
        <v>27</v>
      </c>
      <c r="E129" t="s">
        <v>171</v>
      </c>
      <c r="F129" t="s">
        <v>21</v>
      </c>
      <c r="G129" t="s">
        <v>22</v>
      </c>
      <c r="H129" t="s">
        <v>36</v>
      </c>
      <c r="I129" t="s">
        <v>192</v>
      </c>
      <c r="J129" t="s">
        <v>25</v>
      </c>
      <c r="K129" s="1">
        <v>43710.447106481479</v>
      </c>
      <c r="M129">
        <v>0</v>
      </c>
      <c r="N129">
        <v>1</v>
      </c>
      <c r="O129" t="s">
        <v>33</v>
      </c>
      <c r="P129" t="s">
        <v>34</v>
      </c>
      <c r="R129" t="s">
        <v>30</v>
      </c>
    </row>
    <row r="130" spans="1:18" x14ac:dyDescent="0.35">
      <c r="A130">
        <v>5376</v>
      </c>
      <c r="B130" s="1">
        <v>43712.710185185184</v>
      </c>
      <c r="C130" t="s">
        <v>193</v>
      </c>
      <c r="D130" t="s">
        <v>27</v>
      </c>
      <c r="E130" t="s">
        <v>171</v>
      </c>
      <c r="F130" t="s">
        <v>102</v>
      </c>
      <c r="G130" t="s">
        <v>22</v>
      </c>
      <c r="H130" t="s">
        <v>36</v>
      </c>
      <c r="I130" t="s">
        <v>192</v>
      </c>
      <c r="J130" t="s">
        <v>25</v>
      </c>
      <c r="K130" s="1">
        <v>43725.403344907405</v>
      </c>
      <c r="M130">
        <v>0</v>
      </c>
      <c r="N130">
        <v>1</v>
      </c>
      <c r="O130" t="s">
        <v>26</v>
      </c>
      <c r="P130" t="s">
        <v>27</v>
      </c>
      <c r="R130" t="s">
        <v>30</v>
      </c>
    </row>
    <row r="131" spans="1:18" x14ac:dyDescent="0.35">
      <c r="A131">
        <v>5481</v>
      </c>
      <c r="B131" s="1">
        <v>43747.457187499997</v>
      </c>
      <c r="C131" t="s">
        <v>194</v>
      </c>
      <c r="D131" t="s">
        <v>27</v>
      </c>
      <c r="E131" t="s">
        <v>171</v>
      </c>
      <c r="F131" t="s">
        <v>98</v>
      </c>
      <c r="G131" t="s">
        <v>22</v>
      </c>
      <c r="H131" t="s">
        <v>103</v>
      </c>
      <c r="I131" t="s">
        <v>172</v>
      </c>
      <c r="J131" t="s">
        <v>25</v>
      </c>
      <c r="K131" s="1">
        <v>43754.742777777778</v>
      </c>
      <c r="M131">
        <v>0</v>
      </c>
      <c r="N131">
        <v>1</v>
      </c>
      <c r="O131" t="s">
        <v>38</v>
      </c>
      <c r="P131" t="s">
        <v>39</v>
      </c>
      <c r="R131" t="s">
        <v>30</v>
      </c>
    </row>
    <row r="132" spans="1:18" x14ac:dyDescent="0.35">
      <c r="A132">
        <v>5542</v>
      </c>
      <c r="B132" s="1">
        <v>43770.431458333333</v>
      </c>
      <c r="C132" t="s">
        <v>195</v>
      </c>
      <c r="D132" t="s">
        <v>27</v>
      </c>
      <c r="E132" t="s">
        <v>171</v>
      </c>
      <c r="F132" t="s">
        <v>147</v>
      </c>
      <c r="G132" t="s">
        <v>22</v>
      </c>
      <c r="H132" t="s">
        <v>23</v>
      </c>
      <c r="I132" t="s">
        <v>172</v>
      </c>
      <c r="J132" t="s">
        <v>25</v>
      </c>
      <c r="K132" s="1">
        <v>43787.430462962962</v>
      </c>
      <c r="M132">
        <v>0</v>
      </c>
      <c r="N132">
        <v>1</v>
      </c>
      <c r="O132" t="s">
        <v>196</v>
      </c>
      <c r="P132" t="s">
        <v>197</v>
      </c>
      <c r="R132" t="s">
        <v>30</v>
      </c>
    </row>
    <row r="133" spans="1:18" x14ac:dyDescent="0.35">
      <c r="A133">
        <v>5543</v>
      </c>
      <c r="B133" s="1">
        <v>43770.438854166663</v>
      </c>
      <c r="C133" t="s">
        <v>198</v>
      </c>
      <c r="D133" t="s">
        <v>27</v>
      </c>
      <c r="E133" t="s">
        <v>171</v>
      </c>
      <c r="F133" t="s">
        <v>21</v>
      </c>
      <c r="G133" t="s">
        <v>22</v>
      </c>
      <c r="H133" t="s">
        <v>86</v>
      </c>
      <c r="I133" t="s">
        <v>192</v>
      </c>
      <c r="J133" t="s">
        <v>25</v>
      </c>
      <c r="K133" s="1">
        <v>43809.460138888891</v>
      </c>
      <c r="M133">
        <v>0</v>
      </c>
      <c r="N133">
        <v>1</v>
      </c>
      <c r="O133" t="s">
        <v>95</v>
      </c>
      <c r="P133" t="s">
        <v>96</v>
      </c>
      <c r="R133" t="s">
        <v>30</v>
      </c>
    </row>
    <row r="134" spans="1:18" x14ac:dyDescent="0.35">
      <c r="A134">
        <v>5544</v>
      </c>
      <c r="B134" s="1">
        <v>43770.584016203706</v>
      </c>
      <c r="C134" t="s">
        <v>199</v>
      </c>
      <c r="D134" t="s">
        <v>27</v>
      </c>
      <c r="E134" t="s">
        <v>171</v>
      </c>
      <c r="F134" t="s">
        <v>102</v>
      </c>
      <c r="G134" t="s">
        <v>22</v>
      </c>
      <c r="H134" t="s">
        <v>86</v>
      </c>
      <c r="I134" t="s">
        <v>172</v>
      </c>
      <c r="J134" t="s">
        <v>25</v>
      </c>
      <c r="K134" s="1">
        <v>43775.304826388892</v>
      </c>
      <c r="M134">
        <v>0</v>
      </c>
      <c r="N134">
        <v>1</v>
      </c>
      <c r="O134" t="s">
        <v>95</v>
      </c>
      <c r="P134" t="s">
        <v>96</v>
      </c>
      <c r="R134" t="s">
        <v>30</v>
      </c>
    </row>
    <row r="135" spans="1:18" x14ac:dyDescent="0.35">
      <c r="A135">
        <v>5594</v>
      </c>
      <c r="B135" s="1">
        <v>43791.408831018518</v>
      </c>
      <c r="C135" t="s">
        <v>179</v>
      </c>
      <c r="D135" t="s">
        <v>27</v>
      </c>
      <c r="E135" t="s">
        <v>171</v>
      </c>
      <c r="F135" t="s">
        <v>102</v>
      </c>
      <c r="G135" t="s">
        <v>22</v>
      </c>
      <c r="H135" t="s">
        <v>23</v>
      </c>
      <c r="I135" t="s">
        <v>172</v>
      </c>
      <c r="J135" t="s">
        <v>25</v>
      </c>
      <c r="K135" s="1">
        <v>43809.577106481483</v>
      </c>
      <c r="M135">
        <v>0</v>
      </c>
      <c r="N135">
        <v>1</v>
      </c>
      <c r="O135" t="s">
        <v>26</v>
      </c>
      <c r="P135" t="s">
        <v>27</v>
      </c>
      <c r="R135" t="s">
        <v>30</v>
      </c>
    </row>
    <row r="136" spans="1:18" x14ac:dyDescent="0.35">
      <c r="A136">
        <v>5655</v>
      </c>
      <c r="B136" s="1">
        <v>43818.479884259257</v>
      </c>
      <c r="C136" t="s">
        <v>200</v>
      </c>
      <c r="D136" t="s">
        <v>27</v>
      </c>
      <c r="E136" t="s">
        <v>171</v>
      </c>
      <c r="F136" t="s">
        <v>147</v>
      </c>
      <c r="G136" t="s">
        <v>22</v>
      </c>
      <c r="H136" t="s">
        <v>32</v>
      </c>
      <c r="I136" t="s">
        <v>172</v>
      </c>
      <c r="J136" t="s">
        <v>25</v>
      </c>
      <c r="K136" s="1">
        <v>43819.583738425928</v>
      </c>
      <c r="M136">
        <v>0</v>
      </c>
      <c r="N136">
        <v>1</v>
      </c>
      <c r="O136" t="s">
        <v>38</v>
      </c>
      <c r="P136" t="s">
        <v>39</v>
      </c>
      <c r="R136" t="s">
        <v>30</v>
      </c>
    </row>
    <row r="137" spans="1:18" x14ac:dyDescent="0.35">
      <c r="A137">
        <v>5667</v>
      </c>
      <c r="B137" s="1">
        <v>43826.666597222225</v>
      </c>
      <c r="C137" t="s">
        <v>201</v>
      </c>
      <c r="D137" t="s">
        <v>27</v>
      </c>
      <c r="E137" t="s">
        <v>171</v>
      </c>
      <c r="F137" t="s">
        <v>21</v>
      </c>
      <c r="G137" t="s">
        <v>22</v>
      </c>
      <c r="H137" t="s">
        <v>23</v>
      </c>
      <c r="I137" t="s">
        <v>172</v>
      </c>
      <c r="J137" t="s">
        <v>166</v>
      </c>
      <c r="K137" s="1">
        <v>43826.666597222225</v>
      </c>
      <c r="L137" s="1">
        <v>43830.749930555554</v>
      </c>
      <c r="M137">
        <v>1</v>
      </c>
      <c r="N137">
        <v>1</v>
      </c>
      <c r="O137" t="s">
        <v>196</v>
      </c>
      <c r="P137" t="s">
        <v>197</v>
      </c>
    </row>
    <row r="138" spans="1:18" x14ac:dyDescent="0.35">
      <c r="A138">
        <v>5723</v>
      </c>
      <c r="B138" s="1">
        <v>43857.433483796296</v>
      </c>
      <c r="C138" t="s">
        <v>202</v>
      </c>
      <c r="D138" t="s">
        <v>27</v>
      </c>
      <c r="E138" t="s">
        <v>171</v>
      </c>
      <c r="F138" t="s">
        <v>21</v>
      </c>
      <c r="G138" t="s">
        <v>22</v>
      </c>
      <c r="H138" t="s">
        <v>83</v>
      </c>
      <c r="I138" t="s">
        <v>172</v>
      </c>
      <c r="J138" t="s">
        <v>25</v>
      </c>
      <c r="K138" s="1">
        <v>43865.499421296299</v>
      </c>
      <c r="M138">
        <v>0</v>
      </c>
      <c r="N138">
        <v>1</v>
      </c>
      <c r="O138" t="s">
        <v>95</v>
      </c>
      <c r="P138" t="s">
        <v>96</v>
      </c>
      <c r="R138" t="s">
        <v>30</v>
      </c>
    </row>
    <row r="139" spans="1:18" x14ac:dyDescent="0.35">
      <c r="A139">
        <v>5724</v>
      </c>
      <c r="B139" s="1">
        <v>43857.542905092596</v>
      </c>
      <c r="C139" t="s">
        <v>203</v>
      </c>
      <c r="D139" t="s">
        <v>27</v>
      </c>
      <c r="E139" t="s">
        <v>171</v>
      </c>
      <c r="F139" t="s">
        <v>102</v>
      </c>
      <c r="G139" t="s">
        <v>22</v>
      </c>
      <c r="H139" t="s">
        <v>23</v>
      </c>
      <c r="I139" t="s">
        <v>172</v>
      </c>
      <c r="J139" t="s">
        <v>166</v>
      </c>
      <c r="K139" s="1">
        <v>43857.542905092596</v>
      </c>
      <c r="L139" s="1">
        <v>43859.542905092596</v>
      </c>
      <c r="M139">
        <v>1</v>
      </c>
      <c r="N139">
        <v>0</v>
      </c>
      <c r="O139" t="s">
        <v>196</v>
      </c>
      <c r="P139" t="s">
        <v>197</v>
      </c>
    </row>
    <row r="140" spans="1:18" x14ac:dyDescent="0.35">
      <c r="A140">
        <v>5730</v>
      </c>
      <c r="B140" s="1">
        <v>43858.713402777779</v>
      </c>
      <c r="C140" t="s">
        <v>204</v>
      </c>
      <c r="D140" t="s">
        <v>27</v>
      </c>
      <c r="E140" t="s">
        <v>171</v>
      </c>
      <c r="F140" t="s">
        <v>21</v>
      </c>
      <c r="G140" t="s">
        <v>22</v>
      </c>
      <c r="H140" t="s">
        <v>23</v>
      </c>
      <c r="I140" t="s">
        <v>172</v>
      </c>
      <c r="J140" t="s">
        <v>166</v>
      </c>
      <c r="K140" s="1">
        <v>43858.713402777779</v>
      </c>
      <c r="L140" s="1">
        <v>43859.046736111108</v>
      </c>
      <c r="M140">
        <v>1</v>
      </c>
      <c r="N140">
        <v>1</v>
      </c>
      <c r="O140" t="s">
        <v>38</v>
      </c>
      <c r="P140" t="s">
        <v>39</v>
      </c>
    </row>
    <row r="141" spans="1:18" x14ac:dyDescent="0.35">
      <c r="A141">
        <v>5742</v>
      </c>
      <c r="B141" s="1">
        <v>43864.684861111113</v>
      </c>
      <c r="C141" t="s">
        <v>35</v>
      </c>
      <c r="D141" t="s">
        <v>27</v>
      </c>
      <c r="E141" t="s">
        <v>171</v>
      </c>
      <c r="F141" t="s">
        <v>21</v>
      </c>
      <c r="G141" t="s">
        <v>22</v>
      </c>
      <c r="H141" t="s">
        <v>103</v>
      </c>
      <c r="I141" t="s">
        <v>172</v>
      </c>
      <c r="J141" t="s">
        <v>25</v>
      </c>
      <c r="K141" s="1">
        <v>43865.345393518517</v>
      </c>
      <c r="M141">
        <v>0</v>
      </c>
      <c r="N141">
        <v>1</v>
      </c>
      <c r="O141" t="s">
        <v>33</v>
      </c>
      <c r="P141" t="s">
        <v>34</v>
      </c>
      <c r="R141" t="s">
        <v>30</v>
      </c>
    </row>
    <row r="142" spans="1:18" x14ac:dyDescent="0.35">
      <c r="A142">
        <v>5744</v>
      </c>
      <c r="B142" s="1">
        <v>43865.410868055558</v>
      </c>
      <c r="C142" t="s">
        <v>205</v>
      </c>
      <c r="D142" t="s">
        <v>27</v>
      </c>
      <c r="E142" t="s">
        <v>171</v>
      </c>
      <c r="F142" t="s">
        <v>102</v>
      </c>
      <c r="G142" t="s">
        <v>22</v>
      </c>
      <c r="H142" t="s">
        <v>23</v>
      </c>
      <c r="I142" t="s">
        <v>172</v>
      </c>
      <c r="J142" t="s">
        <v>166</v>
      </c>
      <c r="K142" s="1">
        <v>43865.410868055558</v>
      </c>
      <c r="L142" s="1">
        <v>43865.744201388887</v>
      </c>
      <c r="M142">
        <v>0</v>
      </c>
      <c r="N142">
        <v>0</v>
      </c>
      <c r="O142" t="s">
        <v>38</v>
      </c>
      <c r="P142" t="s">
        <v>39</v>
      </c>
    </row>
    <row r="143" spans="1:18" x14ac:dyDescent="0.35">
      <c r="A143">
        <v>5745</v>
      </c>
      <c r="B143" s="1">
        <v>43865.417048611111</v>
      </c>
      <c r="C143" t="s">
        <v>206</v>
      </c>
      <c r="D143" t="s">
        <v>27</v>
      </c>
      <c r="E143" t="s">
        <v>171</v>
      </c>
      <c r="F143" t="s">
        <v>21</v>
      </c>
      <c r="G143" t="s">
        <v>186</v>
      </c>
      <c r="H143" t="s">
        <v>207</v>
      </c>
      <c r="I143" t="s">
        <v>172</v>
      </c>
      <c r="J143" t="s">
        <v>166</v>
      </c>
      <c r="K143" s="1">
        <v>43865.417048611111</v>
      </c>
      <c r="L143" s="1">
        <v>43867.417048611111</v>
      </c>
      <c r="M143">
        <v>0</v>
      </c>
      <c r="N143">
        <v>0</v>
      </c>
      <c r="O143" t="s">
        <v>38</v>
      </c>
      <c r="P143" t="s">
        <v>39</v>
      </c>
    </row>
    <row r="144" spans="1:18" x14ac:dyDescent="0.35">
      <c r="A144">
        <v>5224</v>
      </c>
      <c r="B144" s="1">
        <v>43672.638981481483</v>
      </c>
      <c r="C144" t="s">
        <v>208</v>
      </c>
      <c r="D144" t="s">
        <v>209</v>
      </c>
      <c r="E144" t="s">
        <v>210</v>
      </c>
      <c r="F144" t="s">
        <v>98</v>
      </c>
      <c r="G144" t="s">
        <v>211</v>
      </c>
      <c r="H144" t="s">
        <v>23</v>
      </c>
      <c r="I144" t="s">
        <v>172</v>
      </c>
      <c r="J144" t="s">
        <v>25</v>
      </c>
      <c r="K144" s="1">
        <v>43672.651412037034</v>
      </c>
      <c r="L144" s="1">
        <v>43676.638981481483</v>
      </c>
      <c r="M144">
        <v>0</v>
      </c>
      <c r="N144">
        <v>1</v>
      </c>
      <c r="O144" t="s">
        <v>26</v>
      </c>
      <c r="P144" t="s">
        <v>27</v>
      </c>
      <c r="R144" t="s">
        <v>30</v>
      </c>
    </row>
    <row r="145" spans="1:18" x14ac:dyDescent="0.35">
      <c r="A145">
        <v>5225</v>
      </c>
      <c r="B145" s="1">
        <v>43672.6487037037</v>
      </c>
      <c r="C145" t="s">
        <v>212</v>
      </c>
      <c r="D145" t="s">
        <v>209</v>
      </c>
      <c r="E145" t="s">
        <v>210</v>
      </c>
      <c r="F145" t="s">
        <v>21</v>
      </c>
      <c r="G145" t="s">
        <v>22</v>
      </c>
      <c r="H145" t="s">
        <v>23</v>
      </c>
      <c r="I145" t="s">
        <v>172</v>
      </c>
      <c r="J145" t="s">
        <v>25</v>
      </c>
      <c r="K145" s="1">
        <v>43672.658495370371</v>
      </c>
      <c r="L145" s="1">
        <v>43676.6487037037</v>
      </c>
      <c r="M145">
        <v>0</v>
      </c>
      <c r="N145">
        <v>1</v>
      </c>
      <c r="O145" t="s">
        <v>26</v>
      </c>
      <c r="P145" t="s">
        <v>27</v>
      </c>
      <c r="R145" t="s">
        <v>30</v>
      </c>
    </row>
    <row r="146" spans="1:18" x14ac:dyDescent="0.35">
      <c r="A146">
        <v>5309</v>
      </c>
      <c r="B146" s="1">
        <v>43691.372384259259</v>
      </c>
      <c r="C146" t="s">
        <v>213</v>
      </c>
      <c r="D146" t="s">
        <v>209</v>
      </c>
      <c r="E146" t="s">
        <v>210</v>
      </c>
      <c r="F146" t="s">
        <v>147</v>
      </c>
      <c r="G146" t="s">
        <v>22</v>
      </c>
      <c r="H146" t="s">
        <v>23</v>
      </c>
      <c r="I146" t="s">
        <v>172</v>
      </c>
      <c r="J146" t="s">
        <v>25</v>
      </c>
      <c r="K146" s="1">
        <v>43735.596458333333</v>
      </c>
      <c r="M146">
        <v>0</v>
      </c>
      <c r="N146">
        <v>1</v>
      </c>
      <c r="O146" t="s">
        <v>38</v>
      </c>
      <c r="P146" t="s">
        <v>39</v>
      </c>
      <c r="R146" t="s">
        <v>30</v>
      </c>
    </row>
    <row r="147" spans="1:18" x14ac:dyDescent="0.35">
      <c r="A147">
        <v>5399</v>
      </c>
      <c r="B147" s="1">
        <v>43720.37358796296</v>
      </c>
      <c r="C147" t="s">
        <v>205</v>
      </c>
      <c r="D147" t="s">
        <v>209</v>
      </c>
      <c r="E147" t="s">
        <v>210</v>
      </c>
      <c r="F147" t="s">
        <v>147</v>
      </c>
      <c r="G147" t="s">
        <v>22</v>
      </c>
      <c r="H147" t="s">
        <v>23</v>
      </c>
      <c r="I147" t="s">
        <v>172</v>
      </c>
      <c r="J147" t="s">
        <v>25</v>
      </c>
      <c r="K147" s="1">
        <v>43732.680833333332</v>
      </c>
      <c r="M147">
        <v>0</v>
      </c>
      <c r="N147">
        <v>1</v>
      </c>
      <c r="O147" t="s">
        <v>26</v>
      </c>
      <c r="P147" t="s">
        <v>27</v>
      </c>
      <c r="R147" t="s">
        <v>88</v>
      </c>
    </row>
    <row r="148" spans="1:18" x14ac:dyDescent="0.35">
      <c r="A148">
        <v>5400</v>
      </c>
      <c r="B148" s="1">
        <v>43720.375023148146</v>
      </c>
      <c r="C148" t="s">
        <v>214</v>
      </c>
      <c r="D148" t="s">
        <v>209</v>
      </c>
      <c r="E148" t="s">
        <v>210</v>
      </c>
      <c r="F148" t="s">
        <v>102</v>
      </c>
      <c r="G148" t="s">
        <v>186</v>
      </c>
      <c r="H148" t="s">
        <v>86</v>
      </c>
      <c r="I148" t="s">
        <v>172</v>
      </c>
      <c r="J148" t="s">
        <v>25</v>
      </c>
      <c r="K148" s="1">
        <v>43728.363761574074</v>
      </c>
      <c r="M148">
        <v>0</v>
      </c>
      <c r="N148">
        <v>1</v>
      </c>
      <c r="O148" t="s">
        <v>95</v>
      </c>
      <c r="P148" t="s">
        <v>96</v>
      </c>
      <c r="R148" t="s">
        <v>72</v>
      </c>
    </row>
    <row r="149" spans="1:18" x14ac:dyDescent="0.35">
      <c r="A149">
        <v>5464</v>
      </c>
      <c r="B149" s="1">
        <v>43739.674097222225</v>
      </c>
      <c r="C149" t="s">
        <v>215</v>
      </c>
      <c r="D149" t="s">
        <v>209</v>
      </c>
      <c r="E149" t="s">
        <v>210</v>
      </c>
      <c r="F149" t="s">
        <v>147</v>
      </c>
      <c r="G149" t="s">
        <v>22</v>
      </c>
      <c r="H149" t="s">
        <v>23</v>
      </c>
      <c r="I149" t="s">
        <v>192</v>
      </c>
      <c r="J149" t="s">
        <v>25</v>
      </c>
      <c r="K149" s="1">
        <v>43742.367627314816</v>
      </c>
      <c r="M149">
        <v>0</v>
      </c>
      <c r="N149">
        <v>1</v>
      </c>
      <c r="O149" t="s">
        <v>38</v>
      </c>
      <c r="P149" t="s">
        <v>39</v>
      </c>
      <c r="R149" t="s">
        <v>30</v>
      </c>
    </row>
    <row r="150" spans="1:18" x14ac:dyDescent="0.35">
      <c r="A150">
        <v>5534</v>
      </c>
      <c r="B150" s="1">
        <v>43767.598634259259</v>
      </c>
      <c r="C150" t="s">
        <v>216</v>
      </c>
      <c r="D150" t="s">
        <v>209</v>
      </c>
      <c r="E150" t="s">
        <v>210</v>
      </c>
      <c r="F150" t="s">
        <v>102</v>
      </c>
      <c r="G150" t="s">
        <v>22</v>
      </c>
      <c r="H150" t="s">
        <v>23</v>
      </c>
      <c r="I150" t="s">
        <v>84</v>
      </c>
      <c r="J150" t="s">
        <v>25</v>
      </c>
      <c r="K150" s="1">
        <v>43852.458472222221</v>
      </c>
      <c r="M150">
        <v>0</v>
      </c>
      <c r="N150">
        <v>1</v>
      </c>
      <c r="O150" t="s">
        <v>38</v>
      </c>
      <c r="P150" t="s">
        <v>39</v>
      </c>
      <c r="R150" t="s">
        <v>30</v>
      </c>
    </row>
    <row r="151" spans="1:18" x14ac:dyDescent="0.35">
      <c r="A151">
        <v>5585</v>
      </c>
      <c r="B151" s="1">
        <v>43787.618715277778</v>
      </c>
      <c r="C151" t="s">
        <v>217</v>
      </c>
      <c r="D151" t="s">
        <v>209</v>
      </c>
      <c r="E151" t="s">
        <v>210</v>
      </c>
      <c r="F151" t="s">
        <v>21</v>
      </c>
      <c r="G151" t="s">
        <v>22</v>
      </c>
      <c r="H151" t="s">
        <v>36</v>
      </c>
      <c r="I151" t="s">
        <v>172</v>
      </c>
      <c r="J151" t="s">
        <v>25</v>
      </c>
      <c r="K151" s="1">
        <v>43788.491041666668</v>
      </c>
      <c r="L151" s="1">
        <v>43788.618715277778</v>
      </c>
      <c r="M151">
        <v>0</v>
      </c>
      <c r="N151">
        <v>1</v>
      </c>
      <c r="O151" t="s">
        <v>33</v>
      </c>
      <c r="P151" t="s">
        <v>34</v>
      </c>
      <c r="R151" t="s">
        <v>28</v>
      </c>
    </row>
    <row r="152" spans="1:18" x14ac:dyDescent="0.35">
      <c r="A152">
        <v>5586</v>
      </c>
      <c r="B152" s="1">
        <v>43787.655787037038</v>
      </c>
      <c r="C152" t="s">
        <v>218</v>
      </c>
      <c r="D152" t="s">
        <v>209</v>
      </c>
      <c r="E152" t="s">
        <v>210</v>
      </c>
      <c r="F152" t="s">
        <v>21</v>
      </c>
      <c r="G152" t="s">
        <v>22</v>
      </c>
      <c r="H152" t="s">
        <v>32</v>
      </c>
      <c r="I152" t="s">
        <v>172</v>
      </c>
      <c r="J152" t="s">
        <v>25</v>
      </c>
      <c r="K152" s="1">
        <v>43791.371192129627</v>
      </c>
      <c r="M152">
        <v>0</v>
      </c>
      <c r="N152">
        <v>1</v>
      </c>
      <c r="O152" t="s">
        <v>38</v>
      </c>
      <c r="P152" t="s">
        <v>39</v>
      </c>
      <c r="R152" t="s">
        <v>28</v>
      </c>
    </row>
    <row r="153" spans="1:18" x14ac:dyDescent="0.35">
      <c r="A153">
        <v>5675</v>
      </c>
      <c r="B153" s="1">
        <v>43832.365104166667</v>
      </c>
      <c r="C153" t="s">
        <v>219</v>
      </c>
      <c r="D153" t="s">
        <v>209</v>
      </c>
      <c r="E153" t="s">
        <v>210</v>
      </c>
      <c r="F153" t="s">
        <v>102</v>
      </c>
      <c r="G153" t="s">
        <v>22</v>
      </c>
      <c r="H153" t="s">
        <v>36</v>
      </c>
      <c r="I153" t="s">
        <v>84</v>
      </c>
      <c r="J153" t="s">
        <v>25</v>
      </c>
      <c r="K153" s="1">
        <v>43844.445671296293</v>
      </c>
      <c r="M153">
        <v>0</v>
      </c>
      <c r="N153">
        <v>1</v>
      </c>
      <c r="O153" t="s">
        <v>33</v>
      </c>
      <c r="P153" t="s">
        <v>34</v>
      </c>
      <c r="R153" t="s">
        <v>72</v>
      </c>
    </row>
    <row r="154" spans="1:18" x14ac:dyDescent="0.35">
      <c r="A154">
        <v>5690</v>
      </c>
      <c r="B154" s="1">
        <v>43844.371388888889</v>
      </c>
      <c r="C154" t="s">
        <v>220</v>
      </c>
      <c r="D154" t="s">
        <v>209</v>
      </c>
      <c r="E154" t="s">
        <v>210</v>
      </c>
      <c r="F154" t="s">
        <v>21</v>
      </c>
      <c r="G154" t="s">
        <v>22</v>
      </c>
      <c r="H154" t="s">
        <v>36</v>
      </c>
      <c r="I154" t="s">
        <v>172</v>
      </c>
      <c r="J154" t="s">
        <v>25</v>
      </c>
      <c r="K154" s="1">
        <v>43844.393310185187</v>
      </c>
      <c r="L154" s="1">
        <v>43848.371388888889</v>
      </c>
      <c r="M154">
        <v>0</v>
      </c>
      <c r="N154">
        <v>1</v>
      </c>
      <c r="O154" t="s">
        <v>33</v>
      </c>
      <c r="P154" t="s">
        <v>34</v>
      </c>
      <c r="R154" t="s">
        <v>124</v>
      </c>
    </row>
    <row r="155" spans="1:18" x14ac:dyDescent="0.35">
      <c r="A155">
        <v>5703</v>
      </c>
      <c r="B155" s="1">
        <v>43845.745439814818</v>
      </c>
      <c r="C155" t="s">
        <v>221</v>
      </c>
      <c r="D155" t="s">
        <v>209</v>
      </c>
      <c r="E155" t="s">
        <v>210</v>
      </c>
      <c r="F155" t="s">
        <v>147</v>
      </c>
      <c r="G155" t="s">
        <v>22</v>
      </c>
      <c r="H155" t="s">
        <v>36</v>
      </c>
      <c r="I155" t="s">
        <v>84</v>
      </c>
      <c r="J155" t="s">
        <v>25</v>
      </c>
      <c r="K155" s="1">
        <v>43847.447071759256</v>
      </c>
      <c r="M155">
        <v>0</v>
      </c>
      <c r="N155">
        <v>1</v>
      </c>
      <c r="O155" t="s">
        <v>33</v>
      </c>
      <c r="P155" t="s">
        <v>34</v>
      </c>
      <c r="R155" t="s">
        <v>30</v>
      </c>
    </row>
    <row r="156" spans="1:18" x14ac:dyDescent="0.35">
      <c r="A156">
        <v>5704</v>
      </c>
      <c r="B156" s="1">
        <v>43846.5078125</v>
      </c>
      <c r="C156" t="s">
        <v>222</v>
      </c>
      <c r="D156" t="s">
        <v>209</v>
      </c>
      <c r="E156" t="s">
        <v>210</v>
      </c>
      <c r="F156" t="s">
        <v>102</v>
      </c>
      <c r="G156" t="s">
        <v>22</v>
      </c>
      <c r="H156" t="s">
        <v>36</v>
      </c>
      <c r="I156" t="s">
        <v>172</v>
      </c>
      <c r="J156" t="s">
        <v>25</v>
      </c>
      <c r="K156" s="1">
        <v>43847.446493055555</v>
      </c>
      <c r="M156">
        <v>0</v>
      </c>
      <c r="N156">
        <v>1</v>
      </c>
      <c r="O156" t="s">
        <v>33</v>
      </c>
      <c r="P156" t="s">
        <v>34</v>
      </c>
      <c r="R156" t="s">
        <v>30</v>
      </c>
    </row>
    <row r="157" spans="1:18" x14ac:dyDescent="0.35">
      <c r="A157">
        <v>5705</v>
      </c>
      <c r="B157" s="1">
        <v>43846.524571759262</v>
      </c>
      <c r="C157" t="s">
        <v>223</v>
      </c>
      <c r="D157" t="s">
        <v>209</v>
      </c>
      <c r="E157" t="s">
        <v>210</v>
      </c>
      <c r="F157" t="s">
        <v>21</v>
      </c>
      <c r="G157" t="s">
        <v>22</v>
      </c>
      <c r="H157" t="s">
        <v>32</v>
      </c>
      <c r="I157" t="s">
        <v>84</v>
      </c>
      <c r="J157" t="s">
        <v>166</v>
      </c>
      <c r="K157" s="1">
        <v>43846.524571759262</v>
      </c>
      <c r="L157" s="1">
        <v>43848.524571759262</v>
      </c>
      <c r="M157">
        <v>1</v>
      </c>
      <c r="N157">
        <v>1</v>
      </c>
      <c r="O157" t="s">
        <v>38</v>
      </c>
      <c r="P157" t="s">
        <v>39</v>
      </c>
    </row>
    <row r="158" spans="1:18" x14ac:dyDescent="0.35">
      <c r="A158">
        <v>5707</v>
      </c>
      <c r="B158" s="1">
        <v>43847.401250000003</v>
      </c>
      <c r="C158" t="s">
        <v>224</v>
      </c>
      <c r="D158" t="s">
        <v>209</v>
      </c>
      <c r="E158" t="s">
        <v>210</v>
      </c>
      <c r="F158" t="s">
        <v>147</v>
      </c>
      <c r="G158" t="s">
        <v>22</v>
      </c>
      <c r="H158" t="s">
        <v>36</v>
      </c>
      <c r="I158" t="s">
        <v>84</v>
      </c>
      <c r="J158" t="s">
        <v>25</v>
      </c>
      <c r="K158" s="1">
        <v>43847.428136574075</v>
      </c>
      <c r="L158" s="1">
        <v>43847.901250000003</v>
      </c>
      <c r="M158">
        <v>0</v>
      </c>
      <c r="N158">
        <v>1</v>
      </c>
      <c r="O158" t="s">
        <v>33</v>
      </c>
      <c r="P158" t="s">
        <v>34</v>
      </c>
      <c r="R158" t="s">
        <v>30</v>
      </c>
    </row>
    <row r="159" spans="1:18" x14ac:dyDescent="0.35">
      <c r="A159">
        <v>5708</v>
      </c>
      <c r="B159" s="1">
        <v>43847.426516203705</v>
      </c>
      <c r="C159" t="s">
        <v>225</v>
      </c>
      <c r="D159" t="s">
        <v>209</v>
      </c>
      <c r="E159" t="s">
        <v>210</v>
      </c>
      <c r="F159" t="s">
        <v>147</v>
      </c>
      <c r="G159" t="s">
        <v>22</v>
      </c>
      <c r="H159" t="s">
        <v>32</v>
      </c>
      <c r="I159" t="s">
        <v>84</v>
      </c>
      <c r="J159" t="s">
        <v>25</v>
      </c>
      <c r="K159" s="1">
        <v>43847.439976851849</v>
      </c>
      <c r="L159" s="1">
        <v>43847.926516203705</v>
      </c>
      <c r="M159">
        <v>0</v>
      </c>
      <c r="N159">
        <v>1</v>
      </c>
      <c r="O159" t="s">
        <v>33</v>
      </c>
      <c r="P159" t="s">
        <v>34</v>
      </c>
      <c r="R159" t="s">
        <v>30</v>
      </c>
    </row>
    <row r="160" spans="1:18" x14ac:dyDescent="0.35">
      <c r="A160">
        <v>5709</v>
      </c>
      <c r="B160" s="1">
        <v>43847.446909722225</v>
      </c>
      <c r="C160" t="s">
        <v>226</v>
      </c>
      <c r="D160" t="s">
        <v>209</v>
      </c>
      <c r="E160" t="s">
        <v>210</v>
      </c>
      <c r="F160" t="s">
        <v>147</v>
      </c>
      <c r="G160" t="s">
        <v>22</v>
      </c>
      <c r="H160" t="s">
        <v>86</v>
      </c>
      <c r="I160" t="s">
        <v>172</v>
      </c>
      <c r="J160" t="s">
        <v>25</v>
      </c>
      <c r="K160" s="1">
        <v>43847.591539351852</v>
      </c>
      <c r="L160" s="1">
        <v>43847.946909722225</v>
      </c>
      <c r="M160">
        <v>0</v>
      </c>
      <c r="N160">
        <v>1</v>
      </c>
      <c r="O160" t="s">
        <v>95</v>
      </c>
      <c r="P160" t="s">
        <v>96</v>
      </c>
      <c r="R160" t="s">
        <v>30</v>
      </c>
    </row>
    <row r="161" spans="1:18" x14ac:dyDescent="0.35">
      <c r="A161">
        <v>5713</v>
      </c>
      <c r="B161" s="1">
        <v>43852.497581018521</v>
      </c>
      <c r="C161" t="s">
        <v>227</v>
      </c>
      <c r="D161" t="s">
        <v>209</v>
      </c>
      <c r="E161" t="s">
        <v>210</v>
      </c>
      <c r="F161" t="s">
        <v>21</v>
      </c>
      <c r="G161" t="s">
        <v>22</v>
      </c>
      <c r="H161" t="s">
        <v>36</v>
      </c>
      <c r="I161" t="s">
        <v>172</v>
      </c>
      <c r="J161" t="s">
        <v>25</v>
      </c>
      <c r="K161" s="1">
        <v>43853.488067129627</v>
      </c>
      <c r="L161" s="1">
        <v>43856.497581018521</v>
      </c>
      <c r="M161">
        <v>0</v>
      </c>
      <c r="N161">
        <v>1</v>
      </c>
      <c r="O161" t="s">
        <v>38</v>
      </c>
      <c r="P161" t="s">
        <v>39</v>
      </c>
      <c r="R161" t="s">
        <v>30</v>
      </c>
    </row>
    <row r="162" spans="1:18" x14ac:dyDescent="0.35">
      <c r="A162">
        <v>5715</v>
      </c>
      <c r="B162" s="1">
        <v>43853.43273148148</v>
      </c>
      <c r="C162" t="s">
        <v>228</v>
      </c>
      <c r="D162" t="s">
        <v>209</v>
      </c>
      <c r="E162" t="s">
        <v>210</v>
      </c>
      <c r="F162" t="s">
        <v>147</v>
      </c>
      <c r="G162" t="s">
        <v>22</v>
      </c>
      <c r="H162" t="s">
        <v>32</v>
      </c>
      <c r="I162" t="s">
        <v>172</v>
      </c>
      <c r="J162" t="s">
        <v>25</v>
      </c>
      <c r="K162" s="1">
        <v>43853.671215277776</v>
      </c>
      <c r="L162" s="1">
        <v>43853.93273148148</v>
      </c>
      <c r="M162">
        <v>0</v>
      </c>
      <c r="N162">
        <v>1</v>
      </c>
      <c r="O162" t="s">
        <v>38</v>
      </c>
      <c r="P162" t="s">
        <v>39</v>
      </c>
      <c r="R162" t="s">
        <v>28</v>
      </c>
    </row>
    <row r="163" spans="1:18" x14ac:dyDescent="0.35">
      <c r="A163">
        <v>5716</v>
      </c>
      <c r="B163" s="1">
        <v>43853.440104166664</v>
      </c>
      <c r="C163" t="s">
        <v>228</v>
      </c>
      <c r="D163" t="s">
        <v>209</v>
      </c>
      <c r="E163" t="s">
        <v>210</v>
      </c>
      <c r="F163" t="s">
        <v>147</v>
      </c>
      <c r="G163" t="s">
        <v>22</v>
      </c>
      <c r="H163" t="s">
        <v>32</v>
      </c>
      <c r="I163" t="s">
        <v>172</v>
      </c>
      <c r="J163" t="s">
        <v>25</v>
      </c>
      <c r="K163" s="1">
        <v>43853.44940972222</v>
      </c>
      <c r="L163" s="1">
        <v>43853.940104166664</v>
      </c>
      <c r="M163">
        <v>0</v>
      </c>
      <c r="N163">
        <v>1</v>
      </c>
      <c r="O163" t="s">
        <v>26</v>
      </c>
      <c r="P163" t="s">
        <v>27</v>
      </c>
      <c r="R163" t="s">
        <v>30</v>
      </c>
    </row>
    <row r="164" spans="1:18" x14ac:dyDescent="0.35">
      <c r="A164">
        <v>5719</v>
      </c>
      <c r="B164" s="1">
        <v>43854.444097222222</v>
      </c>
      <c r="C164" t="s">
        <v>229</v>
      </c>
      <c r="D164" t="s">
        <v>209</v>
      </c>
      <c r="E164" t="s">
        <v>210</v>
      </c>
      <c r="F164" t="s">
        <v>98</v>
      </c>
      <c r="G164" t="s">
        <v>22</v>
      </c>
      <c r="H164" t="s">
        <v>86</v>
      </c>
      <c r="I164" t="s">
        <v>172</v>
      </c>
      <c r="J164" t="s">
        <v>25</v>
      </c>
      <c r="K164" s="1">
        <v>43854.460648148146</v>
      </c>
      <c r="L164" s="1">
        <v>43855.444097222222</v>
      </c>
      <c r="M164">
        <v>0</v>
      </c>
      <c r="N164">
        <v>1</v>
      </c>
      <c r="O164" t="s">
        <v>95</v>
      </c>
      <c r="P164" t="s">
        <v>96</v>
      </c>
      <c r="R164" t="s">
        <v>30</v>
      </c>
    </row>
    <row r="165" spans="1:18" x14ac:dyDescent="0.35">
      <c r="A165">
        <v>5722</v>
      </c>
      <c r="B165" s="1">
        <v>43857.366435185184</v>
      </c>
      <c r="C165" t="s">
        <v>230</v>
      </c>
      <c r="D165" t="s">
        <v>209</v>
      </c>
      <c r="E165" t="s">
        <v>210</v>
      </c>
      <c r="F165" t="s">
        <v>21</v>
      </c>
      <c r="G165" t="s">
        <v>22</v>
      </c>
      <c r="H165" t="s">
        <v>90</v>
      </c>
      <c r="I165" t="s">
        <v>192</v>
      </c>
      <c r="J165" t="s">
        <v>25</v>
      </c>
      <c r="K165" s="1">
        <v>43865.49962962963</v>
      </c>
      <c r="M165">
        <v>0</v>
      </c>
      <c r="N165">
        <v>1</v>
      </c>
      <c r="O165" t="s">
        <v>95</v>
      </c>
      <c r="P165" t="s">
        <v>96</v>
      </c>
      <c r="R165" t="s">
        <v>30</v>
      </c>
    </row>
    <row r="166" spans="1:18" x14ac:dyDescent="0.35">
      <c r="A166">
        <v>5731</v>
      </c>
      <c r="B166" s="1">
        <v>43858.746898148151</v>
      </c>
      <c r="C166" t="s">
        <v>231</v>
      </c>
      <c r="D166" t="s">
        <v>209</v>
      </c>
      <c r="E166" t="s">
        <v>210</v>
      </c>
      <c r="F166" t="s">
        <v>147</v>
      </c>
      <c r="G166" t="s">
        <v>22</v>
      </c>
      <c r="H166" t="s">
        <v>32</v>
      </c>
      <c r="I166" t="s">
        <v>84</v>
      </c>
      <c r="J166" t="s">
        <v>166</v>
      </c>
      <c r="K166" s="1">
        <v>43858.746898148151</v>
      </c>
      <c r="L166" s="1">
        <v>43859.246898148151</v>
      </c>
      <c r="M166">
        <v>1</v>
      </c>
      <c r="N166">
        <v>1</v>
      </c>
      <c r="O166" t="s">
        <v>38</v>
      </c>
      <c r="P166" t="s">
        <v>39</v>
      </c>
    </row>
    <row r="167" spans="1:18" x14ac:dyDescent="0.35">
      <c r="A167">
        <v>5734</v>
      </c>
      <c r="B167" s="1">
        <v>43859.751539351855</v>
      </c>
      <c r="C167" t="s">
        <v>232</v>
      </c>
      <c r="D167" t="s">
        <v>209</v>
      </c>
      <c r="E167" t="s">
        <v>210</v>
      </c>
      <c r="F167" t="s">
        <v>147</v>
      </c>
      <c r="G167" t="s">
        <v>22</v>
      </c>
      <c r="H167" t="s">
        <v>53</v>
      </c>
      <c r="I167" t="s">
        <v>192</v>
      </c>
      <c r="J167" t="s">
        <v>25</v>
      </c>
      <c r="K167" s="1">
        <v>43859.773692129631</v>
      </c>
      <c r="L167" s="1">
        <v>43860.001539351855</v>
      </c>
      <c r="M167">
        <v>0</v>
      </c>
      <c r="N167">
        <v>1</v>
      </c>
      <c r="O167" t="s">
        <v>95</v>
      </c>
      <c r="P167" t="s">
        <v>96</v>
      </c>
      <c r="R167" t="s">
        <v>30</v>
      </c>
    </row>
    <row r="168" spans="1:18" x14ac:dyDescent="0.35">
      <c r="A168">
        <v>5471</v>
      </c>
      <c r="B168" s="1">
        <v>43742.462534722225</v>
      </c>
      <c r="C168" t="s">
        <v>233</v>
      </c>
      <c r="D168" t="s">
        <v>234</v>
      </c>
      <c r="E168" t="s">
        <v>235</v>
      </c>
      <c r="F168" t="s">
        <v>21</v>
      </c>
      <c r="G168" t="s">
        <v>22</v>
      </c>
      <c r="H168" t="s">
        <v>23</v>
      </c>
      <c r="I168" t="s">
        <v>24</v>
      </c>
      <c r="J168" t="s">
        <v>25</v>
      </c>
      <c r="K168" s="1">
        <v>43756.71769675926</v>
      </c>
      <c r="M168">
        <v>0</v>
      </c>
      <c r="N168">
        <v>1</v>
      </c>
      <c r="O168" t="s">
        <v>38</v>
      </c>
      <c r="P168" t="s">
        <v>39</v>
      </c>
      <c r="R168" t="s">
        <v>88</v>
      </c>
    </row>
    <row r="169" spans="1:18" x14ac:dyDescent="0.35">
      <c r="A169">
        <v>5623</v>
      </c>
      <c r="B169" s="1">
        <v>43801.709722222222</v>
      </c>
      <c r="C169" t="s">
        <v>236</v>
      </c>
      <c r="D169" t="s">
        <v>234</v>
      </c>
      <c r="E169" t="s">
        <v>235</v>
      </c>
      <c r="F169" t="s">
        <v>21</v>
      </c>
      <c r="G169" t="s">
        <v>22</v>
      </c>
      <c r="H169" t="s">
        <v>23</v>
      </c>
      <c r="I169" t="s">
        <v>24</v>
      </c>
      <c r="J169" t="s">
        <v>25</v>
      </c>
      <c r="K169" s="1">
        <v>43857.611307870371</v>
      </c>
      <c r="M169">
        <v>0</v>
      </c>
      <c r="N169">
        <v>1</v>
      </c>
      <c r="O169" t="s">
        <v>33</v>
      </c>
      <c r="P169" t="s">
        <v>34</v>
      </c>
      <c r="R169" t="s">
        <v>60</v>
      </c>
    </row>
  </sheetData>
  <autoFilter ref="A1:R16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M7" sqref="M7"/>
    </sheetView>
  </sheetViews>
  <sheetFormatPr baseColWidth="10" defaultColWidth="11.453125" defaultRowHeight="14.5" x14ac:dyDescent="0.35"/>
  <cols>
    <col min="1" max="1" width="17.54296875" bestFit="1" customWidth="1"/>
    <col min="2" max="2" width="20.453125" customWidth="1"/>
    <col min="3" max="3" width="8.1796875" bestFit="1" customWidth="1"/>
    <col min="4" max="4" width="12.453125" bestFit="1" customWidth="1"/>
    <col min="5" max="5" width="13" bestFit="1" customWidth="1"/>
    <col min="6" max="6" width="7.54296875" bestFit="1" customWidth="1"/>
    <col min="7" max="7" width="8.1796875" bestFit="1" customWidth="1"/>
    <col min="8" max="8" width="9.7265625" bestFit="1" customWidth="1"/>
    <col min="9" max="9" width="8.1796875" bestFit="1" customWidth="1"/>
    <col min="10" max="10" width="9" bestFit="1" customWidth="1"/>
    <col min="11" max="11" width="8.1796875" bestFit="1" customWidth="1"/>
    <col min="12" max="12" width="9.54296875" bestFit="1" customWidth="1"/>
    <col min="13" max="13" width="8.1796875" bestFit="1" customWidth="1"/>
    <col min="14" max="14" width="7.54296875" bestFit="1" customWidth="1"/>
    <col min="15" max="15" width="8.1796875" bestFit="1" customWidth="1"/>
    <col min="16" max="16" width="9.54296875" bestFit="1" customWidth="1"/>
    <col min="17" max="17" width="8.1796875" bestFit="1" customWidth="1"/>
    <col min="18" max="18" width="9.54296875" bestFit="1" customWidth="1"/>
    <col min="19" max="19" width="8.1796875" bestFit="1" customWidth="1"/>
    <col min="20" max="20" width="7.54296875" bestFit="1" customWidth="1"/>
    <col min="21" max="21" width="8.1796875" bestFit="1" customWidth="1"/>
    <col min="22" max="22" width="9.54296875" bestFit="1" customWidth="1"/>
    <col min="23" max="23" width="8.1796875" bestFit="1" customWidth="1"/>
    <col min="24" max="24" width="9" bestFit="1" customWidth="1"/>
    <col min="25" max="25" width="8.1796875" bestFit="1" customWidth="1"/>
    <col min="26" max="26" width="12.453125" bestFit="1" customWidth="1"/>
    <col min="27" max="27" width="13" bestFit="1" customWidth="1"/>
  </cols>
  <sheetData>
    <row r="1" spans="1:8" x14ac:dyDescent="0.35">
      <c r="A1" s="11" t="s">
        <v>9</v>
      </c>
      <c r="B1" t="s">
        <v>25</v>
      </c>
    </row>
    <row r="2" spans="1:8" x14ac:dyDescent="0.35">
      <c r="A2" s="11" t="s">
        <v>237</v>
      </c>
      <c r="B2" t="s">
        <v>238</v>
      </c>
    </row>
    <row r="4" spans="1:8" x14ac:dyDescent="0.35">
      <c r="A4" s="11" t="s">
        <v>239</v>
      </c>
      <c r="B4" t="s">
        <v>240</v>
      </c>
      <c r="C4" t="s">
        <v>241</v>
      </c>
      <c r="E4" s="15" t="s">
        <v>239</v>
      </c>
      <c r="F4" s="15" t="s">
        <v>240</v>
      </c>
      <c r="G4" s="15" t="s">
        <v>241</v>
      </c>
      <c r="H4" s="15" t="s">
        <v>242</v>
      </c>
    </row>
    <row r="5" spans="1:8" x14ac:dyDescent="0.35">
      <c r="A5" s="12" t="s">
        <v>243</v>
      </c>
      <c r="B5" s="10">
        <v>2</v>
      </c>
      <c r="C5" s="13">
        <v>0.16666666666666666</v>
      </c>
      <c r="E5" s="12" t="str">
        <f>A5</f>
        <v>No</v>
      </c>
      <c r="F5" s="10">
        <f t="shared" ref="F5:G5" si="0">B5</f>
        <v>2</v>
      </c>
      <c r="G5" s="13">
        <f t="shared" si="0"/>
        <v>0.16666666666666666</v>
      </c>
      <c r="H5" s="19">
        <v>0.2</v>
      </c>
    </row>
    <row r="6" spans="1:8" x14ac:dyDescent="0.35">
      <c r="A6" s="12" t="s">
        <v>244</v>
      </c>
      <c r="B6" s="10">
        <v>10</v>
      </c>
      <c r="C6" s="13">
        <v>0.83333333333333337</v>
      </c>
      <c r="E6" s="12" t="str">
        <f>A6</f>
        <v>Si</v>
      </c>
      <c r="F6" s="10">
        <f t="shared" ref="F6" si="1">B6</f>
        <v>10</v>
      </c>
      <c r="G6" s="13">
        <f t="shared" ref="G6" si="2">C6</f>
        <v>0.83333333333333337</v>
      </c>
      <c r="H6" s="19">
        <v>0.8</v>
      </c>
    </row>
    <row r="7" spans="1:8" x14ac:dyDescent="0.35">
      <c r="A7" s="12" t="s">
        <v>245</v>
      </c>
      <c r="B7" s="10">
        <v>12</v>
      </c>
      <c r="C7" s="13">
        <v>1</v>
      </c>
      <c r="E7" s="16" t="s">
        <v>245</v>
      </c>
      <c r="F7" s="17">
        <v>12</v>
      </c>
      <c r="G7" s="18">
        <v>1</v>
      </c>
      <c r="H7" s="18">
        <f>SUM(H5:H6)</f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66"/>
  <sheetViews>
    <sheetView workbookViewId="0">
      <pane xSplit="1" ySplit="1" topLeftCell="L2" activePane="bottomRight" state="frozen"/>
      <selection pane="topRight" activeCell="B1" sqref="B1"/>
      <selection pane="bottomLeft" activeCell="A2" sqref="A2"/>
      <selection pane="bottomRight" activeCell="S14" sqref="S14"/>
    </sheetView>
  </sheetViews>
  <sheetFormatPr baseColWidth="10" defaultColWidth="11.453125" defaultRowHeight="14.5" x14ac:dyDescent="0.35"/>
  <cols>
    <col min="1" max="1" width="18.81640625" bestFit="1" customWidth="1"/>
    <col min="2" max="2" width="15.7265625" bestFit="1" customWidth="1"/>
    <col min="3" max="3" width="47.26953125" customWidth="1"/>
    <col min="4" max="4" width="14.26953125" bestFit="1" customWidth="1"/>
    <col min="5" max="5" width="22.453125" customWidth="1"/>
    <col min="6" max="6" width="40.81640625" hidden="1" customWidth="1"/>
    <col min="7" max="7" width="9.1796875" style="14" customWidth="1"/>
    <col min="8" max="8" width="26.81640625" hidden="1" customWidth="1"/>
    <col min="9" max="9" width="43.26953125" hidden="1" customWidth="1"/>
    <col min="10" max="10" width="7.26953125" hidden="1" customWidth="1"/>
    <col min="11" max="11" width="12.54296875" bestFit="1" customWidth="1"/>
    <col min="12" max="12" width="18.81640625" bestFit="1" customWidth="1"/>
    <col min="13" max="13" width="8.26953125" hidden="1" customWidth="1"/>
    <col min="14" max="14" width="10.453125" hidden="1" customWidth="1"/>
    <col min="15" max="16" width="18" hidden="1" customWidth="1"/>
    <col min="17" max="18" width="17.7265625" hidden="1" customWidth="1"/>
    <col min="19" max="19" width="16.7265625" bestFit="1" customWidth="1"/>
    <col min="20" max="20" width="16.81640625" bestFit="1" customWidth="1"/>
    <col min="21" max="22" width="15.7265625" bestFit="1" customWidth="1"/>
    <col min="23" max="23" width="9" bestFit="1" customWidth="1"/>
    <col min="24" max="24" width="16.26953125" bestFit="1" customWidth="1"/>
    <col min="25" max="25" width="7" bestFit="1" customWidth="1"/>
    <col min="16377" max="16377" width="7.54296875" bestFit="1" customWidth="1"/>
    <col min="16378" max="16378" width="8.1796875" bestFit="1" customWidth="1"/>
    <col min="16380" max="16380" width="7.1796875" bestFit="1" customWidth="1"/>
    <col min="16381" max="16384" width="7.1796875" customWidth="1"/>
  </cols>
  <sheetData>
    <row r="1" spans="1:26 16373:16380" x14ac:dyDescent="0.35">
      <c r="A1" t="s">
        <v>0</v>
      </c>
      <c r="B1" t="s">
        <v>1</v>
      </c>
      <c r="C1" t="s">
        <v>2</v>
      </c>
      <c r="D1" t="s">
        <v>237</v>
      </c>
      <c r="E1" t="s">
        <v>3</v>
      </c>
      <c r="F1" t="s">
        <v>4</v>
      </c>
      <c r="G1" s="14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246</v>
      </c>
      <c r="T1" t="s">
        <v>247</v>
      </c>
      <c r="U1" t="s">
        <v>248</v>
      </c>
      <c r="V1" t="s">
        <v>249</v>
      </c>
      <c r="W1" t="s">
        <v>250</v>
      </c>
      <c r="X1" t="s">
        <v>251</v>
      </c>
      <c r="Y1" t="s">
        <v>252</v>
      </c>
      <c r="Z1" t="s">
        <v>253</v>
      </c>
      <c r="XES1" t="s">
        <v>254</v>
      </c>
      <c r="XET1" t="s">
        <v>102</v>
      </c>
      <c r="XEU1" s="5">
        <v>0.16666666666666666</v>
      </c>
      <c r="XEW1" t="s">
        <v>102</v>
      </c>
      <c r="XEX1" s="5">
        <v>0.16666666666666666</v>
      </c>
      <c r="XEZ1" s="3">
        <v>43466</v>
      </c>
    </row>
    <row r="2" spans="1:26 16373:16380" x14ac:dyDescent="0.35">
      <c r="A2">
        <v>5705</v>
      </c>
      <c r="B2" s="1">
        <v>43846.524571759262</v>
      </c>
      <c r="C2" t="s">
        <v>223</v>
      </c>
      <c r="D2" t="s">
        <v>255</v>
      </c>
      <c r="E2" t="s">
        <v>209</v>
      </c>
      <c r="F2" t="s">
        <v>210</v>
      </c>
      <c r="G2" s="14" t="s">
        <v>98</v>
      </c>
      <c r="H2" t="s">
        <v>22</v>
      </c>
      <c r="I2" t="s">
        <v>32</v>
      </c>
      <c r="J2" t="s">
        <v>84</v>
      </c>
      <c r="K2" t="s">
        <v>166</v>
      </c>
      <c r="L2" s="1">
        <v>43846.524571759262</v>
      </c>
      <c r="M2">
        <v>1</v>
      </c>
      <c r="N2">
        <v>1</v>
      </c>
      <c r="O2" t="s">
        <v>38</v>
      </c>
      <c r="P2" t="s">
        <v>39</v>
      </c>
      <c r="S2" s="1">
        <f t="shared" ref="S2:S19" si="0">IF((B2-INT(B2))&gt;$XEW$5,INT(B2)+1+$XEW$6,B2)</f>
        <v>43846.524571759262</v>
      </c>
      <c r="T2" s="1">
        <f t="shared" ref="T2:T19" si="1">IF((L2-INT(L2))&gt;$XEW$5,INT(L2)+1+$XEW$6,L2)</f>
        <v>43846.524571759262</v>
      </c>
      <c r="W2" s="7"/>
      <c r="X2" s="5" t="str">
        <f t="shared" ref="X2:X19" si="2">IF(K2="Cerrado",IF(NETWORKDAYS(S2,T2,$XEZ$1:$XFD$20)-1=0,T2-S2-W2,IF((S2-INT(S2))&gt;(T2-INT(T2)),NETWORKDAYS(S2,T2,$XEZ$1:$XFD$20)-1-(S2-INT(S2))+(T2-INT(T2)),(T2-INT(T2))-(S2-INT(S2))+NETWORKDAYS(S2,T2,$XEZ$1:$XFD$20)-1)-W2),"")</f>
        <v/>
      </c>
      <c r="Y2" s="5">
        <f t="shared" ref="Y2:Y19" si="3">IF(D2="Incidente",VLOOKUP(G2,$XEW$1:$XEX$3,2,0),VLOOKUP(G2,$XET$1:$XEU$3,2,0))</f>
        <v>3</v>
      </c>
      <c r="Z2" t="str">
        <f>IF(K2&lt;&gt;"Cerrado","",IF(X2&lt;Y2,"Si","No"))</f>
        <v/>
      </c>
      <c r="XES2" t="s">
        <v>256</v>
      </c>
      <c r="XET2" t="s">
        <v>21</v>
      </c>
      <c r="XEU2" s="5">
        <v>1</v>
      </c>
      <c r="XEW2" t="s">
        <v>21</v>
      </c>
      <c r="XEX2" s="5">
        <v>0.33333333333333331</v>
      </c>
      <c r="XEZ2" s="3">
        <v>43472</v>
      </c>
    </row>
    <row r="3" spans="1:26 16373:16380" ht="15" customHeight="1" x14ac:dyDescent="0.35">
      <c r="A3">
        <v>5724</v>
      </c>
      <c r="B3" s="1">
        <v>43857.542905092596</v>
      </c>
      <c r="C3" t="s">
        <v>203</v>
      </c>
      <c r="D3" t="s">
        <v>255</v>
      </c>
      <c r="E3" t="s">
        <v>27</v>
      </c>
      <c r="F3" t="s">
        <v>171</v>
      </c>
      <c r="G3" s="14" t="s">
        <v>98</v>
      </c>
      <c r="H3" t="s">
        <v>22</v>
      </c>
      <c r="I3" t="s">
        <v>23</v>
      </c>
      <c r="J3" t="s">
        <v>172</v>
      </c>
      <c r="K3" t="s">
        <v>166</v>
      </c>
      <c r="L3" s="1">
        <v>43857.542905092596</v>
      </c>
      <c r="M3">
        <v>1</v>
      </c>
      <c r="N3">
        <v>0</v>
      </c>
      <c r="O3" t="s">
        <v>196</v>
      </c>
      <c r="P3" t="s">
        <v>197</v>
      </c>
      <c r="S3" s="1">
        <f t="shared" si="0"/>
        <v>43857.542905092596</v>
      </c>
      <c r="T3" s="1">
        <f t="shared" si="1"/>
        <v>43857.542905092596</v>
      </c>
      <c r="W3" s="7"/>
      <c r="X3" s="5" t="str">
        <f t="shared" si="2"/>
        <v/>
      </c>
      <c r="Y3" s="5">
        <f t="shared" si="3"/>
        <v>3</v>
      </c>
      <c r="Z3" t="str">
        <f>IF(K3&lt;&gt;"Cerrado","",IF(X3&lt;Y3,"Si","No"))</f>
        <v/>
      </c>
      <c r="XES3" t="s">
        <v>257</v>
      </c>
      <c r="XET3" t="s">
        <v>98</v>
      </c>
      <c r="XEU3" s="5">
        <v>3</v>
      </c>
      <c r="XEW3" t="s">
        <v>98</v>
      </c>
      <c r="XEX3" s="5">
        <v>1</v>
      </c>
      <c r="XEZ3" s="3">
        <v>43549</v>
      </c>
    </row>
    <row r="4" spans="1:26 16373:16380" ht="15" customHeight="1" x14ac:dyDescent="0.35">
      <c r="A4">
        <v>5731</v>
      </c>
      <c r="B4" s="1">
        <v>43858.746898148151</v>
      </c>
      <c r="C4" t="s">
        <v>231</v>
      </c>
      <c r="D4" t="s">
        <v>255</v>
      </c>
      <c r="E4" t="s">
        <v>209</v>
      </c>
      <c r="F4" t="s">
        <v>210</v>
      </c>
      <c r="G4" s="14" t="s">
        <v>21</v>
      </c>
      <c r="H4" t="s">
        <v>22</v>
      </c>
      <c r="I4" t="s">
        <v>32</v>
      </c>
      <c r="J4" t="s">
        <v>84</v>
      </c>
      <c r="K4" t="s">
        <v>166</v>
      </c>
      <c r="L4" s="1">
        <v>43858.746898148151</v>
      </c>
      <c r="M4">
        <v>1</v>
      </c>
      <c r="N4">
        <v>1</v>
      </c>
      <c r="O4" t="s">
        <v>38</v>
      </c>
      <c r="P4" t="s">
        <v>39</v>
      </c>
      <c r="S4" s="1">
        <f t="shared" si="0"/>
        <v>43859.354166666664</v>
      </c>
      <c r="T4" s="1">
        <f t="shared" si="1"/>
        <v>43859.354166666664</v>
      </c>
      <c r="W4" s="7"/>
      <c r="X4" s="5" t="str">
        <f t="shared" si="2"/>
        <v/>
      </c>
      <c r="Y4" s="5">
        <f t="shared" si="3"/>
        <v>1</v>
      </c>
      <c r="Z4" t="str">
        <f>IF(K4&lt;&gt;"Cerrado","",IF(X4&lt;Y4,"Si","No"))</f>
        <v/>
      </c>
      <c r="XEZ4" s="3">
        <v>43569</v>
      </c>
    </row>
    <row r="5" spans="1:26 16373:16380" ht="15" customHeight="1" x14ac:dyDescent="0.35">
      <c r="A5">
        <v>5730</v>
      </c>
      <c r="B5" s="1">
        <v>43858.713402777779</v>
      </c>
      <c r="C5" t="s">
        <v>204</v>
      </c>
      <c r="D5" t="s">
        <v>255</v>
      </c>
      <c r="E5" t="s">
        <v>27</v>
      </c>
      <c r="F5" t="s">
        <v>171</v>
      </c>
      <c r="G5" s="14" t="s">
        <v>21</v>
      </c>
      <c r="H5" t="s">
        <v>22</v>
      </c>
      <c r="I5" t="s">
        <v>23</v>
      </c>
      <c r="J5" t="s">
        <v>172</v>
      </c>
      <c r="K5" t="s">
        <v>166</v>
      </c>
      <c r="L5" s="1">
        <v>43858.713402777779</v>
      </c>
      <c r="M5">
        <v>1</v>
      </c>
      <c r="N5">
        <v>1</v>
      </c>
      <c r="O5" t="s">
        <v>38</v>
      </c>
      <c r="P5" t="s">
        <v>39</v>
      </c>
      <c r="S5" s="1">
        <f t="shared" si="0"/>
        <v>43858.713402777779</v>
      </c>
      <c r="T5" s="1">
        <f t="shared" si="1"/>
        <v>43858.713402777779</v>
      </c>
      <c r="W5" s="7"/>
      <c r="X5" s="5" t="str">
        <f t="shared" si="2"/>
        <v/>
      </c>
      <c r="Y5" s="5">
        <f t="shared" si="3"/>
        <v>1</v>
      </c>
      <c r="Z5" t="str">
        <f>IF(K5&lt;&gt;"Cerrado","",IF(X5&lt;Y5,"Si","No"))</f>
        <v/>
      </c>
      <c r="XEW5" s="2">
        <v>0.72916666666666663</v>
      </c>
      <c r="XEZ5" s="3">
        <v>43573</v>
      </c>
    </row>
    <row r="6" spans="1:26 16373:16380" ht="15" customHeight="1" x14ac:dyDescent="0.35">
      <c r="A6">
        <v>5675</v>
      </c>
      <c r="B6" s="1">
        <v>43832.365104166667</v>
      </c>
      <c r="C6" t="s">
        <v>219</v>
      </c>
      <c r="D6" t="s">
        <v>258</v>
      </c>
      <c r="E6" t="s">
        <v>209</v>
      </c>
      <c r="F6" t="s">
        <v>210</v>
      </c>
      <c r="G6" s="14" t="s">
        <v>102</v>
      </c>
      <c r="H6" t="s">
        <v>22</v>
      </c>
      <c r="I6" t="s">
        <v>36</v>
      </c>
      <c r="J6" t="s">
        <v>84</v>
      </c>
      <c r="K6" t="s">
        <v>25</v>
      </c>
      <c r="L6" s="1">
        <v>43844.445671296293</v>
      </c>
      <c r="M6">
        <v>0</v>
      </c>
      <c r="N6">
        <v>1</v>
      </c>
      <c r="O6" t="s">
        <v>33</v>
      </c>
      <c r="P6" t="s">
        <v>34</v>
      </c>
      <c r="R6" t="s">
        <v>72</v>
      </c>
      <c r="S6" s="1">
        <f t="shared" si="0"/>
        <v>43832.365104166667</v>
      </c>
      <c r="T6" s="1">
        <f t="shared" si="1"/>
        <v>43844.445671296293</v>
      </c>
      <c r="U6" s="1">
        <v>43844.404166666667</v>
      </c>
      <c r="V6" s="1">
        <v>43844.445138888892</v>
      </c>
      <c r="W6" s="5">
        <f>V6-U6</f>
        <v>4.0972222224809229E-2</v>
      </c>
      <c r="X6" s="5">
        <f t="shared" si="2"/>
        <v>8.0395949074008968</v>
      </c>
      <c r="Y6" s="5">
        <f t="shared" si="3"/>
        <v>0.16666666666666666</v>
      </c>
      <c r="Z6" t="str">
        <f>IF(K6&lt;&gt;"Cerrado","",IF(X6&lt;Y6,"Si","No"))</f>
        <v>No</v>
      </c>
      <c r="XEW6" s="2">
        <v>0.35416666666666669</v>
      </c>
      <c r="XEZ6" s="3">
        <v>43574</v>
      </c>
    </row>
    <row r="7" spans="1:26 16373:16380" x14ac:dyDescent="0.35">
      <c r="A7">
        <v>5715</v>
      </c>
      <c r="B7" s="1">
        <v>43853.43273148148</v>
      </c>
      <c r="C7" t="s">
        <v>228</v>
      </c>
      <c r="D7" t="s">
        <v>258</v>
      </c>
      <c r="E7" t="s">
        <v>209</v>
      </c>
      <c r="F7" t="s">
        <v>210</v>
      </c>
      <c r="G7" s="14" t="s">
        <v>98</v>
      </c>
      <c r="H7" t="s">
        <v>22</v>
      </c>
      <c r="I7" t="s">
        <v>32</v>
      </c>
      <c r="J7" t="s">
        <v>172</v>
      </c>
      <c r="K7" t="s">
        <v>25</v>
      </c>
      <c r="L7" s="1">
        <v>43853.671215277776</v>
      </c>
      <c r="M7">
        <v>0</v>
      </c>
      <c r="N7">
        <v>1</v>
      </c>
      <c r="O7" t="s">
        <v>38</v>
      </c>
      <c r="P7" t="s">
        <v>39</v>
      </c>
      <c r="R7" t="s">
        <v>28</v>
      </c>
      <c r="S7" s="1">
        <f t="shared" si="0"/>
        <v>43853.43273148148</v>
      </c>
      <c r="T7" s="1">
        <f t="shared" si="1"/>
        <v>43853.671215277776</v>
      </c>
      <c r="U7" s="1">
        <v>43853.64166666667</v>
      </c>
      <c r="V7" s="1">
        <v>43853.67083333333</v>
      </c>
      <c r="W7" s="5">
        <f>V7-U7</f>
        <v>2.9166666659875773E-2</v>
      </c>
      <c r="X7" s="5">
        <f t="shared" si="2"/>
        <v>0.20931712963647442</v>
      </c>
      <c r="Y7" s="5">
        <f t="shared" si="3"/>
        <v>1</v>
      </c>
      <c r="Z7" t="str">
        <f>IF(K7&lt;&gt;"Cerrado","",IF(X7&lt;Y7,"Si","No"))</f>
        <v>Si</v>
      </c>
      <c r="XEZ7" s="3">
        <v>43576</v>
      </c>
    </row>
    <row r="8" spans="1:26 16373:16380" x14ac:dyDescent="0.35">
      <c r="A8">
        <v>5703</v>
      </c>
      <c r="B8" s="1">
        <v>43845.745439814818</v>
      </c>
      <c r="C8" t="s">
        <v>221</v>
      </c>
      <c r="D8" t="s">
        <v>255</v>
      </c>
      <c r="E8" t="s">
        <v>209</v>
      </c>
      <c r="F8" t="s">
        <v>210</v>
      </c>
      <c r="G8" s="14" t="s">
        <v>21</v>
      </c>
      <c r="H8" t="s">
        <v>22</v>
      </c>
      <c r="I8" t="s">
        <v>36</v>
      </c>
      <c r="J8" t="s">
        <v>84</v>
      </c>
      <c r="K8" t="s">
        <v>25</v>
      </c>
      <c r="L8" s="1">
        <v>43847.447071759256</v>
      </c>
      <c r="M8">
        <v>0</v>
      </c>
      <c r="N8">
        <v>1</v>
      </c>
      <c r="O8" t="s">
        <v>33</v>
      </c>
      <c r="P8" t="s">
        <v>34</v>
      </c>
      <c r="R8" t="s">
        <v>30</v>
      </c>
      <c r="S8" s="1">
        <f t="shared" si="0"/>
        <v>43846.354166666664</v>
      </c>
      <c r="T8" s="1">
        <f t="shared" si="1"/>
        <v>43847.447071759256</v>
      </c>
      <c r="W8" s="5"/>
      <c r="X8" s="5">
        <f t="shared" si="2"/>
        <v>1.0929050925915362</v>
      </c>
      <c r="Y8" s="5">
        <f t="shared" si="3"/>
        <v>1</v>
      </c>
      <c r="Z8" t="str">
        <f>IF(K8&lt;&gt;"Cerrado","",IF(X8&lt;Y8,"Si","No"))</f>
        <v>No</v>
      </c>
      <c r="XEZ8" s="3">
        <v>43586</v>
      </c>
    </row>
    <row r="9" spans="1:26 16373:16380" ht="15" customHeight="1" x14ac:dyDescent="0.35">
      <c r="A9">
        <v>5722</v>
      </c>
      <c r="B9" s="1">
        <v>43857.366435185184</v>
      </c>
      <c r="C9" t="s">
        <v>230</v>
      </c>
      <c r="E9" t="s">
        <v>209</v>
      </c>
      <c r="F9" t="s">
        <v>210</v>
      </c>
      <c r="G9" s="14" t="s">
        <v>98</v>
      </c>
      <c r="H9" t="s">
        <v>22</v>
      </c>
      <c r="I9" t="s">
        <v>90</v>
      </c>
      <c r="J9" t="s">
        <v>192</v>
      </c>
      <c r="K9" t="s">
        <v>25</v>
      </c>
      <c r="L9" s="1">
        <v>43865.49962962963</v>
      </c>
      <c r="M9">
        <v>0</v>
      </c>
      <c r="N9">
        <v>1</v>
      </c>
      <c r="O9" t="s">
        <v>95</v>
      </c>
      <c r="P9" t="s">
        <v>96</v>
      </c>
      <c r="R9" t="s">
        <v>30</v>
      </c>
      <c r="S9" s="1">
        <f t="shared" si="0"/>
        <v>43857.366435185184</v>
      </c>
      <c r="T9" s="1">
        <f t="shared" si="1"/>
        <v>43865.49962962963</v>
      </c>
      <c r="W9" s="5"/>
      <c r="X9" s="5">
        <f t="shared" si="2"/>
        <v>6.133194444446417</v>
      </c>
      <c r="Y9" s="5">
        <f t="shared" si="3"/>
        <v>3</v>
      </c>
      <c r="Z9" t="str">
        <f>IF(K9&lt;&gt;"Cerrado","",IF(X9&lt;Y9,"Si","No"))</f>
        <v>No</v>
      </c>
      <c r="XEZ9" s="3">
        <v>43619</v>
      </c>
    </row>
    <row r="10" spans="1:26 16373:16380" ht="15" customHeight="1" x14ac:dyDescent="0.35">
      <c r="A10">
        <v>5723</v>
      </c>
      <c r="B10" s="1">
        <v>43857.433483796296</v>
      </c>
      <c r="C10" t="s">
        <v>202</v>
      </c>
      <c r="E10" t="s">
        <v>27</v>
      </c>
      <c r="F10" t="s">
        <v>171</v>
      </c>
      <c r="G10" s="14" t="s">
        <v>98</v>
      </c>
      <c r="H10" t="s">
        <v>22</v>
      </c>
      <c r="I10" t="s">
        <v>83</v>
      </c>
      <c r="J10" t="s">
        <v>172</v>
      </c>
      <c r="K10" t="s">
        <v>25</v>
      </c>
      <c r="L10" s="1">
        <v>43865.499421296299</v>
      </c>
      <c r="M10">
        <v>0</v>
      </c>
      <c r="N10">
        <v>1</v>
      </c>
      <c r="O10" t="s">
        <v>95</v>
      </c>
      <c r="P10" t="s">
        <v>96</v>
      </c>
      <c r="R10" t="s">
        <v>30</v>
      </c>
      <c r="S10" s="1">
        <f t="shared" si="0"/>
        <v>43857.433483796296</v>
      </c>
      <c r="T10" s="1">
        <f t="shared" si="1"/>
        <v>43865.499421296299</v>
      </c>
      <c r="W10" s="5"/>
      <c r="X10" s="5">
        <f t="shared" si="2"/>
        <v>6.0659375000032014</v>
      </c>
      <c r="Y10" s="5">
        <f t="shared" si="3"/>
        <v>3</v>
      </c>
      <c r="Z10" t="str">
        <f>IF(K10&lt;&gt;"Cerrado","",IF(X10&lt;Y10,"Si","No"))</f>
        <v>No</v>
      </c>
      <c r="XEZ10" s="3">
        <v>43640</v>
      </c>
    </row>
    <row r="11" spans="1:26 16373:16380" ht="15" customHeight="1" x14ac:dyDescent="0.35">
      <c r="A11">
        <v>5716</v>
      </c>
      <c r="B11" s="1">
        <v>43853.440104166664</v>
      </c>
      <c r="C11" t="s">
        <v>228</v>
      </c>
      <c r="D11" t="s">
        <v>258</v>
      </c>
      <c r="E11" t="s">
        <v>209</v>
      </c>
      <c r="F11" t="s">
        <v>210</v>
      </c>
      <c r="G11" s="14" t="s">
        <v>102</v>
      </c>
      <c r="H11" t="s">
        <v>22</v>
      </c>
      <c r="I11" t="s">
        <v>32</v>
      </c>
      <c r="J11" t="s">
        <v>172</v>
      </c>
      <c r="K11" t="s">
        <v>25</v>
      </c>
      <c r="L11" s="1">
        <v>43853.44940972222</v>
      </c>
      <c r="M11">
        <v>0</v>
      </c>
      <c r="N11">
        <v>1</v>
      </c>
      <c r="O11" t="s">
        <v>26</v>
      </c>
      <c r="P11" t="s">
        <v>27</v>
      </c>
      <c r="R11" t="s">
        <v>30</v>
      </c>
      <c r="S11" s="1">
        <f t="shared" si="0"/>
        <v>43853.440104166664</v>
      </c>
      <c r="T11" s="1">
        <f t="shared" si="1"/>
        <v>43853.44940972222</v>
      </c>
      <c r="W11" s="7"/>
      <c r="X11" s="5">
        <f t="shared" si="2"/>
        <v>9.3055555553291924E-3</v>
      </c>
      <c r="Y11" s="5">
        <f t="shared" si="3"/>
        <v>0.16666666666666666</v>
      </c>
      <c r="Z11" t="str">
        <f>IF(K11&lt;&gt;"Cerrado","",IF(X11&lt;Y11,"Si","No"))</f>
        <v>Si</v>
      </c>
      <c r="XEZ11" s="3">
        <v>43647</v>
      </c>
    </row>
    <row r="12" spans="1:26 16373:16380" ht="15" customHeight="1" x14ac:dyDescent="0.35">
      <c r="A12">
        <v>5690</v>
      </c>
      <c r="B12" s="1">
        <v>43844.371388888889</v>
      </c>
      <c r="C12" t="s">
        <v>220</v>
      </c>
      <c r="D12" t="s">
        <v>255</v>
      </c>
      <c r="E12" t="s">
        <v>209</v>
      </c>
      <c r="F12" t="s">
        <v>210</v>
      </c>
      <c r="G12" s="14" t="s">
        <v>98</v>
      </c>
      <c r="H12" t="s">
        <v>22</v>
      </c>
      <c r="I12" t="s">
        <v>36</v>
      </c>
      <c r="J12" t="s">
        <v>172</v>
      </c>
      <c r="K12" t="s">
        <v>25</v>
      </c>
      <c r="L12" s="1">
        <v>43844.393310185187</v>
      </c>
      <c r="M12">
        <v>0</v>
      </c>
      <c r="N12">
        <v>1</v>
      </c>
      <c r="O12" t="s">
        <v>33</v>
      </c>
      <c r="P12" t="s">
        <v>34</v>
      </c>
      <c r="R12" t="s">
        <v>124</v>
      </c>
      <c r="S12" s="1">
        <f t="shared" si="0"/>
        <v>43844.371388888889</v>
      </c>
      <c r="T12" s="1">
        <f t="shared" si="1"/>
        <v>43844.393310185187</v>
      </c>
      <c r="W12" s="7"/>
      <c r="X12" s="5">
        <f t="shared" si="2"/>
        <v>2.192129629838746E-2</v>
      </c>
      <c r="Y12" s="5">
        <f t="shared" si="3"/>
        <v>3</v>
      </c>
      <c r="Z12" t="str">
        <f>IF(K12&lt;&gt;"Cerrado","",IF(X12&lt;Y12,"Si","No"))</f>
        <v>Si</v>
      </c>
      <c r="XEZ12" s="3">
        <v>43647</v>
      </c>
    </row>
    <row r="13" spans="1:26 16373:16380" x14ac:dyDescent="0.35">
      <c r="A13">
        <v>5704</v>
      </c>
      <c r="B13" s="1">
        <v>43846.5078125</v>
      </c>
      <c r="C13" t="s">
        <v>222</v>
      </c>
      <c r="D13" t="s">
        <v>255</v>
      </c>
      <c r="E13" t="s">
        <v>209</v>
      </c>
      <c r="F13" t="s">
        <v>210</v>
      </c>
      <c r="G13" s="14" t="s">
        <v>21</v>
      </c>
      <c r="H13" t="s">
        <v>22</v>
      </c>
      <c r="I13" t="s">
        <v>36</v>
      </c>
      <c r="J13" t="s">
        <v>172</v>
      </c>
      <c r="K13" t="s">
        <v>25</v>
      </c>
      <c r="L13" s="1">
        <v>43847.446493055555</v>
      </c>
      <c r="M13">
        <v>0</v>
      </c>
      <c r="N13">
        <v>1</v>
      </c>
      <c r="O13" t="s">
        <v>33</v>
      </c>
      <c r="P13" t="s">
        <v>34</v>
      </c>
      <c r="R13" t="s">
        <v>30</v>
      </c>
      <c r="S13" s="1">
        <f t="shared" si="0"/>
        <v>43846.5078125</v>
      </c>
      <c r="T13" s="1">
        <f t="shared" si="1"/>
        <v>43847.446493055555</v>
      </c>
      <c r="W13" s="5"/>
      <c r="X13" s="5">
        <f t="shared" si="2"/>
        <v>0.93868055555503815</v>
      </c>
      <c r="Y13" s="5">
        <f t="shared" si="3"/>
        <v>1</v>
      </c>
      <c r="Z13" t="str">
        <f>IF(K13&lt;&gt;"Cerrado","",IF(X13&lt;Y13,"Si","No"))</f>
        <v>Si</v>
      </c>
      <c r="XEZ13" s="3">
        <v>43666</v>
      </c>
    </row>
    <row r="14" spans="1:26 16373:16380" ht="15" customHeight="1" x14ac:dyDescent="0.35">
      <c r="A14">
        <v>5707</v>
      </c>
      <c r="B14" s="1">
        <v>43847.401250000003</v>
      </c>
      <c r="C14" t="s">
        <v>224</v>
      </c>
      <c r="D14" t="s">
        <v>255</v>
      </c>
      <c r="E14" t="s">
        <v>209</v>
      </c>
      <c r="F14" t="s">
        <v>210</v>
      </c>
      <c r="G14" s="14" t="s">
        <v>21</v>
      </c>
      <c r="H14" t="s">
        <v>22</v>
      </c>
      <c r="I14" t="s">
        <v>36</v>
      </c>
      <c r="J14" t="s">
        <v>84</v>
      </c>
      <c r="K14" t="s">
        <v>25</v>
      </c>
      <c r="L14" s="1">
        <v>43847.428136574075</v>
      </c>
      <c r="M14">
        <v>0</v>
      </c>
      <c r="N14">
        <v>1</v>
      </c>
      <c r="O14" t="s">
        <v>33</v>
      </c>
      <c r="P14" t="s">
        <v>34</v>
      </c>
      <c r="R14" t="s">
        <v>30</v>
      </c>
      <c r="S14" s="1">
        <f t="shared" si="0"/>
        <v>43847.401250000003</v>
      </c>
      <c r="T14" s="1">
        <f t="shared" si="1"/>
        <v>43847.428136574075</v>
      </c>
      <c r="W14" s="7"/>
      <c r="X14" s="5">
        <f t="shared" si="2"/>
        <v>2.6886574072705116E-2</v>
      </c>
      <c r="Y14" s="5">
        <f t="shared" si="3"/>
        <v>1</v>
      </c>
      <c r="Z14" t="str">
        <f>IF(K14&lt;&gt;"Cerrado","",IF(X14&lt;Y14,"Si","No"))</f>
        <v>Si</v>
      </c>
      <c r="XEZ14" s="3">
        <v>43684</v>
      </c>
    </row>
    <row r="15" spans="1:26 16373:16380" ht="15" customHeight="1" x14ac:dyDescent="0.35">
      <c r="A15">
        <v>5708</v>
      </c>
      <c r="B15" s="1">
        <v>43847.426516203705</v>
      </c>
      <c r="C15" t="s">
        <v>225</v>
      </c>
      <c r="D15" t="s">
        <v>255</v>
      </c>
      <c r="E15" t="s">
        <v>209</v>
      </c>
      <c r="F15" t="s">
        <v>210</v>
      </c>
      <c r="G15" s="14" t="s">
        <v>21</v>
      </c>
      <c r="H15" t="s">
        <v>22</v>
      </c>
      <c r="I15" t="s">
        <v>32</v>
      </c>
      <c r="J15" t="s">
        <v>84</v>
      </c>
      <c r="K15" t="s">
        <v>25</v>
      </c>
      <c r="L15" s="1">
        <v>43847.439976851849</v>
      </c>
      <c r="M15">
        <v>0</v>
      </c>
      <c r="N15">
        <v>1</v>
      </c>
      <c r="O15" t="s">
        <v>33</v>
      </c>
      <c r="P15" t="s">
        <v>34</v>
      </c>
      <c r="R15" t="s">
        <v>30</v>
      </c>
      <c r="S15" s="1">
        <f t="shared" si="0"/>
        <v>43847.426516203705</v>
      </c>
      <c r="T15" s="1">
        <f t="shared" si="1"/>
        <v>43847.439976851849</v>
      </c>
      <c r="W15" s="7"/>
      <c r="X15" s="5">
        <f t="shared" si="2"/>
        <v>1.3460648144246079E-2</v>
      </c>
      <c r="Y15" s="5">
        <f t="shared" si="3"/>
        <v>1</v>
      </c>
      <c r="Z15" t="str">
        <f>IF(K15&lt;&gt;"Cerrado","",IF(X15&lt;Y15,"Si","No"))</f>
        <v>Si</v>
      </c>
      <c r="XEZ15" s="3">
        <v>43696</v>
      </c>
    </row>
    <row r="16" spans="1:26 16373:16380" x14ac:dyDescent="0.35">
      <c r="A16">
        <v>5709</v>
      </c>
      <c r="B16" s="1">
        <v>43847.446909722225</v>
      </c>
      <c r="C16" t="s">
        <v>226</v>
      </c>
      <c r="D16" t="s">
        <v>255</v>
      </c>
      <c r="E16" t="s">
        <v>209</v>
      </c>
      <c r="F16" t="s">
        <v>210</v>
      </c>
      <c r="G16" s="14" t="s">
        <v>98</v>
      </c>
      <c r="H16" t="s">
        <v>22</v>
      </c>
      <c r="I16" t="s">
        <v>86</v>
      </c>
      <c r="J16" t="s">
        <v>172</v>
      </c>
      <c r="K16" t="s">
        <v>25</v>
      </c>
      <c r="L16" s="1">
        <v>43847.591539351852</v>
      </c>
      <c r="M16">
        <v>0</v>
      </c>
      <c r="N16">
        <v>1</v>
      </c>
      <c r="O16" t="s">
        <v>95</v>
      </c>
      <c r="P16" t="s">
        <v>96</v>
      </c>
      <c r="R16" t="s">
        <v>30</v>
      </c>
      <c r="S16" s="1">
        <f t="shared" si="0"/>
        <v>43847.446909722225</v>
      </c>
      <c r="T16" s="1">
        <f t="shared" si="1"/>
        <v>43847.591539351852</v>
      </c>
      <c r="W16" s="7"/>
      <c r="X16" s="5">
        <f t="shared" si="2"/>
        <v>0.14462962962716119</v>
      </c>
      <c r="Y16" s="5">
        <f t="shared" si="3"/>
        <v>3</v>
      </c>
      <c r="Z16" t="str">
        <f>IF(K16&lt;&gt;"Cerrado","",IF(X16&lt;Y16,"Si","No"))</f>
        <v>Si</v>
      </c>
      <c r="XEZ16" s="3">
        <v>43752</v>
      </c>
    </row>
    <row r="17" spans="1:26 16380:16380" x14ac:dyDescent="0.35">
      <c r="A17">
        <v>5713</v>
      </c>
      <c r="B17" s="1">
        <v>43852.497581018521</v>
      </c>
      <c r="C17" t="s">
        <v>227</v>
      </c>
      <c r="D17" t="s">
        <v>255</v>
      </c>
      <c r="E17" t="s">
        <v>209</v>
      </c>
      <c r="F17" t="s">
        <v>210</v>
      </c>
      <c r="G17" s="14" t="s">
        <v>98</v>
      </c>
      <c r="H17" t="s">
        <v>22</v>
      </c>
      <c r="I17" t="s">
        <v>36</v>
      </c>
      <c r="J17" t="s">
        <v>172</v>
      </c>
      <c r="K17" t="s">
        <v>25</v>
      </c>
      <c r="L17" s="1">
        <v>43853.488067129627</v>
      </c>
      <c r="M17">
        <v>0</v>
      </c>
      <c r="N17">
        <v>1</v>
      </c>
      <c r="O17" t="s">
        <v>38</v>
      </c>
      <c r="P17" t="s">
        <v>39</v>
      </c>
      <c r="R17" t="s">
        <v>30</v>
      </c>
      <c r="S17" s="1">
        <f t="shared" si="0"/>
        <v>43852.497581018521</v>
      </c>
      <c r="T17" s="1">
        <f t="shared" si="1"/>
        <v>43853.488067129627</v>
      </c>
      <c r="W17" s="5"/>
      <c r="X17" s="5">
        <f t="shared" si="2"/>
        <v>0.99048611110629281</v>
      </c>
      <c r="Y17" s="5">
        <f t="shared" si="3"/>
        <v>3</v>
      </c>
      <c r="Z17" t="str">
        <f>IF(K17&lt;&gt;"Cerrado","",IF(X17&lt;Y17,"Si","No"))</f>
        <v>Si</v>
      </c>
      <c r="XEZ17" s="3">
        <v>43773</v>
      </c>
    </row>
    <row r="18" spans="1:26 16380:16380" ht="15" customHeight="1" x14ac:dyDescent="0.35">
      <c r="A18">
        <v>5719</v>
      </c>
      <c r="B18" s="1">
        <v>43854.444097222222</v>
      </c>
      <c r="C18" t="s">
        <v>229</v>
      </c>
      <c r="D18" t="s">
        <v>255</v>
      </c>
      <c r="E18" t="s">
        <v>209</v>
      </c>
      <c r="F18" t="s">
        <v>210</v>
      </c>
      <c r="G18" s="14" t="s">
        <v>98</v>
      </c>
      <c r="H18" t="s">
        <v>22</v>
      </c>
      <c r="I18" t="s">
        <v>86</v>
      </c>
      <c r="J18" t="s">
        <v>172</v>
      </c>
      <c r="K18" t="s">
        <v>25</v>
      </c>
      <c r="L18" s="1">
        <v>43854.460648148146</v>
      </c>
      <c r="M18">
        <v>0</v>
      </c>
      <c r="N18">
        <v>1</v>
      </c>
      <c r="O18" t="s">
        <v>95</v>
      </c>
      <c r="P18" t="s">
        <v>96</v>
      </c>
      <c r="R18" t="s">
        <v>30</v>
      </c>
      <c r="S18" s="1">
        <f t="shared" si="0"/>
        <v>43854.444097222222</v>
      </c>
      <c r="T18" s="1">
        <f t="shared" si="1"/>
        <v>43854.460648148146</v>
      </c>
      <c r="W18" s="7"/>
      <c r="X18" s="5">
        <f t="shared" si="2"/>
        <v>1.6550925924093463E-2</v>
      </c>
      <c r="Y18" s="5">
        <f t="shared" si="3"/>
        <v>3</v>
      </c>
      <c r="Z18" t="str">
        <f>IF(K18&lt;&gt;"Cerrado","",IF(X18&lt;Y18,"Si","No"))</f>
        <v>Si</v>
      </c>
      <c r="XEZ18" s="3">
        <v>43780</v>
      </c>
    </row>
    <row r="19" spans="1:26 16380:16380" ht="15" customHeight="1" x14ac:dyDescent="0.35">
      <c r="A19">
        <v>5734</v>
      </c>
      <c r="B19" s="1">
        <v>43859.751539351855</v>
      </c>
      <c r="C19" t="s">
        <v>232</v>
      </c>
      <c r="D19" t="s">
        <v>255</v>
      </c>
      <c r="E19" t="s">
        <v>209</v>
      </c>
      <c r="F19" t="s">
        <v>210</v>
      </c>
      <c r="G19" s="14" t="s">
        <v>21</v>
      </c>
      <c r="H19" t="s">
        <v>22</v>
      </c>
      <c r="I19" t="s">
        <v>53</v>
      </c>
      <c r="J19" t="s">
        <v>192</v>
      </c>
      <c r="K19" t="s">
        <v>25</v>
      </c>
      <c r="L19" s="1">
        <v>43859.773692129631</v>
      </c>
      <c r="M19">
        <v>0</v>
      </c>
      <c r="N19">
        <v>1</v>
      </c>
      <c r="O19" t="s">
        <v>95</v>
      </c>
      <c r="P19" t="s">
        <v>96</v>
      </c>
      <c r="R19" t="s">
        <v>30</v>
      </c>
      <c r="S19" s="1">
        <f t="shared" si="0"/>
        <v>43860.354166666664</v>
      </c>
      <c r="T19" s="1">
        <f t="shared" si="1"/>
        <v>43860.354166666664</v>
      </c>
      <c r="W19" s="7"/>
      <c r="X19" s="5">
        <f t="shared" si="2"/>
        <v>0</v>
      </c>
      <c r="Y19" s="5">
        <f t="shared" si="3"/>
        <v>1</v>
      </c>
      <c r="Z19" t="str">
        <f>IF(K19&lt;&gt;"Cerrado","",IF(X19&lt;Y19,"Si","No"))</f>
        <v>Si</v>
      </c>
      <c r="XEZ19" s="3">
        <v>43807</v>
      </c>
    </row>
    <row r="20" spans="1:26 16380:16380" x14ac:dyDescent="0.35">
      <c r="B20" s="1"/>
      <c r="L20" s="1"/>
      <c r="XEZ20" s="3">
        <v>43824</v>
      </c>
    </row>
    <row r="21" spans="1:26 16380:16380" x14ac:dyDescent="0.35">
      <c r="B21" s="9"/>
      <c r="L21" s="4"/>
      <c r="R21" s="2"/>
      <c r="S21" s="1"/>
      <c r="X21" s="5"/>
    </row>
    <row r="22" spans="1:26 16380:16380" x14ac:dyDescent="0.35">
      <c r="B22" s="8"/>
      <c r="L22" s="6"/>
      <c r="R22" s="2"/>
      <c r="X22" s="5"/>
      <c r="Y22" s="5"/>
    </row>
    <row r="23" spans="1:26 16380:16380" x14ac:dyDescent="0.35">
      <c r="B23" s="1"/>
      <c r="L23" s="4"/>
      <c r="X23" s="5"/>
      <c r="Y23" s="5"/>
    </row>
    <row r="24" spans="1:26 16380:16380" x14ac:dyDescent="0.35">
      <c r="B24" s="1"/>
      <c r="L24" s="4"/>
      <c r="U24" s="5"/>
      <c r="X24" s="5"/>
      <c r="Y24" s="5"/>
    </row>
    <row r="25" spans="1:26 16380:16380" x14ac:dyDescent="0.35">
      <c r="B25" s="1"/>
      <c r="L25" s="4"/>
      <c r="X25" s="5"/>
      <c r="Y25" s="5"/>
    </row>
    <row r="26" spans="1:26 16380:16380" x14ac:dyDescent="0.35">
      <c r="B26" s="1"/>
      <c r="L26" s="1"/>
      <c r="X26" s="5"/>
      <c r="Y26" s="5"/>
    </row>
    <row r="27" spans="1:26 16380:16380" x14ac:dyDescent="0.35">
      <c r="B27" s="1"/>
      <c r="L27" s="1"/>
    </row>
    <row r="28" spans="1:26 16380:16380" x14ac:dyDescent="0.35">
      <c r="B28" s="1"/>
      <c r="L28" s="1"/>
      <c r="X28" s="5"/>
      <c r="Y28" s="5"/>
    </row>
    <row r="29" spans="1:26 16380:16380" x14ac:dyDescent="0.35">
      <c r="B29" s="1"/>
      <c r="L29" s="1"/>
    </row>
    <row r="30" spans="1:26 16380:16380" x14ac:dyDescent="0.35">
      <c r="B30" s="1"/>
      <c r="L30" s="1"/>
    </row>
    <row r="31" spans="1:26 16380:16380" x14ac:dyDescent="0.35">
      <c r="B31" s="1"/>
      <c r="L31" s="1"/>
    </row>
    <row r="32" spans="1:26 16380:16380" x14ac:dyDescent="0.35">
      <c r="B32" s="1"/>
      <c r="L32" s="1"/>
    </row>
    <row r="33" spans="2:12" x14ac:dyDescent="0.35">
      <c r="B33" s="1"/>
      <c r="L33" s="1"/>
    </row>
    <row r="34" spans="2:12" x14ac:dyDescent="0.35">
      <c r="B34" s="1"/>
      <c r="L34" s="1"/>
    </row>
    <row r="35" spans="2:12" x14ac:dyDescent="0.35">
      <c r="B35" s="1"/>
      <c r="L35" s="1"/>
    </row>
    <row r="36" spans="2:12" x14ac:dyDescent="0.35">
      <c r="B36" s="1"/>
      <c r="L36" s="1"/>
    </row>
    <row r="37" spans="2:12" x14ac:dyDescent="0.35">
      <c r="B37" s="1"/>
      <c r="L37" s="1"/>
    </row>
    <row r="38" spans="2:12" x14ac:dyDescent="0.35">
      <c r="B38" s="1"/>
      <c r="L38" s="1"/>
    </row>
    <row r="39" spans="2:12" x14ac:dyDescent="0.35">
      <c r="B39" s="1"/>
      <c r="L39" s="1"/>
    </row>
    <row r="40" spans="2:12" x14ac:dyDescent="0.35">
      <c r="B40" s="1"/>
      <c r="L40" s="1"/>
    </row>
    <row r="41" spans="2:12" x14ac:dyDescent="0.35">
      <c r="B41" s="1"/>
      <c r="L41" s="1"/>
    </row>
    <row r="42" spans="2:12" x14ac:dyDescent="0.35">
      <c r="B42" s="1"/>
      <c r="L42" s="1"/>
    </row>
    <row r="43" spans="2:12" x14ac:dyDescent="0.35">
      <c r="B43" s="1"/>
      <c r="L43" s="1"/>
    </row>
    <row r="44" spans="2:12" x14ac:dyDescent="0.35">
      <c r="B44" s="1"/>
      <c r="L44" s="1"/>
    </row>
    <row r="45" spans="2:12" x14ac:dyDescent="0.35">
      <c r="B45" s="1"/>
      <c r="L45" s="1"/>
    </row>
    <row r="46" spans="2:12" x14ac:dyDescent="0.35">
      <c r="B46" s="1"/>
      <c r="L46" s="1"/>
    </row>
    <row r="47" spans="2:12" x14ac:dyDescent="0.35">
      <c r="B47" s="1"/>
      <c r="L47" s="1"/>
    </row>
    <row r="48" spans="2:12" x14ac:dyDescent="0.35">
      <c r="B48" s="1"/>
      <c r="L48" s="1"/>
    </row>
    <row r="49" spans="2:12" x14ac:dyDescent="0.35">
      <c r="B49" s="1"/>
      <c r="L49" s="1"/>
    </row>
    <row r="50" spans="2:12" x14ac:dyDescent="0.35">
      <c r="B50" s="1"/>
      <c r="L50" s="1"/>
    </row>
    <row r="51" spans="2:12" x14ac:dyDescent="0.35">
      <c r="B51" s="1"/>
      <c r="L51" s="1"/>
    </row>
    <row r="52" spans="2:12" x14ac:dyDescent="0.35">
      <c r="B52" s="1"/>
      <c r="L52" s="1"/>
    </row>
    <row r="53" spans="2:12" x14ac:dyDescent="0.35">
      <c r="B53" s="1"/>
      <c r="L53" s="1"/>
    </row>
    <row r="54" spans="2:12" x14ac:dyDescent="0.35">
      <c r="B54" s="1"/>
      <c r="L54" s="1"/>
    </row>
    <row r="55" spans="2:12" x14ac:dyDescent="0.35">
      <c r="B55" s="1"/>
      <c r="L55" s="1"/>
    </row>
    <row r="56" spans="2:12" x14ac:dyDescent="0.35">
      <c r="B56" s="1"/>
      <c r="L56" s="1"/>
    </row>
    <row r="57" spans="2:12" x14ac:dyDescent="0.35">
      <c r="B57" s="1"/>
      <c r="L57" s="1"/>
    </row>
    <row r="58" spans="2:12" x14ac:dyDescent="0.35">
      <c r="B58" s="1"/>
      <c r="L58" s="1"/>
    </row>
    <row r="59" spans="2:12" x14ac:dyDescent="0.35">
      <c r="B59" s="1"/>
      <c r="L59" s="1"/>
    </row>
    <row r="60" spans="2:12" x14ac:dyDescent="0.35">
      <c r="B60" s="1"/>
      <c r="L60" s="1"/>
    </row>
    <row r="61" spans="2:12" x14ac:dyDescent="0.35">
      <c r="B61" s="1"/>
      <c r="L61" s="1"/>
    </row>
    <row r="62" spans="2:12" x14ac:dyDescent="0.35">
      <c r="B62" s="1"/>
      <c r="L62" s="1"/>
    </row>
    <row r="63" spans="2:12" x14ac:dyDescent="0.35">
      <c r="B63" s="1"/>
      <c r="L63" s="1"/>
    </row>
    <row r="64" spans="2:12" x14ac:dyDescent="0.35">
      <c r="B64" s="1"/>
      <c r="L64" s="1"/>
    </row>
    <row r="65" spans="2:12" x14ac:dyDescent="0.35">
      <c r="B65" s="1"/>
      <c r="L65" s="1"/>
    </row>
    <row r="66" spans="2:12" x14ac:dyDescent="0.35">
      <c r="B66" s="1"/>
      <c r="L66" s="1"/>
    </row>
    <row r="67" spans="2:12" x14ac:dyDescent="0.35">
      <c r="B67" s="1"/>
      <c r="L67" s="1"/>
    </row>
    <row r="68" spans="2:12" x14ac:dyDescent="0.35">
      <c r="B68" s="1"/>
      <c r="L68" s="1"/>
    </row>
    <row r="69" spans="2:12" x14ac:dyDescent="0.35">
      <c r="B69" s="1"/>
      <c r="L69" s="1"/>
    </row>
    <row r="70" spans="2:12" x14ac:dyDescent="0.35">
      <c r="B70" s="1"/>
      <c r="L70" s="1"/>
    </row>
    <row r="71" spans="2:12" x14ac:dyDescent="0.35">
      <c r="B71" s="1"/>
      <c r="L71" s="1"/>
    </row>
    <row r="72" spans="2:12" x14ac:dyDescent="0.35">
      <c r="B72" s="1"/>
      <c r="L72" s="1"/>
    </row>
    <row r="73" spans="2:12" x14ac:dyDescent="0.35">
      <c r="B73" s="1"/>
      <c r="L73" s="1"/>
    </row>
    <row r="74" spans="2:12" x14ac:dyDescent="0.35">
      <c r="B74" s="1"/>
      <c r="L74" s="1"/>
    </row>
    <row r="75" spans="2:12" x14ac:dyDescent="0.35">
      <c r="B75" s="1"/>
      <c r="L75" s="1"/>
    </row>
    <row r="76" spans="2:12" x14ac:dyDescent="0.35">
      <c r="B76" s="1"/>
      <c r="L76" s="1"/>
    </row>
    <row r="77" spans="2:12" x14ac:dyDescent="0.35">
      <c r="B77" s="1"/>
      <c r="L77" s="1"/>
    </row>
    <row r="78" spans="2:12" x14ac:dyDescent="0.35">
      <c r="B78" s="1"/>
      <c r="L78" s="1"/>
    </row>
    <row r="79" spans="2:12" x14ac:dyDescent="0.35">
      <c r="B79" s="1"/>
      <c r="L79" s="1"/>
    </row>
    <row r="80" spans="2:12" x14ac:dyDescent="0.35">
      <c r="B80" s="1"/>
      <c r="L80" s="1"/>
    </row>
    <row r="81" spans="2:12" x14ac:dyDescent="0.35">
      <c r="B81" s="1"/>
      <c r="L81" s="1"/>
    </row>
    <row r="82" spans="2:12" x14ac:dyDescent="0.35">
      <c r="B82" s="1"/>
      <c r="L82" s="1"/>
    </row>
    <row r="83" spans="2:12" x14ac:dyDescent="0.35">
      <c r="B83" s="1"/>
      <c r="L83" s="1"/>
    </row>
    <row r="84" spans="2:12" x14ac:dyDescent="0.35">
      <c r="B84" s="1"/>
      <c r="L84" s="1"/>
    </row>
    <row r="85" spans="2:12" x14ac:dyDescent="0.35">
      <c r="B85" s="1"/>
      <c r="L85" s="1"/>
    </row>
    <row r="86" spans="2:12" x14ac:dyDescent="0.35">
      <c r="B86" s="1"/>
      <c r="L86" s="1"/>
    </row>
    <row r="87" spans="2:12" x14ac:dyDescent="0.35">
      <c r="B87" s="1"/>
      <c r="L87" s="1"/>
    </row>
    <row r="88" spans="2:12" x14ac:dyDescent="0.35">
      <c r="B88" s="1"/>
      <c r="L88" s="1"/>
    </row>
    <row r="89" spans="2:12" x14ac:dyDescent="0.35">
      <c r="B89" s="1"/>
      <c r="L89" s="1"/>
    </row>
    <row r="90" spans="2:12" x14ac:dyDescent="0.35">
      <c r="B90" s="1"/>
      <c r="L90" s="1"/>
    </row>
    <row r="91" spans="2:12" x14ac:dyDescent="0.35">
      <c r="B91" s="1"/>
      <c r="L91" s="1"/>
    </row>
    <row r="92" spans="2:12" x14ac:dyDescent="0.35">
      <c r="B92" s="1"/>
      <c r="L92" s="1"/>
    </row>
    <row r="93" spans="2:12" x14ac:dyDescent="0.35">
      <c r="B93" s="1"/>
      <c r="L93" s="1"/>
    </row>
    <row r="94" spans="2:12" x14ac:dyDescent="0.35">
      <c r="B94" s="1"/>
      <c r="L94" s="1"/>
    </row>
    <row r="95" spans="2:12" x14ac:dyDescent="0.35">
      <c r="B95" s="1"/>
      <c r="L95" s="1"/>
    </row>
    <row r="96" spans="2:12" x14ac:dyDescent="0.35">
      <c r="B96" s="1"/>
      <c r="L96" s="1"/>
    </row>
    <row r="97" spans="2:12" x14ac:dyDescent="0.35">
      <c r="B97" s="1"/>
      <c r="L97" s="1"/>
    </row>
    <row r="98" spans="2:12" x14ac:dyDescent="0.35">
      <c r="B98" s="1"/>
      <c r="L98" s="1"/>
    </row>
    <row r="99" spans="2:12" x14ac:dyDescent="0.35">
      <c r="B99" s="1"/>
      <c r="L99" s="1"/>
    </row>
    <row r="100" spans="2:12" x14ac:dyDescent="0.35">
      <c r="B100" s="1"/>
      <c r="L100" s="1"/>
    </row>
    <row r="101" spans="2:12" x14ac:dyDescent="0.35">
      <c r="B101" s="1"/>
      <c r="L101" s="1"/>
    </row>
    <row r="102" spans="2:12" x14ac:dyDescent="0.35">
      <c r="B102" s="1"/>
      <c r="L102" s="1"/>
    </row>
    <row r="103" spans="2:12" x14ac:dyDescent="0.35">
      <c r="B103" s="1"/>
      <c r="L103" s="1"/>
    </row>
    <row r="104" spans="2:12" x14ac:dyDescent="0.35">
      <c r="B104" s="1"/>
      <c r="L104" s="1"/>
    </row>
    <row r="105" spans="2:12" x14ac:dyDescent="0.35">
      <c r="B105" s="1"/>
      <c r="L105" s="1"/>
    </row>
    <row r="106" spans="2:12" x14ac:dyDescent="0.35">
      <c r="B106" s="1"/>
      <c r="L106" s="1"/>
    </row>
    <row r="107" spans="2:12" x14ac:dyDescent="0.35">
      <c r="B107" s="1"/>
      <c r="L107" s="1"/>
    </row>
    <row r="108" spans="2:12" x14ac:dyDescent="0.35">
      <c r="B108" s="1"/>
      <c r="L108" s="1"/>
    </row>
    <row r="109" spans="2:12" x14ac:dyDescent="0.35">
      <c r="B109" s="1"/>
      <c r="L109" s="1"/>
    </row>
    <row r="110" spans="2:12" x14ac:dyDescent="0.35">
      <c r="B110" s="1"/>
      <c r="L110" s="1"/>
    </row>
    <row r="111" spans="2:12" x14ac:dyDescent="0.35">
      <c r="B111" s="1"/>
      <c r="L111" s="1"/>
    </row>
    <row r="112" spans="2:12" x14ac:dyDescent="0.35">
      <c r="B112" s="1"/>
      <c r="L112" s="1"/>
    </row>
    <row r="113" spans="2:12" x14ac:dyDescent="0.35">
      <c r="B113" s="1"/>
      <c r="L113" s="1"/>
    </row>
    <row r="114" spans="2:12" x14ac:dyDescent="0.35">
      <c r="B114" s="1"/>
      <c r="L114" s="1"/>
    </row>
    <row r="115" spans="2:12" x14ac:dyDescent="0.35">
      <c r="B115" s="1"/>
      <c r="L115" s="1"/>
    </row>
    <row r="116" spans="2:12" x14ac:dyDescent="0.35">
      <c r="B116" s="1"/>
      <c r="L116" s="1"/>
    </row>
    <row r="117" spans="2:12" x14ac:dyDescent="0.35">
      <c r="B117" s="1"/>
      <c r="L117" s="1"/>
    </row>
    <row r="118" spans="2:12" x14ac:dyDescent="0.35">
      <c r="B118" s="1"/>
      <c r="L118" s="1"/>
    </row>
    <row r="119" spans="2:12" x14ac:dyDescent="0.35">
      <c r="B119" s="1"/>
      <c r="L119" s="1"/>
    </row>
    <row r="120" spans="2:12" x14ac:dyDescent="0.35">
      <c r="B120" s="1"/>
      <c r="L120" s="1"/>
    </row>
    <row r="121" spans="2:12" x14ac:dyDescent="0.35">
      <c r="B121" s="1"/>
      <c r="L121" s="1"/>
    </row>
    <row r="122" spans="2:12" x14ac:dyDescent="0.35">
      <c r="B122" s="1"/>
      <c r="L122" s="1"/>
    </row>
    <row r="123" spans="2:12" x14ac:dyDescent="0.35">
      <c r="B123" s="1"/>
      <c r="L123" s="1"/>
    </row>
    <row r="124" spans="2:12" x14ac:dyDescent="0.35">
      <c r="B124" s="1"/>
      <c r="L124" s="1"/>
    </row>
    <row r="125" spans="2:12" x14ac:dyDescent="0.35">
      <c r="B125" s="1"/>
      <c r="L125" s="1"/>
    </row>
    <row r="126" spans="2:12" x14ac:dyDescent="0.35">
      <c r="B126" s="1"/>
      <c r="L126" s="1"/>
    </row>
    <row r="127" spans="2:12" x14ac:dyDescent="0.35">
      <c r="B127" s="1"/>
      <c r="L127" s="1"/>
    </row>
    <row r="128" spans="2:12" x14ac:dyDescent="0.35">
      <c r="B128" s="1"/>
      <c r="L128" s="1"/>
    </row>
    <row r="129" spans="2:12" x14ac:dyDescent="0.35">
      <c r="B129" s="1"/>
      <c r="L129" s="1"/>
    </row>
    <row r="130" spans="2:12" x14ac:dyDescent="0.35">
      <c r="B130" s="1"/>
      <c r="L130" s="1"/>
    </row>
    <row r="131" spans="2:12" x14ac:dyDescent="0.35">
      <c r="B131" s="1"/>
      <c r="L131" s="1"/>
    </row>
    <row r="132" spans="2:12" x14ac:dyDescent="0.35">
      <c r="B132" s="1"/>
      <c r="L132" s="1"/>
    </row>
    <row r="133" spans="2:12" x14ac:dyDescent="0.35">
      <c r="B133" s="1"/>
      <c r="L133" s="1"/>
    </row>
    <row r="134" spans="2:12" x14ac:dyDescent="0.35">
      <c r="B134" s="1"/>
      <c r="L134" s="1"/>
    </row>
    <row r="135" spans="2:12" x14ac:dyDescent="0.35">
      <c r="B135" s="1"/>
      <c r="L135" s="1"/>
    </row>
    <row r="136" spans="2:12" x14ac:dyDescent="0.35">
      <c r="B136" s="1"/>
      <c r="L136" s="1"/>
    </row>
    <row r="137" spans="2:12" x14ac:dyDescent="0.35">
      <c r="B137" s="1"/>
      <c r="L137" s="1"/>
    </row>
    <row r="138" spans="2:12" x14ac:dyDescent="0.35">
      <c r="B138" s="1"/>
      <c r="L138" s="1"/>
    </row>
    <row r="139" spans="2:12" x14ac:dyDescent="0.35">
      <c r="B139" s="1"/>
      <c r="L139" s="1"/>
    </row>
    <row r="140" spans="2:12" x14ac:dyDescent="0.35">
      <c r="B140" s="1"/>
      <c r="L140" s="1"/>
    </row>
    <row r="141" spans="2:12" x14ac:dyDescent="0.35">
      <c r="B141" s="1"/>
      <c r="L141" s="1"/>
    </row>
    <row r="142" spans="2:12" x14ac:dyDescent="0.35">
      <c r="B142" s="1"/>
      <c r="L142" s="1"/>
    </row>
    <row r="143" spans="2:12" x14ac:dyDescent="0.35">
      <c r="B143" s="1"/>
      <c r="L143" s="1"/>
    </row>
    <row r="144" spans="2:12" x14ac:dyDescent="0.35">
      <c r="B144" s="1"/>
      <c r="L144" s="1"/>
    </row>
    <row r="145" spans="2:12" x14ac:dyDescent="0.35">
      <c r="B145" s="1"/>
      <c r="L145" s="1"/>
    </row>
    <row r="146" spans="2:12" x14ac:dyDescent="0.35">
      <c r="B146" s="1"/>
      <c r="L146" s="1"/>
    </row>
    <row r="147" spans="2:12" x14ac:dyDescent="0.35">
      <c r="B147" s="1"/>
      <c r="L147" s="1"/>
    </row>
    <row r="148" spans="2:12" x14ac:dyDescent="0.35">
      <c r="B148" s="1"/>
      <c r="L148" s="1"/>
    </row>
    <row r="149" spans="2:12" x14ac:dyDescent="0.35">
      <c r="B149" s="1"/>
      <c r="L149" s="1"/>
    </row>
    <row r="150" spans="2:12" x14ac:dyDescent="0.35">
      <c r="B150" s="1"/>
      <c r="L150" s="1"/>
    </row>
    <row r="151" spans="2:12" x14ac:dyDescent="0.35">
      <c r="B151" s="1"/>
      <c r="L151" s="1"/>
    </row>
    <row r="152" spans="2:12" x14ac:dyDescent="0.35">
      <c r="B152" s="1"/>
      <c r="L152" s="1"/>
    </row>
    <row r="153" spans="2:12" x14ac:dyDescent="0.35">
      <c r="B153" s="1"/>
      <c r="L153" s="1"/>
    </row>
    <row r="154" spans="2:12" x14ac:dyDescent="0.35">
      <c r="B154" s="1"/>
      <c r="L154" s="1"/>
    </row>
    <row r="155" spans="2:12" x14ac:dyDescent="0.35">
      <c r="B155" s="1"/>
      <c r="L155" s="1"/>
    </row>
    <row r="156" spans="2:12" x14ac:dyDescent="0.35">
      <c r="B156" s="1"/>
      <c r="L156" s="1"/>
    </row>
    <row r="157" spans="2:12" x14ac:dyDescent="0.35">
      <c r="B157" s="1"/>
      <c r="L157" s="1"/>
    </row>
    <row r="158" spans="2:12" x14ac:dyDescent="0.35">
      <c r="B158" s="1"/>
      <c r="L158" s="1"/>
    </row>
    <row r="159" spans="2:12" x14ac:dyDescent="0.35">
      <c r="B159" s="1"/>
      <c r="L159" s="1"/>
    </row>
    <row r="160" spans="2:12" x14ac:dyDescent="0.35">
      <c r="B160" s="1"/>
      <c r="L160" s="1"/>
    </row>
    <row r="161" spans="2:12" x14ac:dyDescent="0.35">
      <c r="B161" s="1"/>
      <c r="L161" s="1"/>
    </row>
    <row r="162" spans="2:12" x14ac:dyDescent="0.35">
      <c r="B162" s="1"/>
      <c r="L162" s="1"/>
    </row>
    <row r="163" spans="2:12" x14ac:dyDescent="0.35">
      <c r="B163" s="1"/>
      <c r="L163" s="1"/>
    </row>
    <row r="164" spans="2:12" x14ac:dyDescent="0.35">
      <c r="B164" s="1"/>
      <c r="L164" s="1"/>
    </row>
    <row r="165" spans="2:12" x14ac:dyDescent="0.35">
      <c r="B165" s="1"/>
      <c r="L165" s="1"/>
    </row>
    <row r="166" spans="2:12" x14ac:dyDescent="0.35">
      <c r="B166" s="1"/>
      <c r="L166" s="1"/>
    </row>
  </sheetData>
  <autoFilter ref="A1:Z19">
    <sortState ref="A2:AA19">
      <sortCondition ref="Z1:Z19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cd32f3d-92ee-44d6-be8d-780c41ecc7a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8FF8FCAF9BA54AB25E43A0AE5B42D9" ma:contentTypeVersion="13" ma:contentTypeDescription="Crear nuevo documento." ma:contentTypeScope="" ma:versionID="215727859b104c6e3447d9d066a9689d">
  <xsd:schema xmlns:xsd="http://www.w3.org/2001/XMLSchema" xmlns:xs="http://www.w3.org/2001/XMLSchema" xmlns:p="http://schemas.microsoft.com/office/2006/metadata/properties" xmlns:ns2="7cd32f3d-92ee-44d6-be8d-780c41ecc7a2" xmlns:ns3="e9d02b46-af2a-431b-8386-5b35de13fcda" targetNamespace="http://schemas.microsoft.com/office/2006/metadata/properties" ma:root="true" ma:fieldsID="00c5fa0e414c5dbb8d1d8b5a692b993b" ns2:_="" ns3:_="">
    <xsd:import namespace="7cd32f3d-92ee-44d6-be8d-780c41ecc7a2"/>
    <xsd:import namespace="e9d02b46-af2a-431b-8386-5b35de13fc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32f3d-92ee-44d6-be8d-780c41ecc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02b46-af2a-431b-8386-5b35de13fc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D7C303-5521-4FFE-BF06-FC8826A26C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174C94-FD53-440C-B192-2A7133E38C0A}">
  <ds:schemaRefs>
    <ds:schemaRef ds:uri="http://purl.org/dc/dcmitype/"/>
    <ds:schemaRef ds:uri="http://schemas.microsoft.com/office/infopath/2007/PartnerControls"/>
    <ds:schemaRef ds:uri="e9d02b46-af2a-431b-8386-5b35de13fcda"/>
    <ds:schemaRef ds:uri="http://purl.org/dc/elements/1.1/"/>
    <ds:schemaRef ds:uri="http://schemas.microsoft.com/office/2006/metadata/properties"/>
    <ds:schemaRef ds:uri="7cd32f3d-92ee-44d6-be8d-780c41ecc7a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5316AF0-2268-4F86-886A-F7EF5DE734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tickets-20200204</vt:lpstr>
      <vt:lpstr>Piv Enero</vt:lpstr>
      <vt:lpstr>Enero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Juan_Montoya</dc:creator>
  <cp:keywords/>
  <dc:description/>
  <cp:lastModifiedBy>Frank Cuadros</cp:lastModifiedBy>
  <cp:revision/>
  <dcterms:created xsi:type="dcterms:W3CDTF">2020-02-05T23:13:41Z</dcterms:created>
  <dcterms:modified xsi:type="dcterms:W3CDTF">2020-03-20T02:03:38Z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0x0101005F8FF8FCAF9BA54AB25E43A0AE5B42D9</vt:lpwstr>
  </property>
  <property fmtid="{D5CDD505-2E9C-101B-9397-08002B2CF9AE}" pid="3" name="Order">
    <vt:r8>36444200</vt:r8>
  </property>
</Properties>
</file>