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yulycastro/Desktop/PPL/EPP/cotizaciones/"/>
    </mc:Choice>
  </mc:AlternateContent>
  <xr:revisionPtr revIDLastSave="0" documentId="8_{E94ABD30-6E0B-FD4E-97C2-B53DB00A4192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COTIZACION" sheetId="2" r:id="rId1"/>
  </sheets>
  <externalReferences>
    <externalReference r:id="rId2"/>
  </externalReferences>
  <definedNames>
    <definedName name="_xlnm._FilterDatabase" localSheetId="0" hidden="1">COTIZACION!$A$2:$I$129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2" l="1"/>
  <c r="K129" i="2"/>
  <c r="N129" i="2"/>
  <c r="Q129" i="2"/>
  <c r="T129" i="2"/>
  <c r="W129" i="2"/>
  <c r="Z129" i="2"/>
  <c r="Y128" i="2"/>
  <c r="AA128" i="2" s="1"/>
  <c r="V128" i="2"/>
  <c r="X128" i="2" s="1"/>
  <c r="S128" i="2"/>
  <c r="U128" i="2" s="1"/>
  <c r="P128" i="2"/>
  <c r="R128" i="2" s="1"/>
  <c r="M128" i="2"/>
  <c r="O128" i="2" s="1"/>
  <c r="J128" i="2"/>
  <c r="L128" i="2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3" i="2"/>
  <c r="Y4" i="2"/>
  <c r="AA4" i="2" s="1"/>
  <c r="Y5" i="2"/>
  <c r="AA5" i="2" s="1"/>
  <c r="Y6" i="2"/>
  <c r="AA6" i="2" s="1"/>
  <c r="Y7" i="2"/>
  <c r="AA7" i="2" s="1"/>
  <c r="Y8" i="2"/>
  <c r="AA8" i="2" s="1"/>
  <c r="Y9" i="2"/>
  <c r="AA9" i="2" s="1"/>
  <c r="Y10" i="2"/>
  <c r="AA10" i="2" s="1"/>
  <c r="Y11" i="2"/>
  <c r="AA11" i="2" s="1"/>
  <c r="Y12" i="2"/>
  <c r="AA12" i="2" s="1"/>
  <c r="Y13" i="2"/>
  <c r="AA13" i="2" s="1"/>
  <c r="Y14" i="2"/>
  <c r="AA14" i="2" s="1"/>
  <c r="Y15" i="2"/>
  <c r="AA15" i="2" s="1"/>
  <c r="Y16" i="2"/>
  <c r="AA16" i="2" s="1"/>
  <c r="Y17" i="2"/>
  <c r="AA17" i="2" s="1"/>
  <c r="Y18" i="2"/>
  <c r="AA18" i="2" s="1"/>
  <c r="Y19" i="2"/>
  <c r="AA19" i="2" s="1"/>
  <c r="Y20" i="2"/>
  <c r="AA20" i="2" s="1"/>
  <c r="Y21" i="2"/>
  <c r="AA21" i="2" s="1"/>
  <c r="Y22" i="2"/>
  <c r="AA22" i="2" s="1"/>
  <c r="Y23" i="2"/>
  <c r="AA23" i="2" s="1"/>
  <c r="Y24" i="2"/>
  <c r="AA24" i="2" s="1"/>
  <c r="Y25" i="2"/>
  <c r="AA25" i="2" s="1"/>
  <c r="Y26" i="2"/>
  <c r="AA26" i="2" s="1"/>
  <c r="Y27" i="2"/>
  <c r="AA27" i="2" s="1"/>
  <c r="Y28" i="2"/>
  <c r="AA28" i="2" s="1"/>
  <c r="Y29" i="2"/>
  <c r="AA29" i="2" s="1"/>
  <c r="Y30" i="2"/>
  <c r="AA30" i="2" s="1"/>
  <c r="Y31" i="2"/>
  <c r="AA31" i="2" s="1"/>
  <c r="Y32" i="2"/>
  <c r="AA32" i="2" s="1"/>
  <c r="Y33" i="2"/>
  <c r="AA33" i="2" s="1"/>
  <c r="Y34" i="2"/>
  <c r="AA34" i="2" s="1"/>
  <c r="Y35" i="2"/>
  <c r="AA35" i="2" s="1"/>
  <c r="Y36" i="2"/>
  <c r="AA36" i="2" s="1"/>
  <c r="Y37" i="2"/>
  <c r="AA37" i="2" s="1"/>
  <c r="Y38" i="2"/>
  <c r="AA38" i="2" s="1"/>
  <c r="Y39" i="2"/>
  <c r="AA39" i="2" s="1"/>
  <c r="Y40" i="2"/>
  <c r="AA40" i="2" s="1"/>
  <c r="Y41" i="2"/>
  <c r="AA41" i="2" s="1"/>
  <c r="Y42" i="2"/>
  <c r="AA42" i="2" s="1"/>
  <c r="Y43" i="2"/>
  <c r="AA43" i="2" s="1"/>
  <c r="Y44" i="2"/>
  <c r="AA44" i="2" s="1"/>
  <c r="Y45" i="2"/>
  <c r="AA45" i="2" s="1"/>
  <c r="Y46" i="2"/>
  <c r="AA46" i="2" s="1"/>
  <c r="Y47" i="2"/>
  <c r="AA47" i="2" s="1"/>
  <c r="Y48" i="2"/>
  <c r="AA48" i="2" s="1"/>
  <c r="Y49" i="2"/>
  <c r="AA49" i="2" s="1"/>
  <c r="Y50" i="2"/>
  <c r="AA50" i="2" s="1"/>
  <c r="Y51" i="2"/>
  <c r="AA51" i="2" s="1"/>
  <c r="Y52" i="2"/>
  <c r="AA52" i="2" s="1"/>
  <c r="Y53" i="2"/>
  <c r="AA53" i="2" s="1"/>
  <c r="Y54" i="2"/>
  <c r="AA54" i="2" s="1"/>
  <c r="Y55" i="2"/>
  <c r="AA55" i="2" s="1"/>
  <c r="Y56" i="2"/>
  <c r="AA56" i="2" s="1"/>
  <c r="Y57" i="2"/>
  <c r="AA57" i="2" s="1"/>
  <c r="Y58" i="2"/>
  <c r="AA58" i="2" s="1"/>
  <c r="Y59" i="2"/>
  <c r="AA59" i="2" s="1"/>
  <c r="Y60" i="2"/>
  <c r="AA60" i="2" s="1"/>
  <c r="Y61" i="2"/>
  <c r="AA61" i="2" s="1"/>
  <c r="Y62" i="2"/>
  <c r="AA62" i="2" s="1"/>
  <c r="Y63" i="2"/>
  <c r="AA63" i="2" s="1"/>
  <c r="Y64" i="2"/>
  <c r="AA64" i="2" s="1"/>
  <c r="Y65" i="2"/>
  <c r="AA65" i="2" s="1"/>
  <c r="Y66" i="2"/>
  <c r="AA66" i="2" s="1"/>
  <c r="Y67" i="2"/>
  <c r="AA67" i="2" s="1"/>
  <c r="Y68" i="2"/>
  <c r="AA68" i="2" s="1"/>
  <c r="Y69" i="2"/>
  <c r="AA69" i="2" s="1"/>
  <c r="Y70" i="2"/>
  <c r="AA70" i="2" s="1"/>
  <c r="Y71" i="2"/>
  <c r="AA71" i="2" s="1"/>
  <c r="Y72" i="2"/>
  <c r="AA72" i="2" s="1"/>
  <c r="Y73" i="2"/>
  <c r="AA73" i="2" s="1"/>
  <c r="Y74" i="2"/>
  <c r="AA74" i="2" s="1"/>
  <c r="Y75" i="2"/>
  <c r="AA75" i="2" s="1"/>
  <c r="Y76" i="2"/>
  <c r="AA76" i="2" s="1"/>
  <c r="Y77" i="2"/>
  <c r="AA77" i="2" s="1"/>
  <c r="Y78" i="2"/>
  <c r="AA78" i="2" s="1"/>
  <c r="Y79" i="2"/>
  <c r="AA79" i="2" s="1"/>
  <c r="Y80" i="2"/>
  <c r="AA80" i="2" s="1"/>
  <c r="Y81" i="2"/>
  <c r="AA81" i="2" s="1"/>
  <c r="Y82" i="2"/>
  <c r="AA82" i="2" s="1"/>
  <c r="Y83" i="2"/>
  <c r="AA83" i="2" s="1"/>
  <c r="Y84" i="2"/>
  <c r="AA84" i="2" s="1"/>
  <c r="Y85" i="2"/>
  <c r="AA85" i="2" s="1"/>
  <c r="Y86" i="2"/>
  <c r="AA86" i="2" s="1"/>
  <c r="Y87" i="2"/>
  <c r="AA87" i="2" s="1"/>
  <c r="Y88" i="2"/>
  <c r="AA88" i="2" s="1"/>
  <c r="Y89" i="2"/>
  <c r="AA89" i="2" s="1"/>
  <c r="Y90" i="2"/>
  <c r="AA90" i="2" s="1"/>
  <c r="Y91" i="2"/>
  <c r="AA91" i="2" s="1"/>
  <c r="Y92" i="2"/>
  <c r="AA92" i="2" s="1"/>
  <c r="Y93" i="2"/>
  <c r="AA93" i="2" s="1"/>
  <c r="Y94" i="2"/>
  <c r="AA94" i="2" s="1"/>
  <c r="Y95" i="2"/>
  <c r="AA95" i="2" s="1"/>
  <c r="Y96" i="2"/>
  <c r="AA96" i="2" s="1"/>
  <c r="Y97" i="2"/>
  <c r="AA97" i="2" s="1"/>
  <c r="Y98" i="2"/>
  <c r="AA98" i="2" s="1"/>
  <c r="Y99" i="2"/>
  <c r="AA99" i="2" s="1"/>
  <c r="Y100" i="2"/>
  <c r="AA100" i="2" s="1"/>
  <c r="Y101" i="2"/>
  <c r="AA101" i="2" s="1"/>
  <c r="Y102" i="2"/>
  <c r="AA102" i="2" s="1"/>
  <c r="Y103" i="2"/>
  <c r="AA103" i="2" s="1"/>
  <c r="Y104" i="2"/>
  <c r="AA104" i="2" s="1"/>
  <c r="Y105" i="2"/>
  <c r="AA105" i="2" s="1"/>
  <c r="Y106" i="2"/>
  <c r="AA106" i="2" s="1"/>
  <c r="Y107" i="2"/>
  <c r="AA107" i="2" s="1"/>
  <c r="Y108" i="2"/>
  <c r="AA108" i="2" s="1"/>
  <c r="Y109" i="2"/>
  <c r="AA109" i="2" s="1"/>
  <c r="Y110" i="2"/>
  <c r="AA110" i="2" s="1"/>
  <c r="Y111" i="2"/>
  <c r="AA111" i="2" s="1"/>
  <c r="Y112" i="2"/>
  <c r="AA112" i="2" s="1"/>
  <c r="Y113" i="2"/>
  <c r="AA113" i="2" s="1"/>
  <c r="Y114" i="2"/>
  <c r="AA114" i="2" s="1"/>
  <c r="Y115" i="2"/>
  <c r="AA115" i="2" s="1"/>
  <c r="Y116" i="2"/>
  <c r="AA116" i="2" s="1"/>
  <c r="Y117" i="2"/>
  <c r="AA117" i="2" s="1"/>
  <c r="Y118" i="2"/>
  <c r="AA118" i="2" s="1"/>
  <c r="Y119" i="2"/>
  <c r="AA119" i="2" s="1"/>
  <c r="Y120" i="2"/>
  <c r="AA120" i="2" s="1"/>
  <c r="Y121" i="2"/>
  <c r="AA121" i="2" s="1"/>
  <c r="Y122" i="2"/>
  <c r="AA122" i="2" s="1"/>
  <c r="Y123" i="2"/>
  <c r="AA123" i="2" s="1"/>
  <c r="Y124" i="2"/>
  <c r="AA124" i="2" s="1"/>
  <c r="Y125" i="2"/>
  <c r="AA125" i="2" s="1"/>
  <c r="Y126" i="2"/>
  <c r="AA126" i="2" s="1"/>
  <c r="Y127" i="2"/>
  <c r="AA127" i="2" s="1"/>
  <c r="Y3" i="2"/>
  <c r="V4" i="2"/>
  <c r="X4" i="2" s="1"/>
  <c r="V5" i="2"/>
  <c r="X5" i="2" s="1"/>
  <c r="V6" i="2"/>
  <c r="X6" i="2" s="1"/>
  <c r="V7" i="2"/>
  <c r="X7" i="2" s="1"/>
  <c r="V8" i="2"/>
  <c r="X8" i="2" s="1"/>
  <c r="V9" i="2"/>
  <c r="X9" i="2" s="1"/>
  <c r="V10" i="2"/>
  <c r="X10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V34" i="2"/>
  <c r="X34" i="2" s="1"/>
  <c r="V35" i="2"/>
  <c r="X35" i="2" s="1"/>
  <c r="V36" i="2"/>
  <c r="X36" i="2" s="1"/>
  <c r="V37" i="2"/>
  <c r="X37" i="2" s="1"/>
  <c r="V38" i="2"/>
  <c r="X38" i="2" s="1"/>
  <c r="V39" i="2"/>
  <c r="X39" i="2" s="1"/>
  <c r="V40" i="2"/>
  <c r="X40" i="2" s="1"/>
  <c r="V41" i="2"/>
  <c r="X41" i="2" s="1"/>
  <c r="V42" i="2"/>
  <c r="X42" i="2" s="1"/>
  <c r="V43" i="2"/>
  <c r="X43" i="2" s="1"/>
  <c r="V44" i="2"/>
  <c r="X44" i="2" s="1"/>
  <c r="V45" i="2"/>
  <c r="X45" i="2" s="1"/>
  <c r="V46" i="2"/>
  <c r="X46" i="2" s="1"/>
  <c r="V47" i="2"/>
  <c r="X47" i="2" s="1"/>
  <c r="V48" i="2"/>
  <c r="X48" i="2" s="1"/>
  <c r="V49" i="2"/>
  <c r="X49" i="2" s="1"/>
  <c r="V50" i="2"/>
  <c r="X50" i="2" s="1"/>
  <c r="V51" i="2"/>
  <c r="X51" i="2" s="1"/>
  <c r="V52" i="2"/>
  <c r="X52" i="2" s="1"/>
  <c r="V53" i="2"/>
  <c r="X53" i="2" s="1"/>
  <c r="V54" i="2"/>
  <c r="X54" i="2" s="1"/>
  <c r="V55" i="2"/>
  <c r="X55" i="2" s="1"/>
  <c r="V56" i="2"/>
  <c r="X56" i="2" s="1"/>
  <c r="V57" i="2"/>
  <c r="X57" i="2" s="1"/>
  <c r="V58" i="2"/>
  <c r="X58" i="2" s="1"/>
  <c r="V59" i="2"/>
  <c r="X59" i="2" s="1"/>
  <c r="V60" i="2"/>
  <c r="X60" i="2" s="1"/>
  <c r="V61" i="2"/>
  <c r="X61" i="2" s="1"/>
  <c r="V62" i="2"/>
  <c r="X62" i="2" s="1"/>
  <c r="V63" i="2"/>
  <c r="X63" i="2" s="1"/>
  <c r="V64" i="2"/>
  <c r="X64" i="2" s="1"/>
  <c r="V65" i="2"/>
  <c r="X65" i="2" s="1"/>
  <c r="V66" i="2"/>
  <c r="X66" i="2" s="1"/>
  <c r="V67" i="2"/>
  <c r="X67" i="2" s="1"/>
  <c r="V68" i="2"/>
  <c r="X68" i="2" s="1"/>
  <c r="V69" i="2"/>
  <c r="X69" i="2" s="1"/>
  <c r="V70" i="2"/>
  <c r="X70" i="2" s="1"/>
  <c r="V71" i="2"/>
  <c r="X71" i="2" s="1"/>
  <c r="V72" i="2"/>
  <c r="X72" i="2" s="1"/>
  <c r="V73" i="2"/>
  <c r="X73" i="2" s="1"/>
  <c r="V74" i="2"/>
  <c r="X74" i="2" s="1"/>
  <c r="V75" i="2"/>
  <c r="X75" i="2" s="1"/>
  <c r="V76" i="2"/>
  <c r="X76" i="2" s="1"/>
  <c r="V77" i="2"/>
  <c r="X77" i="2" s="1"/>
  <c r="V78" i="2"/>
  <c r="X78" i="2" s="1"/>
  <c r="V79" i="2"/>
  <c r="X79" i="2" s="1"/>
  <c r="V80" i="2"/>
  <c r="X80" i="2" s="1"/>
  <c r="V81" i="2"/>
  <c r="X81" i="2" s="1"/>
  <c r="V82" i="2"/>
  <c r="X82" i="2" s="1"/>
  <c r="V83" i="2"/>
  <c r="X83" i="2" s="1"/>
  <c r="V84" i="2"/>
  <c r="X84" i="2" s="1"/>
  <c r="V85" i="2"/>
  <c r="X85" i="2" s="1"/>
  <c r="V86" i="2"/>
  <c r="X86" i="2" s="1"/>
  <c r="V87" i="2"/>
  <c r="X87" i="2" s="1"/>
  <c r="V88" i="2"/>
  <c r="X88" i="2" s="1"/>
  <c r="V89" i="2"/>
  <c r="X89" i="2" s="1"/>
  <c r="V90" i="2"/>
  <c r="X90" i="2" s="1"/>
  <c r="V91" i="2"/>
  <c r="X91" i="2" s="1"/>
  <c r="V92" i="2"/>
  <c r="X92" i="2" s="1"/>
  <c r="V93" i="2"/>
  <c r="X93" i="2" s="1"/>
  <c r="V94" i="2"/>
  <c r="X94" i="2" s="1"/>
  <c r="V95" i="2"/>
  <c r="X95" i="2" s="1"/>
  <c r="V96" i="2"/>
  <c r="X96" i="2" s="1"/>
  <c r="V97" i="2"/>
  <c r="X97" i="2" s="1"/>
  <c r="V98" i="2"/>
  <c r="X98" i="2" s="1"/>
  <c r="V99" i="2"/>
  <c r="X99" i="2" s="1"/>
  <c r="V100" i="2"/>
  <c r="X100" i="2" s="1"/>
  <c r="V101" i="2"/>
  <c r="X101" i="2" s="1"/>
  <c r="V102" i="2"/>
  <c r="X102" i="2" s="1"/>
  <c r="V103" i="2"/>
  <c r="X103" i="2" s="1"/>
  <c r="V104" i="2"/>
  <c r="X104" i="2" s="1"/>
  <c r="V105" i="2"/>
  <c r="X105" i="2" s="1"/>
  <c r="V106" i="2"/>
  <c r="X106" i="2" s="1"/>
  <c r="V107" i="2"/>
  <c r="X107" i="2" s="1"/>
  <c r="V108" i="2"/>
  <c r="X108" i="2" s="1"/>
  <c r="V109" i="2"/>
  <c r="X109" i="2" s="1"/>
  <c r="V110" i="2"/>
  <c r="X110" i="2" s="1"/>
  <c r="V111" i="2"/>
  <c r="X111" i="2" s="1"/>
  <c r="V112" i="2"/>
  <c r="X112" i="2" s="1"/>
  <c r="V113" i="2"/>
  <c r="X113" i="2" s="1"/>
  <c r="V114" i="2"/>
  <c r="X114" i="2" s="1"/>
  <c r="V115" i="2"/>
  <c r="X115" i="2" s="1"/>
  <c r="V116" i="2"/>
  <c r="X116" i="2" s="1"/>
  <c r="V117" i="2"/>
  <c r="X117" i="2" s="1"/>
  <c r="V118" i="2"/>
  <c r="X118" i="2" s="1"/>
  <c r="V119" i="2"/>
  <c r="X119" i="2" s="1"/>
  <c r="V120" i="2"/>
  <c r="X120" i="2" s="1"/>
  <c r="V121" i="2"/>
  <c r="X121" i="2" s="1"/>
  <c r="V122" i="2"/>
  <c r="X122" i="2" s="1"/>
  <c r="V123" i="2"/>
  <c r="X123" i="2" s="1"/>
  <c r="V124" i="2"/>
  <c r="X124" i="2" s="1"/>
  <c r="V125" i="2"/>
  <c r="X125" i="2" s="1"/>
  <c r="V126" i="2"/>
  <c r="X126" i="2" s="1"/>
  <c r="V127" i="2"/>
  <c r="X127" i="2" s="1"/>
  <c r="V3" i="2"/>
  <c r="S4" i="2"/>
  <c r="U4" i="2" s="1"/>
  <c r="S5" i="2"/>
  <c r="U5" i="2" s="1"/>
  <c r="S6" i="2"/>
  <c r="U6" i="2" s="1"/>
  <c r="S7" i="2"/>
  <c r="U7" i="2" s="1"/>
  <c r="S8" i="2"/>
  <c r="U8" i="2" s="1"/>
  <c r="S9" i="2"/>
  <c r="U9" i="2" s="1"/>
  <c r="S10" i="2"/>
  <c r="U10" i="2" s="1"/>
  <c r="S11" i="2"/>
  <c r="U11" i="2" s="1"/>
  <c r="S12" i="2"/>
  <c r="U12" i="2" s="1"/>
  <c r="S13" i="2"/>
  <c r="U13" i="2" s="1"/>
  <c r="S14" i="2"/>
  <c r="U14" i="2" s="1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S26" i="2"/>
  <c r="U26" i="2" s="1"/>
  <c r="S27" i="2"/>
  <c r="U27" i="2" s="1"/>
  <c r="S28" i="2"/>
  <c r="U28" i="2" s="1"/>
  <c r="S29" i="2"/>
  <c r="U29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0" i="2"/>
  <c r="U40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49" i="2"/>
  <c r="U49" i="2" s="1"/>
  <c r="S50" i="2"/>
  <c r="U50" i="2" s="1"/>
  <c r="S51" i="2"/>
  <c r="U51" i="2" s="1"/>
  <c r="S52" i="2"/>
  <c r="U52" i="2" s="1"/>
  <c r="S53" i="2"/>
  <c r="U53" i="2" s="1"/>
  <c r="S54" i="2"/>
  <c r="U54" i="2" s="1"/>
  <c r="S55" i="2"/>
  <c r="U55" i="2" s="1"/>
  <c r="S56" i="2"/>
  <c r="U56" i="2" s="1"/>
  <c r="S57" i="2"/>
  <c r="U57" i="2" s="1"/>
  <c r="S58" i="2"/>
  <c r="U58" i="2" s="1"/>
  <c r="S59" i="2"/>
  <c r="U59" i="2" s="1"/>
  <c r="S60" i="2"/>
  <c r="U60" i="2" s="1"/>
  <c r="S61" i="2"/>
  <c r="U61" i="2" s="1"/>
  <c r="S62" i="2"/>
  <c r="U62" i="2" s="1"/>
  <c r="S63" i="2"/>
  <c r="U63" i="2" s="1"/>
  <c r="S64" i="2"/>
  <c r="U64" i="2" s="1"/>
  <c r="S65" i="2"/>
  <c r="U65" i="2" s="1"/>
  <c r="S66" i="2"/>
  <c r="U66" i="2" s="1"/>
  <c r="S67" i="2"/>
  <c r="U67" i="2" s="1"/>
  <c r="S68" i="2"/>
  <c r="U68" i="2" s="1"/>
  <c r="S69" i="2"/>
  <c r="U69" i="2" s="1"/>
  <c r="S70" i="2"/>
  <c r="U70" i="2" s="1"/>
  <c r="S71" i="2"/>
  <c r="U71" i="2" s="1"/>
  <c r="S72" i="2"/>
  <c r="U72" i="2" s="1"/>
  <c r="S73" i="2"/>
  <c r="U73" i="2" s="1"/>
  <c r="S74" i="2"/>
  <c r="U74" i="2" s="1"/>
  <c r="S75" i="2"/>
  <c r="U75" i="2" s="1"/>
  <c r="S76" i="2"/>
  <c r="U76" i="2" s="1"/>
  <c r="S77" i="2"/>
  <c r="U77" i="2" s="1"/>
  <c r="S78" i="2"/>
  <c r="U78" i="2" s="1"/>
  <c r="S79" i="2"/>
  <c r="U79" i="2" s="1"/>
  <c r="S80" i="2"/>
  <c r="U80" i="2" s="1"/>
  <c r="S81" i="2"/>
  <c r="U81" i="2" s="1"/>
  <c r="S82" i="2"/>
  <c r="U82" i="2" s="1"/>
  <c r="S83" i="2"/>
  <c r="U83" i="2" s="1"/>
  <c r="S84" i="2"/>
  <c r="U84" i="2" s="1"/>
  <c r="S85" i="2"/>
  <c r="U85" i="2" s="1"/>
  <c r="S86" i="2"/>
  <c r="U86" i="2" s="1"/>
  <c r="S87" i="2"/>
  <c r="U87" i="2" s="1"/>
  <c r="S88" i="2"/>
  <c r="U88" i="2" s="1"/>
  <c r="S89" i="2"/>
  <c r="U89" i="2" s="1"/>
  <c r="S90" i="2"/>
  <c r="U90" i="2" s="1"/>
  <c r="S91" i="2"/>
  <c r="U91" i="2" s="1"/>
  <c r="S92" i="2"/>
  <c r="U92" i="2" s="1"/>
  <c r="S93" i="2"/>
  <c r="U93" i="2" s="1"/>
  <c r="S94" i="2"/>
  <c r="U94" i="2" s="1"/>
  <c r="S95" i="2"/>
  <c r="U95" i="2" s="1"/>
  <c r="S96" i="2"/>
  <c r="U96" i="2" s="1"/>
  <c r="S97" i="2"/>
  <c r="U97" i="2" s="1"/>
  <c r="S98" i="2"/>
  <c r="U98" i="2" s="1"/>
  <c r="S99" i="2"/>
  <c r="U99" i="2" s="1"/>
  <c r="S100" i="2"/>
  <c r="U100" i="2" s="1"/>
  <c r="S101" i="2"/>
  <c r="U101" i="2" s="1"/>
  <c r="S102" i="2"/>
  <c r="U102" i="2" s="1"/>
  <c r="S103" i="2"/>
  <c r="U103" i="2" s="1"/>
  <c r="S104" i="2"/>
  <c r="U104" i="2" s="1"/>
  <c r="S105" i="2"/>
  <c r="U105" i="2" s="1"/>
  <c r="S106" i="2"/>
  <c r="U106" i="2" s="1"/>
  <c r="S107" i="2"/>
  <c r="U107" i="2" s="1"/>
  <c r="S108" i="2"/>
  <c r="U108" i="2" s="1"/>
  <c r="S109" i="2"/>
  <c r="U109" i="2" s="1"/>
  <c r="S110" i="2"/>
  <c r="U110" i="2" s="1"/>
  <c r="S111" i="2"/>
  <c r="U111" i="2" s="1"/>
  <c r="S112" i="2"/>
  <c r="U112" i="2" s="1"/>
  <c r="S113" i="2"/>
  <c r="U113" i="2" s="1"/>
  <c r="S114" i="2"/>
  <c r="U114" i="2" s="1"/>
  <c r="S115" i="2"/>
  <c r="U115" i="2" s="1"/>
  <c r="S116" i="2"/>
  <c r="U116" i="2" s="1"/>
  <c r="S117" i="2"/>
  <c r="U117" i="2" s="1"/>
  <c r="S118" i="2"/>
  <c r="U118" i="2" s="1"/>
  <c r="S119" i="2"/>
  <c r="U119" i="2" s="1"/>
  <c r="S120" i="2"/>
  <c r="U120" i="2" s="1"/>
  <c r="S121" i="2"/>
  <c r="U121" i="2" s="1"/>
  <c r="S122" i="2"/>
  <c r="U122" i="2" s="1"/>
  <c r="S123" i="2"/>
  <c r="U123" i="2" s="1"/>
  <c r="S124" i="2"/>
  <c r="U124" i="2" s="1"/>
  <c r="S125" i="2"/>
  <c r="U125" i="2" s="1"/>
  <c r="S126" i="2"/>
  <c r="U126" i="2" s="1"/>
  <c r="S127" i="2"/>
  <c r="U127" i="2" s="1"/>
  <c r="S3" i="2"/>
  <c r="U3" i="2" s="1"/>
  <c r="P4" i="2"/>
  <c r="R4" i="2" s="1"/>
  <c r="P5" i="2"/>
  <c r="R5" i="2" s="1"/>
  <c r="P6" i="2"/>
  <c r="R6" i="2" s="1"/>
  <c r="P7" i="2"/>
  <c r="R7" i="2" s="1"/>
  <c r="P8" i="2"/>
  <c r="R8" i="2" s="1"/>
  <c r="P9" i="2"/>
  <c r="R9" i="2" s="1"/>
  <c r="P10" i="2"/>
  <c r="R10" i="2" s="1"/>
  <c r="P11" i="2"/>
  <c r="R11" i="2" s="1"/>
  <c r="P12" i="2"/>
  <c r="R12" i="2" s="1"/>
  <c r="P13" i="2"/>
  <c r="R13" i="2" s="1"/>
  <c r="P14" i="2"/>
  <c r="R14" i="2" s="1"/>
  <c r="P15" i="2"/>
  <c r="R15" i="2" s="1"/>
  <c r="P16" i="2"/>
  <c r="R16" i="2" s="1"/>
  <c r="P17" i="2"/>
  <c r="R17" i="2" s="1"/>
  <c r="P18" i="2"/>
  <c r="R18" i="2" s="1"/>
  <c r="P19" i="2"/>
  <c r="R19" i="2" s="1"/>
  <c r="P20" i="2"/>
  <c r="R20" i="2" s="1"/>
  <c r="P21" i="2"/>
  <c r="R21" i="2" s="1"/>
  <c r="P22" i="2"/>
  <c r="R22" i="2" s="1"/>
  <c r="P23" i="2"/>
  <c r="R23" i="2" s="1"/>
  <c r="P24" i="2"/>
  <c r="R24" i="2" s="1"/>
  <c r="P25" i="2"/>
  <c r="R25" i="2" s="1"/>
  <c r="P26" i="2"/>
  <c r="R26" i="2" s="1"/>
  <c r="P27" i="2"/>
  <c r="R27" i="2" s="1"/>
  <c r="P28" i="2"/>
  <c r="R28" i="2" s="1"/>
  <c r="P29" i="2"/>
  <c r="R29" i="2" s="1"/>
  <c r="P30" i="2"/>
  <c r="R30" i="2" s="1"/>
  <c r="P31" i="2"/>
  <c r="R31" i="2" s="1"/>
  <c r="P32" i="2"/>
  <c r="R32" i="2" s="1"/>
  <c r="P33" i="2"/>
  <c r="R33" i="2" s="1"/>
  <c r="P34" i="2"/>
  <c r="R34" i="2" s="1"/>
  <c r="P35" i="2"/>
  <c r="R35" i="2" s="1"/>
  <c r="P36" i="2"/>
  <c r="R36" i="2" s="1"/>
  <c r="P37" i="2"/>
  <c r="R37" i="2" s="1"/>
  <c r="P38" i="2"/>
  <c r="R38" i="2" s="1"/>
  <c r="P39" i="2"/>
  <c r="R39" i="2" s="1"/>
  <c r="P40" i="2"/>
  <c r="R40" i="2" s="1"/>
  <c r="P41" i="2"/>
  <c r="R41" i="2" s="1"/>
  <c r="P42" i="2"/>
  <c r="R42" i="2" s="1"/>
  <c r="P43" i="2"/>
  <c r="R43" i="2" s="1"/>
  <c r="P44" i="2"/>
  <c r="R44" i="2" s="1"/>
  <c r="P45" i="2"/>
  <c r="R45" i="2" s="1"/>
  <c r="P46" i="2"/>
  <c r="R46" i="2" s="1"/>
  <c r="P47" i="2"/>
  <c r="R47" i="2" s="1"/>
  <c r="P48" i="2"/>
  <c r="R48" i="2" s="1"/>
  <c r="P49" i="2"/>
  <c r="R49" i="2" s="1"/>
  <c r="P50" i="2"/>
  <c r="R50" i="2" s="1"/>
  <c r="P51" i="2"/>
  <c r="R51" i="2" s="1"/>
  <c r="P52" i="2"/>
  <c r="R52" i="2" s="1"/>
  <c r="P53" i="2"/>
  <c r="R53" i="2" s="1"/>
  <c r="P54" i="2"/>
  <c r="R54" i="2" s="1"/>
  <c r="P55" i="2"/>
  <c r="R55" i="2" s="1"/>
  <c r="P56" i="2"/>
  <c r="R56" i="2" s="1"/>
  <c r="P57" i="2"/>
  <c r="R57" i="2" s="1"/>
  <c r="P58" i="2"/>
  <c r="R58" i="2" s="1"/>
  <c r="P59" i="2"/>
  <c r="R59" i="2" s="1"/>
  <c r="P60" i="2"/>
  <c r="R60" i="2" s="1"/>
  <c r="P61" i="2"/>
  <c r="R61" i="2" s="1"/>
  <c r="P62" i="2"/>
  <c r="R62" i="2" s="1"/>
  <c r="P63" i="2"/>
  <c r="R63" i="2" s="1"/>
  <c r="P64" i="2"/>
  <c r="R64" i="2" s="1"/>
  <c r="P65" i="2"/>
  <c r="R65" i="2" s="1"/>
  <c r="P66" i="2"/>
  <c r="R66" i="2" s="1"/>
  <c r="P67" i="2"/>
  <c r="R67" i="2" s="1"/>
  <c r="P68" i="2"/>
  <c r="R68" i="2" s="1"/>
  <c r="P69" i="2"/>
  <c r="R69" i="2" s="1"/>
  <c r="P70" i="2"/>
  <c r="R70" i="2" s="1"/>
  <c r="P71" i="2"/>
  <c r="R71" i="2" s="1"/>
  <c r="P72" i="2"/>
  <c r="R72" i="2" s="1"/>
  <c r="P73" i="2"/>
  <c r="R73" i="2" s="1"/>
  <c r="P74" i="2"/>
  <c r="R74" i="2" s="1"/>
  <c r="P75" i="2"/>
  <c r="R75" i="2" s="1"/>
  <c r="P76" i="2"/>
  <c r="R76" i="2" s="1"/>
  <c r="P77" i="2"/>
  <c r="R77" i="2" s="1"/>
  <c r="P78" i="2"/>
  <c r="R78" i="2" s="1"/>
  <c r="P79" i="2"/>
  <c r="R79" i="2" s="1"/>
  <c r="P80" i="2"/>
  <c r="R80" i="2" s="1"/>
  <c r="P81" i="2"/>
  <c r="R81" i="2" s="1"/>
  <c r="P82" i="2"/>
  <c r="R82" i="2" s="1"/>
  <c r="P83" i="2"/>
  <c r="R83" i="2" s="1"/>
  <c r="P84" i="2"/>
  <c r="R84" i="2" s="1"/>
  <c r="P85" i="2"/>
  <c r="R85" i="2" s="1"/>
  <c r="P86" i="2"/>
  <c r="R86" i="2" s="1"/>
  <c r="P87" i="2"/>
  <c r="R87" i="2" s="1"/>
  <c r="P88" i="2"/>
  <c r="R88" i="2" s="1"/>
  <c r="P89" i="2"/>
  <c r="R89" i="2" s="1"/>
  <c r="P90" i="2"/>
  <c r="R90" i="2" s="1"/>
  <c r="P91" i="2"/>
  <c r="R91" i="2" s="1"/>
  <c r="P92" i="2"/>
  <c r="R92" i="2" s="1"/>
  <c r="P93" i="2"/>
  <c r="R93" i="2" s="1"/>
  <c r="P94" i="2"/>
  <c r="R94" i="2" s="1"/>
  <c r="P95" i="2"/>
  <c r="R95" i="2" s="1"/>
  <c r="P96" i="2"/>
  <c r="R96" i="2" s="1"/>
  <c r="P97" i="2"/>
  <c r="R97" i="2" s="1"/>
  <c r="P98" i="2"/>
  <c r="R98" i="2" s="1"/>
  <c r="P99" i="2"/>
  <c r="R99" i="2" s="1"/>
  <c r="P100" i="2"/>
  <c r="R100" i="2" s="1"/>
  <c r="P101" i="2"/>
  <c r="R101" i="2" s="1"/>
  <c r="P102" i="2"/>
  <c r="R102" i="2" s="1"/>
  <c r="P103" i="2"/>
  <c r="R103" i="2" s="1"/>
  <c r="P104" i="2"/>
  <c r="R104" i="2" s="1"/>
  <c r="P105" i="2"/>
  <c r="R105" i="2" s="1"/>
  <c r="P106" i="2"/>
  <c r="R106" i="2" s="1"/>
  <c r="P107" i="2"/>
  <c r="R107" i="2" s="1"/>
  <c r="P108" i="2"/>
  <c r="R108" i="2" s="1"/>
  <c r="P109" i="2"/>
  <c r="R109" i="2" s="1"/>
  <c r="P110" i="2"/>
  <c r="R110" i="2" s="1"/>
  <c r="P111" i="2"/>
  <c r="R111" i="2" s="1"/>
  <c r="P112" i="2"/>
  <c r="R112" i="2" s="1"/>
  <c r="P113" i="2"/>
  <c r="R113" i="2" s="1"/>
  <c r="P114" i="2"/>
  <c r="R114" i="2" s="1"/>
  <c r="P115" i="2"/>
  <c r="R115" i="2" s="1"/>
  <c r="P116" i="2"/>
  <c r="R116" i="2" s="1"/>
  <c r="P117" i="2"/>
  <c r="R117" i="2" s="1"/>
  <c r="P118" i="2"/>
  <c r="R118" i="2" s="1"/>
  <c r="P119" i="2"/>
  <c r="R119" i="2" s="1"/>
  <c r="P120" i="2"/>
  <c r="R120" i="2" s="1"/>
  <c r="P121" i="2"/>
  <c r="R121" i="2" s="1"/>
  <c r="P122" i="2"/>
  <c r="R122" i="2" s="1"/>
  <c r="P123" i="2"/>
  <c r="R123" i="2" s="1"/>
  <c r="P124" i="2"/>
  <c r="R124" i="2" s="1"/>
  <c r="P125" i="2"/>
  <c r="R125" i="2" s="1"/>
  <c r="P126" i="2"/>
  <c r="R126" i="2" s="1"/>
  <c r="P127" i="2"/>
  <c r="R127" i="2" s="1"/>
  <c r="P3" i="2"/>
  <c r="R3" i="2" s="1"/>
  <c r="M4" i="2"/>
  <c r="O4" i="2" s="1"/>
  <c r="M5" i="2"/>
  <c r="O5" i="2" s="1"/>
  <c r="M6" i="2"/>
  <c r="O6" i="2" s="1"/>
  <c r="M7" i="2"/>
  <c r="O7" i="2" s="1"/>
  <c r="M8" i="2"/>
  <c r="O8" i="2" s="1"/>
  <c r="M9" i="2"/>
  <c r="O9" i="2" s="1"/>
  <c r="M10" i="2"/>
  <c r="O10" i="2" s="1"/>
  <c r="M11" i="2"/>
  <c r="O11" i="2" s="1"/>
  <c r="M12" i="2"/>
  <c r="O12" i="2" s="1"/>
  <c r="M13" i="2"/>
  <c r="O13" i="2" s="1"/>
  <c r="M14" i="2"/>
  <c r="O14" i="2" s="1"/>
  <c r="M15" i="2"/>
  <c r="O15" i="2" s="1"/>
  <c r="M16" i="2"/>
  <c r="O16" i="2" s="1"/>
  <c r="M17" i="2"/>
  <c r="O17" i="2" s="1"/>
  <c r="M18" i="2"/>
  <c r="O18" i="2" s="1"/>
  <c r="M19" i="2"/>
  <c r="O19" i="2" s="1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30" i="2"/>
  <c r="O30" i="2" s="1"/>
  <c r="M31" i="2"/>
  <c r="O31" i="2" s="1"/>
  <c r="M32" i="2"/>
  <c r="O32" i="2" s="1"/>
  <c r="M33" i="2"/>
  <c r="O33" i="2" s="1"/>
  <c r="M34" i="2"/>
  <c r="O34" i="2" s="1"/>
  <c r="M35" i="2"/>
  <c r="O35" i="2" s="1"/>
  <c r="M36" i="2"/>
  <c r="O36" i="2" s="1"/>
  <c r="M37" i="2"/>
  <c r="O37" i="2" s="1"/>
  <c r="M38" i="2"/>
  <c r="O38" i="2" s="1"/>
  <c r="M39" i="2"/>
  <c r="O39" i="2" s="1"/>
  <c r="M40" i="2"/>
  <c r="O40" i="2" s="1"/>
  <c r="M41" i="2"/>
  <c r="O41" i="2" s="1"/>
  <c r="M42" i="2"/>
  <c r="O42" i="2" s="1"/>
  <c r="M43" i="2"/>
  <c r="O43" i="2" s="1"/>
  <c r="M44" i="2"/>
  <c r="O44" i="2" s="1"/>
  <c r="M45" i="2"/>
  <c r="O45" i="2" s="1"/>
  <c r="M46" i="2"/>
  <c r="O46" i="2" s="1"/>
  <c r="M47" i="2"/>
  <c r="O47" i="2" s="1"/>
  <c r="M48" i="2"/>
  <c r="O48" i="2" s="1"/>
  <c r="M49" i="2"/>
  <c r="O49" i="2" s="1"/>
  <c r="M50" i="2"/>
  <c r="O50" i="2" s="1"/>
  <c r="M51" i="2"/>
  <c r="O51" i="2" s="1"/>
  <c r="M52" i="2"/>
  <c r="O52" i="2" s="1"/>
  <c r="M53" i="2"/>
  <c r="O53" i="2" s="1"/>
  <c r="M54" i="2"/>
  <c r="O54" i="2" s="1"/>
  <c r="M55" i="2"/>
  <c r="O55" i="2" s="1"/>
  <c r="M56" i="2"/>
  <c r="O56" i="2" s="1"/>
  <c r="M57" i="2"/>
  <c r="O57" i="2" s="1"/>
  <c r="M58" i="2"/>
  <c r="O58" i="2" s="1"/>
  <c r="M59" i="2"/>
  <c r="O59" i="2" s="1"/>
  <c r="M60" i="2"/>
  <c r="O60" i="2" s="1"/>
  <c r="M61" i="2"/>
  <c r="O61" i="2" s="1"/>
  <c r="M62" i="2"/>
  <c r="O62" i="2" s="1"/>
  <c r="M63" i="2"/>
  <c r="O63" i="2" s="1"/>
  <c r="M64" i="2"/>
  <c r="O64" i="2" s="1"/>
  <c r="M65" i="2"/>
  <c r="O65" i="2" s="1"/>
  <c r="M66" i="2"/>
  <c r="O66" i="2" s="1"/>
  <c r="M67" i="2"/>
  <c r="O67" i="2" s="1"/>
  <c r="M68" i="2"/>
  <c r="O68" i="2" s="1"/>
  <c r="M69" i="2"/>
  <c r="O69" i="2" s="1"/>
  <c r="M70" i="2"/>
  <c r="O70" i="2" s="1"/>
  <c r="M71" i="2"/>
  <c r="O71" i="2" s="1"/>
  <c r="M72" i="2"/>
  <c r="O72" i="2" s="1"/>
  <c r="M73" i="2"/>
  <c r="O73" i="2" s="1"/>
  <c r="M74" i="2"/>
  <c r="O74" i="2" s="1"/>
  <c r="M75" i="2"/>
  <c r="O75" i="2" s="1"/>
  <c r="M76" i="2"/>
  <c r="O76" i="2" s="1"/>
  <c r="M77" i="2"/>
  <c r="O77" i="2" s="1"/>
  <c r="M78" i="2"/>
  <c r="O78" i="2" s="1"/>
  <c r="M79" i="2"/>
  <c r="O79" i="2" s="1"/>
  <c r="M80" i="2"/>
  <c r="O80" i="2" s="1"/>
  <c r="M81" i="2"/>
  <c r="O81" i="2" s="1"/>
  <c r="M82" i="2"/>
  <c r="O82" i="2" s="1"/>
  <c r="M83" i="2"/>
  <c r="O83" i="2" s="1"/>
  <c r="M84" i="2"/>
  <c r="O84" i="2" s="1"/>
  <c r="M85" i="2"/>
  <c r="O85" i="2" s="1"/>
  <c r="M86" i="2"/>
  <c r="O86" i="2" s="1"/>
  <c r="M87" i="2"/>
  <c r="O87" i="2" s="1"/>
  <c r="M88" i="2"/>
  <c r="O88" i="2" s="1"/>
  <c r="M89" i="2"/>
  <c r="O89" i="2" s="1"/>
  <c r="M90" i="2"/>
  <c r="O90" i="2" s="1"/>
  <c r="M91" i="2"/>
  <c r="O91" i="2" s="1"/>
  <c r="M92" i="2"/>
  <c r="O92" i="2" s="1"/>
  <c r="M93" i="2"/>
  <c r="O93" i="2" s="1"/>
  <c r="M94" i="2"/>
  <c r="O94" i="2" s="1"/>
  <c r="M95" i="2"/>
  <c r="O95" i="2" s="1"/>
  <c r="M96" i="2"/>
  <c r="O96" i="2" s="1"/>
  <c r="M97" i="2"/>
  <c r="O97" i="2" s="1"/>
  <c r="M98" i="2"/>
  <c r="O98" i="2" s="1"/>
  <c r="M99" i="2"/>
  <c r="O99" i="2" s="1"/>
  <c r="M100" i="2"/>
  <c r="O100" i="2" s="1"/>
  <c r="M101" i="2"/>
  <c r="O101" i="2" s="1"/>
  <c r="M102" i="2"/>
  <c r="O102" i="2" s="1"/>
  <c r="M103" i="2"/>
  <c r="O103" i="2" s="1"/>
  <c r="M104" i="2"/>
  <c r="O104" i="2" s="1"/>
  <c r="M105" i="2"/>
  <c r="O105" i="2" s="1"/>
  <c r="M106" i="2"/>
  <c r="O106" i="2" s="1"/>
  <c r="M107" i="2"/>
  <c r="O107" i="2" s="1"/>
  <c r="M108" i="2"/>
  <c r="O108" i="2" s="1"/>
  <c r="M109" i="2"/>
  <c r="O109" i="2" s="1"/>
  <c r="M110" i="2"/>
  <c r="O110" i="2" s="1"/>
  <c r="M111" i="2"/>
  <c r="O111" i="2" s="1"/>
  <c r="M112" i="2"/>
  <c r="O112" i="2" s="1"/>
  <c r="M113" i="2"/>
  <c r="O113" i="2" s="1"/>
  <c r="M114" i="2"/>
  <c r="O114" i="2" s="1"/>
  <c r="M115" i="2"/>
  <c r="O115" i="2" s="1"/>
  <c r="M116" i="2"/>
  <c r="O116" i="2" s="1"/>
  <c r="M117" i="2"/>
  <c r="O117" i="2" s="1"/>
  <c r="M118" i="2"/>
  <c r="O118" i="2" s="1"/>
  <c r="M119" i="2"/>
  <c r="O119" i="2" s="1"/>
  <c r="M120" i="2"/>
  <c r="O120" i="2" s="1"/>
  <c r="M121" i="2"/>
  <c r="O121" i="2" s="1"/>
  <c r="M122" i="2"/>
  <c r="O122" i="2" s="1"/>
  <c r="M123" i="2"/>
  <c r="O123" i="2" s="1"/>
  <c r="M124" i="2"/>
  <c r="O124" i="2" s="1"/>
  <c r="M125" i="2"/>
  <c r="O125" i="2" s="1"/>
  <c r="M126" i="2"/>
  <c r="O126" i="2" s="1"/>
  <c r="M127" i="2"/>
  <c r="O127" i="2" s="1"/>
  <c r="M3" i="2"/>
  <c r="O3" i="2" s="1"/>
  <c r="J4" i="2"/>
  <c r="L4" i="2" s="1"/>
  <c r="J5" i="2"/>
  <c r="L5" i="2" s="1"/>
  <c r="J6" i="2"/>
  <c r="L6" i="2" s="1"/>
  <c r="J7" i="2"/>
  <c r="L7" i="2" s="1"/>
  <c r="J8" i="2"/>
  <c r="L8" i="2" s="1"/>
  <c r="J9" i="2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J45" i="2"/>
  <c r="L45" i="2" s="1"/>
  <c r="J46" i="2"/>
  <c r="L46" i="2" s="1"/>
  <c r="J47" i="2"/>
  <c r="L47" i="2" s="1"/>
  <c r="J48" i="2"/>
  <c r="L48" i="2" s="1"/>
  <c r="J49" i="2"/>
  <c r="L49" i="2" s="1"/>
  <c r="J50" i="2"/>
  <c r="L50" i="2" s="1"/>
  <c r="J51" i="2"/>
  <c r="L51" i="2" s="1"/>
  <c r="J52" i="2"/>
  <c r="L52" i="2" s="1"/>
  <c r="J53" i="2"/>
  <c r="L53" i="2" s="1"/>
  <c r="J54" i="2"/>
  <c r="L54" i="2" s="1"/>
  <c r="J55" i="2"/>
  <c r="L55" i="2" s="1"/>
  <c r="J56" i="2"/>
  <c r="L56" i="2" s="1"/>
  <c r="J57" i="2"/>
  <c r="L57" i="2" s="1"/>
  <c r="J58" i="2"/>
  <c r="L58" i="2" s="1"/>
  <c r="J59" i="2"/>
  <c r="L59" i="2" s="1"/>
  <c r="J60" i="2"/>
  <c r="L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L73" i="2" s="1"/>
  <c r="J74" i="2"/>
  <c r="L74" i="2" s="1"/>
  <c r="J75" i="2"/>
  <c r="L75" i="2" s="1"/>
  <c r="J76" i="2"/>
  <c r="L76" i="2" s="1"/>
  <c r="J77" i="2"/>
  <c r="L77" i="2" s="1"/>
  <c r="J78" i="2"/>
  <c r="L78" i="2" s="1"/>
  <c r="J79" i="2"/>
  <c r="L79" i="2" s="1"/>
  <c r="J80" i="2"/>
  <c r="L80" i="2" s="1"/>
  <c r="J81" i="2"/>
  <c r="L81" i="2" s="1"/>
  <c r="J82" i="2"/>
  <c r="L82" i="2" s="1"/>
  <c r="J83" i="2"/>
  <c r="L83" i="2" s="1"/>
  <c r="J84" i="2"/>
  <c r="L84" i="2" s="1"/>
  <c r="J85" i="2"/>
  <c r="L85" i="2" s="1"/>
  <c r="J86" i="2"/>
  <c r="L86" i="2" s="1"/>
  <c r="J87" i="2"/>
  <c r="L87" i="2" s="1"/>
  <c r="J88" i="2"/>
  <c r="L88" i="2" s="1"/>
  <c r="J89" i="2"/>
  <c r="L89" i="2" s="1"/>
  <c r="J90" i="2"/>
  <c r="L90" i="2" s="1"/>
  <c r="J91" i="2"/>
  <c r="L91" i="2" s="1"/>
  <c r="J92" i="2"/>
  <c r="L92" i="2" s="1"/>
  <c r="J93" i="2"/>
  <c r="L93" i="2" s="1"/>
  <c r="J94" i="2"/>
  <c r="L94" i="2" s="1"/>
  <c r="J95" i="2"/>
  <c r="L95" i="2" s="1"/>
  <c r="J96" i="2"/>
  <c r="L96" i="2" s="1"/>
  <c r="J97" i="2"/>
  <c r="L97" i="2" s="1"/>
  <c r="J98" i="2"/>
  <c r="L98" i="2" s="1"/>
  <c r="J99" i="2"/>
  <c r="L99" i="2" s="1"/>
  <c r="J100" i="2"/>
  <c r="L100" i="2" s="1"/>
  <c r="J101" i="2"/>
  <c r="L101" i="2" s="1"/>
  <c r="J102" i="2"/>
  <c r="L102" i="2" s="1"/>
  <c r="J103" i="2"/>
  <c r="L103" i="2" s="1"/>
  <c r="J104" i="2"/>
  <c r="L104" i="2" s="1"/>
  <c r="J105" i="2"/>
  <c r="L105" i="2" s="1"/>
  <c r="J106" i="2"/>
  <c r="L106" i="2" s="1"/>
  <c r="J107" i="2"/>
  <c r="L107" i="2" s="1"/>
  <c r="J108" i="2"/>
  <c r="L108" i="2" s="1"/>
  <c r="J109" i="2"/>
  <c r="L109" i="2" s="1"/>
  <c r="J110" i="2"/>
  <c r="L110" i="2" s="1"/>
  <c r="J111" i="2"/>
  <c r="L111" i="2" s="1"/>
  <c r="J112" i="2"/>
  <c r="L112" i="2" s="1"/>
  <c r="J113" i="2"/>
  <c r="L113" i="2" s="1"/>
  <c r="J114" i="2"/>
  <c r="L114" i="2" s="1"/>
  <c r="J115" i="2"/>
  <c r="L115" i="2" s="1"/>
  <c r="J116" i="2"/>
  <c r="L116" i="2" s="1"/>
  <c r="J117" i="2"/>
  <c r="L117" i="2" s="1"/>
  <c r="J118" i="2"/>
  <c r="L118" i="2" s="1"/>
  <c r="J119" i="2"/>
  <c r="L119" i="2" s="1"/>
  <c r="J120" i="2"/>
  <c r="L120" i="2" s="1"/>
  <c r="J121" i="2"/>
  <c r="L121" i="2" s="1"/>
  <c r="J122" i="2"/>
  <c r="L122" i="2" s="1"/>
  <c r="J123" i="2"/>
  <c r="L123" i="2" s="1"/>
  <c r="J124" i="2"/>
  <c r="L124" i="2" s="1"/>
  <c r="J125" i="2"/>
  <c r="L125" i="2" s="1"/>
  <c r="J126" i="2"/>
  <c r="L126" i="2" s="1"/>
  <c r="J127" i="2"/>
  <c r="L127" i="2" s="1"/>
  <c r="J3" i="2"/>
  <c r="L3" i="2" s="1"/>
  <c r="G129" i="2" l="1"/>
  <c r="U129" i="2"/>
  <c r="L129" i="2"/>
  <c r="V129" i="2"/>
  <c r="R129" i="2"/>
  <c r="O129" i="2"/>
  <c r="Y129" i="2"/>
  <c r="S129" i="2"/>
  <c r="J129" i="2"/>
  <c r="M129" i="2"/>
  <c r="P129" i="2"/>
  <c r="AA3" i="2"/>
  <c r="AA129" i="2" s="1"/>
  <c r="X3" i="2"/>
  <c r="X129" i="2" s="1"/>
  <c r="I23" i="2" l="1"/>
  <c r="I12" i="2"/>
  <c r="I5" i="2"/>
  <c r="I34" i="2"/>
  <c r="I13" i="2"/>
  <c r="I42" i="2"/>
  <c r="I38" i="2"/>
  <c r="I43" i="2"/>
  <c r="I41" i="2"/>
  <c r="I40" i="2"/>
  <c r="I10" i="2"/>
  <c r="I36" i="2"/>
  <c r="I14" i="2"/>
  <c r="I33" i="2"/>
  <c r="I6" i="2"/>
  <c r="I32" i="2"/>
  <c r="I29" i="2"/>
  <c r="I27" i="2"/>
  <c r="I25" i="2"/>
  <c r="I8" i="2"/>
  <c r="I30" i="2"/>
  <c r="I3" i="2"/>
  <c r="I28" i="2"/>
  <c r="I31" i="2"/>
  <c r="I4" i="2"/>
  <c r="I11" i="2"/>
  <c r="I24" i="2"/>
  <c r="I20" i="2"/>
  <c r="I21" i="2"/>
  <c r="I22" i="2"/>
  <c r="I16" i="2"/>
  <c r="I18" i="2"/>
  <c r="I19" i="2"/>
  <c r="I39" i="2"/>
  <c r="I26" i="2"/>
  <c r="I15" i="2"/>
  <c r="I17" i="2"/>
  <c r="I9" i="2"/>
  <c r="I7" i="2"/>
  <c r="I35" i="2"/>
  <c r="I37" i="2"/>
  <c r="I92" i="2"/>
  <c r="I106" i="2"/>
  <c r="I94" i="2"/>
  <c r="I95" i="2"/>
  <c r="I107" i="2"/>
  <c r="I97" i="2"/>
  <c r="I98" i="2"/>
  <c r="I105" i="2"/>
  <c r="I99" i="2"/>
  <c r="I101" i="2"/>
  <c r="I102" i="2"/>
  <c r="I103" i="2"/>
  <c r="I104" i="2"/>
  <c r="I108" i="2"/>
  <c r="I100" i="2"/>
  <c r="I96" i="2"/>
  <c r="I93" i="2"/>
  <c r="I75" i="2"/>
  <c r="I64" i="2"/>
  <c r="I76" i="2"/>
  <c r="I63" i="2"/>
  <c r="I65" i="2"/>
  <c r="I71" i="2"/>
  <c r="I66" i="2"/>
  <c r="I68" i="2"/>
  <c r="I69" i="2"/>
  <c r="I72" i="2"/>
  <c r="I70" i="2"/>
  <c r="I73" i="2"/>
  <c r="I77" i="2"/>
  <c r="I67" i="2"/>
  <c r="I74" i="2"/>
  <c r="I58" i="2"/>
  <c r="I55" i="2"/>
  <c r="I59" i="2"/>
  <c r="I44" i="2"/>
  <c r="I57" i="2"/>
  <c r="I56" i="2"/>
  <c r="I61" i="2"/>
  <c r="I60" i="2"/>
  <c r="I45" i="2"/>
  <c r="I51" i="2"/>
  <c r="I52" i="2"/>
  <c r="I46" i="2"/>
  <c r="I47" i="2"/>
  <c r="I62" i="2"/>
  <c r="I48" i="2"/>
  <c r="I54" i="2"/>
  <c r="I53" i="2"/>
  <c r="I50" i="2"/>
  <c r="I49" i="2"/>
  <c r="I90" i="2"/>
  <c r="I85" i="2"/>
  <c r="I79" i="2"/>
  <c r="I78" i="2"/>
  <c r="I83" i="2"/>
  <c r="I84" i="2"/>
  <c r="I81" i="2"/>
  <c r="I80" i="2"/>
  <c r="I86" i="2"/>
  <c r="I88" i="2"/>
  <c r="I89" i="2"/>
  <c r="I82" i="2"/>
  <c r="I91" i="2"/>
  <c r="I87" i="2"/>
  <c r="I128" i="2"/>
  <c r="I122" i="2"/>
  <c r="I127" i="2"/>
  <c r="I110" i="2"/>
  <c r="I109" i="2"/>
  <c r="I117" i="2"/>
  <c r="I116" i="2"/>
  <c r="I123" i="2"/>
  <c r="I124" i="2"/>
  <c r="I125" i="2"/>
  <c r="I111" i="2"/>
  <c r="I112" i="2"/>
  <c r="I119" i="2"/>
  <c r="I126" i="2"/>
  <c r="I113" i="2"/>
  <c r="I114" i="2"/>
  <c r="I120" i="2"/>
  <c r="I118" i="2"/>
  <c r="I121" i="2"/>
  <c r="I129" i="2" l="1"/>
</calcChain>
</file>

<file path=xl/sharedStrings.xml><?xml version="1.0" encoding="utf-8"?>
<sst xmlns="http://schemas.openxmlformats.org/spreadsheetml/2006/main" count="538" uniqueCount="393">
  <si>
    <t>VALOR TOTAL</t>
  </si>
  <si>
    <t xml:space="preserve">ERON </t>
  </si>
  <si>
    <t xml:space="preserve"> Total general </t>
  </si>
  <si>
    <t>DIRECCION</t>
  </si>
  <si>
    <t>CIUDAD, DEPARTAMENTO</t>
  </si>
  <si>
    <t>Leticia (Amazonas)</t>
  </si>
  <si>
    <t>EPMSC SANTA ROSA DE VITERBO (JYP-MUJERES)</t>
  </si>
  <si>
    <t>Santa Rosa de Viterbo (Boyacá)</t>
  </si>
  <si>
    <t>EPMSC CHIQUINQUIRA</t>
  </si>
  <si>
    <t>Chiquinquirá (Boyacá)</t>
  </si>
  <si>
    <t>Diutama (Boyacá)</t>
  </si>
  <si>
    <t>Garagoa (Boyacá)</t>
  </si>
  <si>
    <t>Guateque (Cundinamarca)</t>
  </si>
  <si>
    <t>Moniquira (Boyacá)</t>
  </si>
  <si>
    <t>Ramiriqui (Boyacá)</t>
  </si>
  <si>
    <t>Sogamoso (Boyacá)</t>
  </si>
  <si>
    <t>COMPLEJO CARCELARIO Y PENITENCIARIO METROPOLITANO DE BOGOTA</t>
  </si>
  <si>
    <t>Bogotá D.C.</t>
  </si>
  <si>
    <t>EC BOGOTA</t>
  </si>
  <si>
    <t>Bogotá D.C</t>
  </si>
  <si>
    <t>Caqueza (Cundinamarca).</t>
  </si>
  <si>
    <t>Choconta (Cundinamrca).</t>
  </si>
  <si>
    <t>Fusagasuga (Cundinamarca).</t>
  </si>
  <si>
    <t>Gacheta (Cundinamarca).</t>
  </si>
  <si>
    <t>La Mesa (Cundinamarca).</t>
  </si>
  <si>
    <t>Ubate (Cundinamarca).</t>
  </si>
  <si>
    <t>Vlleta (Cundinamarca).</t>
  </si>
  <si>
    <t>Zipaquira (Cundinamarca).</t>
  </si>
  <si>
    <t>Acacías (Meta).</t>
  </si>
  <si>
    <t>Villavicencio (Meta).</t>
  </si>
  <si>
    <t>Granada (Meta).</t>
  </si>
  <si>
    <t>Melgar (Tolima).</t>
  </si>
  <si>
    <t>Grirardot (Cundinamarca).</t>
  </si>
  <si>
    <t>Neiva (Huila)</t>
  </si>
  <si>
    <t>Garzon (Huila).</t>
  </si>
  <si>
    <t>La Plata (Huila).</t>
  </si>
  <si>
    <t>Pitalito (Huila).</t>
  </si>
  <si>
    <t>Folrencia (Cunduy).</t>
  </si>
  <si>
    <t>Chaparral (Tolima).</t>
  </si>
  <si>
    <t>EPMSC ESPINAL</t>
  </si>
  <si>
    <t>Espinal (Tolima).</t>
  </si>
  <si>
    <t>Purificacion (Tolima).</t>
  </si>
  <si>
    <t>Tunja (Boyacá).</t>
  </si>
  <si>
    <t>Combita (Boyacá).</t>
  </si>
  <si>
    <t>Paz de Ariporo (Casanare).</t>
  </si>
  <si>
    <t>EPC YOPAL</t>
  </si>
  <si>
    <t>Yopal (Casanare)</t>
  </si>
  <si>
    <t>EPC LA ESPERANZA DE GUADUAS</t>
  </si>
  <si>
    <t>Guaduas - Cundinamarca.</t>
  </si>
  <si>
    <t>EP LAS HELICONIAS DE FLORENCIA</t>
  </si>
  <si>
    <t>Florencia (Caquetá)</t>
  </si>
  <si>
    <t>EPC GUAMO</t>
  </si>
  <si>
    <t>El Guamo (Tolima).</t>
  </si>
  <si>
    <t>EPMSC BOLIVAR-CAUCA</t>
  </si>
  <si>
    <t>Bolivar - Cauca.</t>
  </si>
  <si>
    <t>El Bordo Cauca</t>
  </si>
  <si>
    <t>Puerto Tejada (Cauca)</t>
  </si>
  <si>
    <t>Barrio Morales Duque (Cauca)</t>
  </si>
  <si>
    <t>Silvia (Cauca).</t>
  </si>
  <si>
    <t>Barrio Alfonso Lopez (Popayan - Cauca)</t>
  </si>
  <si>
    <t>EPMSC-RM PASTO</t>
  </si>
  <si>
    <t>San Juan de Pasto (Pasto - Nariño).</t>
  </si>
  <si>
    <t>Ipiales (Nariño).</t>
  </si>
  <si>
    <t>Barrio Chapinero La Union (Nariño).</t>
  </si>
  <si>
    <t>Túquerres (Nariño).</t>
  </si>
  <si>
    <t>Tumaco (Nariño).</t>
  </si>
  <si>
    <t>Palmira (Valle del Cauca).</t>
  </si>
  <si>
    <t>Buga (Valle del Cauca).</t>
  </si>
  <si>
    <t>Buenaventura (Valle del Cauca).</t>
  </si>
  <si>
    <t>Tulua (Valle del Cauca).</t>
  </si>
  <si>
    <t>EPAMSCAS POPAYAN (ERE)</t>
  </si>
  <si>
    <t>Popayan (Cauca)</t>
  </si>
  <si>
    <t>Cartago (Valle del Cauca).</t>
  </si>
  <si>
    <t>Caicedonia (Valle del Cauca).</t>
  </si>
  <si>
    <t>Sevilla (Valle del Cauca).</t>
  </si>
  <si>
    <t>EC SABANALARGA (ERE)</t>
  </si>
  <si>
    <t>Sabanalarga (Atlantico).</t>
  </si>
  <si>
    <t>Magangue (Bolivar).</t>
  </si>
  <si>
    <t>Valledupar (Cesar).</t>
  </si>
  <si>
    <t>Monteria (Cordoba).</t>
  </si>
  <si>
    <t>Rioacha (La Guajira).</t>
  </si>
  <si>
    <t>Santa Marta (Magdalena).</t>
  </si>
  <si>
    <t>Archipiélago de San Andres.y Providencia</t>
  </si>
  <si>
    <t>Sincelejo (Sucre)</t>
  </si>
  <si>
    <t>Corozal (Sucre).</t>
  </si>
  <si>
    <t>Barranquilla (Atlantico)</t>
  </si>
  <si>
    <t>EPAMSCAS VALLEDUPAR (ERM)</t>
  </si>
  <si>
    <t>EPMSC TIERRAALTA</t>
  </si>
  <si>
    <t>Tierralta (Córdoba)</t>
  </si>
  <si>
    <t>Cartagena (Bolivar).</t>
  </si>
  <si>
    <t>El Banco (Magdalena).</t>
  </si>
  <si>
    <t>Arauca (Arauca).</t>
  </si>
  <si>
    <t>Aguachica (Cesar).</t>
  </si>
  <si>
    <t>Pamplona (Norte de Santander).</t>
  </si>
  <si>
    <t>Ocaña (Norte de Santander)</t>
  </si>
  <si>
    <t>EPMSC BUCARAMANGA (ERE)</t>
  </si>
  <si>
    <t>Bucaramanga (Santander).</t>
  </si>
  <si>
    <t>Barrancabermeja (Santander).</t>
  </si>
  <si>
    <t>Malaga (Santander).</t>
  </si>
  <si>
    <t>San Gil (Santander).</t>
  </si>
  <si>
    <t>Socorro (Santander).</t>
  </si>
  <si>
    <t>San Vicente de Chucury (santander).</t>
  </si>
  <si>
    <t>Velez (Santander).</t>
  </si>
  <si>
    <t>Girón (Santander)</t>
  </si>
  <si>
    <t>COMPLEJO CARCELARIO Y PENITENCIARIO METROPOLITANO DE CUCUTA</t>
  </si>
  <si>
    <t>Cucuta (Norte de Santander).</t>
  </si>
  <si>
    <t>Andes (Antioquia).</t>
  </si>
  <si>
    <t>Santa Fe de Antioquia (Antioquia).</t>
  </si>
  <si>
    <t>EPMSC BOLIVAR-ANTIOQUIA</t>
  </si>
  <si>
    <t>Bolivar (Antioquia).</t>
  </si>
  <si>
    <t>Caucacia (Antioquia).</t>
  </si>
  <si>
    <t>Barrio Las Quebraditas Jerico (Antioquia).</t>
  </si>
  <si>
    <t>La Ceja (Antioquia).</t>
  </si>
  <si>
    <t>Puerto Berrio (Antioquia).</t>
  </si>
  <si>
    <t>Santa Barbara (Antioquia).</t>
  </si>
  <si>
    <t>Santo Domingo (Antioquia).</t>
  </si>
  <si>
    <t>Santa Rosa de Osos (Antioquia).</t>
  </si>
  <si>
    <t>Sonson (Antioquia).</t>
  </si>
  <si>
    <t>Tamesis (Antioquia).</t>
  </si>
  <si>
    <t>Yarumal (Antioquia).</t>
  </si>
  <si>
    <t>Quibdo (Chocó)</t>
  </si>
  <si>
    <t>Apartado (Antioquia).</t>
  </si>
  <si>
    <t>EPMSC ITSMINA</t>
  </si>
  <si>
    <t>Istmina (Chocó).</t>
  </si>
  <si>
    <t>(Hacienda Nápoles) Puerto Triunfo (Antioquia).</t>
  </si>
  <si>
    <t>Manizales (Caldas).</t>
  </si>
  <si>
    <t>Anserma (Caldas).</t>
  </si>
  <si>
    <t>Aguadas (Caldas).</t>
  </si>
  <si>
    <t>Pacora (Caldas).</t>
  </si>
  <si>
    <t>Pensilvania (Caldas).</t>
  </si>
  <si>
    <t>Riosucio (Caldas).</t>
  </si>
  <si>
    <t>Salamina (Caldas).</t>
  </si>
  <si>
    <t>Calarca (Quindio).</t>
  </si>
  <si>
    <t>Armenia (Quindio).</t>
  </si>
  <si>
    <t>EPMSC PEREIRA (ERE)</t>
  </si>
  <si>
    <t>Pereira (Risaralda).</t>
  </si>
  <si>
    <t>Santa Rosa de Cabal (Risaralda).</t>
  </si>
  <si>
    <t>EC ARMERO-GUAYABAL</t>
  </si>
  <si>
    <t>Armero Guayabal (Tolima).</t>
  </si>
  <si>
    <t>Fresno (Tolima).</t>
  </si>
  <si>
    <t>Honda (Tolima).</t>
  </si>
  <si>
    <t>Libano (Tolima).</t>
  </si>
  <si>
    <t>EPMSC PUERTO BOYACA</t>
  </si>
  <si>
    <t>Puerto Boyaca (Boyacá).</t>
  </si>
  <si>
    <t>La Dorada (Caldas).</t>
  </si>
  <si>
    <t>COMPLEJO CARCELARIO  Y PENITENCIARIO  DE IBAGUE-PICALEÑA</t>
  </si>
  <si>
    <t>Barrio Picaleña Ibague (Tolima).</t>
  </si>
  <si>
    <t>EPMSC LETICIA</t>
  </si>
  <si>
    <t>EPMSC DUITAMA</t>
  </si>
  <si>
    <t>EPMS GARAGOA</t>
  </si>
  <si>
    <t>EPMSC GUATEQUE</t>
  </si>
  <si>
    <t>EPMSC MONIQUIRA</t>
  </si>
  <si>
    <t>EPMS RAMIRIQUI</t>
  </si>
  <si>
    <t>EPMSC SOGAMOSO</t>
  </si>
  <si>
    <t>EPMSC CAQUEZA</t>
  </si>
  <si>
    <t>EPMSC CHOCONTA</t>
  </si>
  <si>
    <t>EPMSC FUSAGASUGA</t>
  </si>
  <si>
    <t>EPMSC GACHETA</t>
  </si>
  <si>
    <t>EPMSC LA MESA</t>
  </si>
  <si>
    <t>EPMSC UBATE</t>
  </si>
  <si>
    <t>EPMSC VILLETA</t>
  </si>
  <si>
    <t>EPMSC ZIPAQUIRA</t>
  </si>
  <si>
    <t>RM BOGOTA</t>
  </si>
  <si>
    <t>CAMIS ACACIAS</t>
  </si>
  <si>
    <t>EPMSC VILLAVICENCIO</t>
  </si>
  <si>
    <t>EPMSC GRANADA</t>
  </si>
  <si>
    <t>EPMSC MELGAR</t>
  </si>
  <si>
    <t>EPMSC GIRARDOT</t>
  </si>
  <si>
    <t>EPMSC NEIVA</t>
  </si>
  <si>
    <t>EPMSC GARZON</t>
  </si>
  <si>
    <t>EPMSC LA PLATA</t>
  </si>
  <si>
    <t>EPMSC PITALITO</t>
  </si>
  <si>
    <t>EPMSC FLORENCIA</t>
  </si>
  <si>
    <t>EPMSC CHAPARRAL</t>
  </si>
  <si>
    <t>EPMSC PURIFICACION</t>
  </si>
  <si>
    <t>EPMSC ACACIAS</t>
  </si>
  <si>
    <t>EPMSC TUNJA</t>
  </si>
  <si>
    <t>EPAMSCAS COMBITA</t>
  </si>
  <si>
    <t>EPMSC PAZ DE ARIPORO</t>
  </si>
  <si>
    <t>EPMSC EL BORDO</t>
  </si>
  <si>
    <t>EPMSC PUERTO TEJADA</t>
  </si>
  <si>
    <t>EPMSC SANTANDER DE QUILICHAO</t>
  </si>
  <si>
    <t>EPMSC SILVIA</t>
  </si>
  <si>
    <t>RM POPAYAN</t>
  </si>
  <si>
    <t>EPMSC IPIALES</t>
  </si>
  <si>
    <t>EPMSC LA UNION</t>
  </si>
  <si>
    <t>EPMSC TUQUERRES</t>
  </si>
  <si>
    <t>EPMSC TUMACO</t>
  </si>
  <si>
    <t>EPAMSCAS PALMIRA</t>
  </si>
  <si>
    <t>EPMSC BUGA</t>
  </si>
  <si>
    <t>EPMSC BUENAVENTURA</t>
  </si>
  <si>
    <t>EPMSC TULUA</t>
  </si>
  <si>
    <t>EPMSC CARTAGO</t>
  </si>
  <si>
    <t>EPMSC CAICEDONIA</t>
  </si>
  <si>
    <t>EPMSC SEVILLA</t>
  </si>
  <si>
    <t>EPMSC MAGANGUE</t>
  </si>
  <si>
    <t>EPMSC VALLEDUPAR</t>
  </si>
  <si>
    <t>EPMSC MONTERIA</t>
  </si>
  <si>
    <t>EPMSC RIOHACHA</t>
  </si>
  <si>
    <t>EPMSC SANTA MARTA</t>
  </si>
  <si>
    <t>EPMSC SAN ANDRES</t>
  </si>
  <si>
    <t>EPMSC SINCELEJO</t>
  </si>
  <si>
    <t>ERE COROZAL</t>
  </si>
  <si>
    <t>EPMSC BARRANQUILLA</t>
  </si>
  <si>
    <t>EPMSC CARTAGENA</t>
  </si>
  <si>
    <t>EPMSC EL BANCO</t>
  </si>
  <si>
    <t>EPMSC ARAUCA</t>
  </si>
  <si>
    <t>EPMSC AGUACHICA</t>
  </si>
  <si>
    <t>EPMSC PAMPLONA</t>
  </si>
  <si>
    <t>EPMSC OCAÑA</t>
  </si>
  <si>
    <t>EPMSC BARRANCABERMEJA</t>
  </si>
  <si>
    <t>EPMSC MALAGA</t>
  </si>
  <si>
    <t>EPMS SAN GIL</t>
  </si>
  <si>
    <t>EPMSC SOCORRO</t>
  </si>
  <si>
    <t>EPMSC SAN VICENTE DE CHUCURI</t>
  </si>
  <si>
    <t>EPMSC VELEZ</t>
  </si>
  <si>
    <t>RM BUCARAMANGA</t>
  </si>
  <si>
    <t>EPAMS GIRON</t>
  </si>
  <si>
    <t>EPMSC ANDES</t>
  </si>
  <si>
    <t>EC SANTA FE DE ANTIOQUIA</t>
  </si>
  <si>
    <t>EPMSC CAUCASIA</t>
  </si>
  <si>
    <t>EPMSC JERICO</t>
  </si>
  <si>
    <t>EPMSC LA CEJA</t>
  </si>
  <si>
    <t>EPMSC PUERTO BERRIO</t>
  </si>
  <si>
    <t>EPMSC SANTA BARBARA</t>
  </si>
  <si>
    <t>EPMSC SANTO DOMINGO</t>
  </si>
  <si>
    <t>EPMSC SANTA ROSA DE OSOS</t>
  </si>
  <si>
    <t>EPMSC SONSON</t>
  </si>
  <si>
    <t>EPMSC TAMESIS</t>
  </si>
  <si>
    <t>EPMSC YARUMAL</t>
  </si>
  <si>
    <t>EPMSC QUIBDO</t>
  </si>
  <si>
    <t>EPMSC APARTADO</t>
  </si>
  <si>
    <t>EP PUERTO TRIUNFO</t>
  </si>
  <si>
    <t>EPMSC ANSERMA</t>
  </si>
  <si>
    <t>EPMSC AGUADAS</t>
  </si>
  <si>
    <t>EPMSC PACORA</t>
  </si>
  <si>
    <t>EPMSC PENSILVANIA</t>
  </si>
  <si>
    <t>EPMSC RIOSUCIO</t>
  </si>
  <si>
    <t>EPMSC SALAMINA</t>
  </si>
  <si>
    <t>RM MANIZALES</t>
  </si>
  <si>
    <t>EPMSC CALARCA</t>
  </si>
  <si>
    <t>EPMSC ARMENIA</t>
  </si>
  <si>
    <t>RM ARMENIA</t>
  </si>
  <si>
    <t>EPMSC SANTA ROSA DE CABAL</t>
  </si>
  <si>
    <t>RM PEREIRA</t>
  </si>
  <si>
    <t>EPMSC FRESNO</t>
  </si>
  <si>
    <t>EPMSC HONDA</t>
  </si>
  <si>
    <t>EPMSC LIBANO</t>
  </si>
  <si>
    <t>EPAMS LA DORADA</t>
  </si>
  <si>
    <t>Calle 13 No 10-146</t>
  </si>
  <si>
    <t>Km. 2 Vía Santa Rosa - Cerinza</t>
  </si>
  <si>
    <t>Kilómetro 2 Vía A Bogotá</t>
  </si>
  <si>
    <t>Calle 7 #15-08</t>
  </si>
  <si>
    <t>Carrera 10 #9-93</t>
  </si>
  <si>
    <t>Calle 9 Nº 6-35</t>
  </si>
  <si>
    <t>Kilometro 1 Salida A Barbosa</t>
  </si>
  <si>
    <t>Calle 8 # 4-08</t>
  </si>
  <si>
    <t>Cra 9ª No 1ª- 16 Sur. Barrió La Villita</t>
  </si>
  <si>
    <t>Kilómetro 5 Vía Usme</t>
  </si>
  <si>
    <t>Carrera 56 #18 A 47</t>
  </si>
  <si>
    <t>Palacio Municipal Piso 1</t>
  </si>
  <si>
    <t>Carrera 5 No. 5 – 31</t>
  </si>
  <si>
    <t>Cra. 8 No. 7-51</t>
  </si>
  <si>
    <t>Calle 5 # 4 – 19</t>
  </si>
  <si>
    <t>Carrera 21 #8-46</t>
  </si>
  <si>
    <t>Carrera 7 Nº 6 – 41 Casa</t>
  </si>
  <si>
    <t>Carrera 6 Nº 3-160</t>
  </si>
  <si>
    <t>Calle 7 #7-48</t>
  </si>
  <si>
    <t>Cra 47. No. 84 – 25 Barrio Entre Rios</t>
  </si>
  <si>
    <t>Kilometro 3 Via Acacias - Villavicencio (Meta).</t>
  </si>
  <si>
    <t>Transversal 26 # 22A-24</t>
  </si>
  <si>
    <t>Carrera 14 #14-31</t>
  </si>
  <si>
    <t>Carrera 26 #5-45/49</t>
  </si>
  <si>
    <t>Calle 38 #3-28 Barrio el diamante</t>
  </si>
  <si>
    <t>Kilometro 15 Via Al Sur.</t>
  </si>
  <si>
    <t>Calle 3 N. 18ª-19 Barrio Aguazul</t>
  </si>
  <si>
    <t>Kilometro 1 Salida A Neiva</t>
  </si>
  <si>
    <t>Calle 19 Sur No. 6-180</t>
  </si>
  <si>
    <t>Carrera 1ª Barrio El Cunduy</t>
  </si>
  <si>
    <t>Carrera 6 E # 8 A 44</t>
  </si>
  <si>
    <t>Calle 6 Con Carrera 12 B/Isaías Olivar</t>
  </si>
  <si>
    <t>Calle 10 Carrera 3 esquina</t>
  </si>
  <si>
    <t>Kilometro 3 Acacias Villavicencio (Meta).</t>
  </si>
  <si>
    <t>Calle 31 # 2 ? 15 Este Barrio El Dorado</t>
  </si>
  <si>
    <t>Via Tunja Paipa Kilometro 8</t>
  </si>
  <si>
    <t>Carrera 7 No. 9-20 Barrio Camilo Torres</t>
  </si>
  <si>
    <t>Kilometro 12 vía Yopal - Aguazul</t>
  </si>
  <si>
    <t>Km 3.5 Vía Cambao - Finca La Esperanza Puerto Bogota</t>
  </si>
  <si>
    <t>Km. 1.5 De La Variante San Martin Hacienda San Isidro Vía Morelia.</t>
  </si>
  <si>
    <t>Calle 11 # 8-14</t>
  </si>
  <si>
    <t>Calle 3 # 3-22</t>
  </si>
  <si>
    <t>Calle 2 # 7-25</t>
  </si>
  <si>
    <t>Calle 17 # 9-37</t>
  </si>
  <si>
    <t>Calle 4 # 27-34</t>
  </si>
  <si>
    <t>Carrera 3 # 4-52</t>
  </si>
  <si>
    <t>Carrera 3 # 16-11</t>
  </si>
  <si>
    <t>Carrera 24 # 21-23</t>
  </si>
  <si>
    <t>Seccion las Animas</t>
  </si>
  <si>
    <t>Cra. 3 # 13 – 48 (Esquina)</t>
  </si>
  <si>
    <t>Cra 15 # 26-2010 B\ Las mercedes</t>
  </si>
  <si>
    <t>Kilometro 15 Via Buchelli</t>
  </si>
  <si>
    <t>Calle 23 Via al Ica Palmira</t>
  </si>
  <si>
    <t>Carrera 16 # 32-97</t>
  </si>
  <si>
    <t>Calle 6 # 51 B 61</t>
  </si>
  <si>
    <t>Carrera 29 Calle 14</t>
  </si>
  <si>
    <t>Kilometro 3 Via Vereda Las Guacas.</t>
  </si>
  <si>
    <t>Calle 10 # 13 - 72</t>
  </si>
  <si>
    <t>Carrera 18 # 19 - 203</t>
  </si>
  <si>
    <t>Carrera 50 Calle 61A Esquina</t>
  </si>
  <si>
    <t>Carrera 27 # 13-90</t>
  </si>
  <si>
    <t>Barrio Camilo Torres</t>
  </si>
  <si>
    <t>Carrera 19 A # 18-79</t>
  </si>
  <si>
    <t>Calle 39 A # 18-29</t>
  </si>
  <si>
    <t>Carrera 9 # 17-11</t>
  </si>
  <si>
    <t>Calle 24 Carrera 17</t>
  </si>
  <si>
    <t>Kilómetro 13 Av Circunvalar</t>
  </si>
  <si>
    <t>Barrio La Vega Carretera Antigua a Tolœ Sincelejo (Sucre).</t>
  </si>
  <si>
    <t>Carrera 26 # 31-59</t>
  </si>
  <si>
    <t>Calle 76 Carrera 8 Esquina</t>
  </si>
  <si>
    <t>kilometro 3.5 via la mesa</t>
  </si>
  <si>
    <t>Santa Ana A 25 Kilómetros de la Cabecera Municipal Tierra Alta (Cordoba)</t>
  </si>
  <si>
    <t>Carretera Troncal Kilometro 3</t>
  </si>
  <si>
    <t>kilometro 2 via guamal magdalena</t>
  </si>
  <si>
    <t>Calle 17 #25 A 26</t>
  </si>
  <si>
    <t>Calle 10 No.8-90</t>
  </si>
  <si>
    <t>Avenida Santander #12-129</t>
  </si>
  <si>
    <t>Carrera 16 # 4-34 B\ El tibet</t>
  </si>
  <si>
    <t>Calle 45 # 6-75</t>
  </si>
  <si>
    <t>Carrera 5ta. # 8 N 07</t>
  </si>
  <si>
    <t>Carrera 9 #11-40</t>
  </si>
  <si>
    <t>Carrera 12 #20 A 67</t>
  </si>
  <si>
    <t>Via San Gil Socorro Kilometro 7</t>
  </si>
  <si>
    <t>Calle 16 #17 B 26</t>
  </si>
  <si>
    <t>Carrera 4 Salida Chipata</t>
  </si>
  <si>
    <t>Calle 45 Via Chimity</t>
  </si>
  <si>
    <t>Carretera a Zapatoca Km 14 Vereda Palogordo Giron (Santander).</t>
  </si>
  <si>
    <t>Calle 6 # 9a-98 Via al Salado</t>
  </si>
  <si>
    <t>Calle 49 No. 55 -154 Barrio San Pedro</t>
  </si>
  <si>
    <t>Cra 6 # 9-57 Barrio Jesus</t>
  </si>
  <si>
    <t>Calle 49 # 37-61</t>
  </si>
  <si>
    <t>Carrera 17 # 8-65Barrio Pueblo Nuevo</t>
  </si>
  <si>
    <t>Carrera 6 # 4-29</t>
  </si>
  <si>
    <t>Carrera 18 # 20-54</t>
  </si>
  <si>
    <t>Calle 50 Carrera 10 - 03 Esquina</t>
  </si>
  <si>
    <t>Calle Sucre #51-26</t>
  </si>
  <si>
    <t>Carrera Restrepo Uribe 15 # 14 – 10</t>
  </si>
  <si>
    <t>Calle 27 #34 A 15</t>
  </si>
  <si>
    <t>Carrera 7 #12-14</t>
  </si>
  <si>
    <t>Carrera 10 #9-40</t>
  </si>
  <si>
    <t>Carrera 21 #20 - 03</t>
  </si>
  <si>
    <t>Calle 26 # 8-35</t>
  </si>
  <si>
    <t>kilometro 15 via apartado- carepa</t>
  </si>
  <si>
    <t>Cra 7 # 12-36 Barrio San francisco</t>
  </si>
  <si>
    <t>Vía Medellín - Bogotá Km 115</t>
  </si>
  <si>
    <t>Calle 3 # 3 - 42</t>
  </si>
  <si>
    <t>Calle 4 # 8 - 20</t>
  </si>
  <si>
    <t>Salida A Salamina Sector La Margarita</t>
  </si>
  <si>
    <t>Kilometro 1 Via Manzanares</t>
  </si>
  <si>
    <t>Calle 6 # 8-14</t>
  </si>
  <si>
    <t>Kilometro 1 Via San Felix</t>
  </si>
  <si>
    <t>Barrio Estambul Carretera Panamericana Manizales (Caldas).</t>
  </si>
  <si>
    <t>Kilometro 1 Via Valle</t>
  </si>
  <si>
    <t>Calle 50 # 21-97</t>
  </si>
  <si>
    <t>Calle 50 # 23-29</t>
  </si>
  <si>
    <t>Carrera 8 # 41-27</t>
  </si>
  <si>
    <t>Carrera 16 # 14-27</t>
  </si>
  <si>
    <t>Via La Badea Turin La Popa</t>
  </si>
  <si>
    <t>Carrera 6 # 6-23</t>
  </si>
  <si>
    <t>Calle 3 # 4-50</t>
  </si>
  <si>
    <t>Via La Dorada Barrio Caracoli</t>
  </si>
  <si>
    <t>Carrera 12 # 5-71</t>
  </si>
  <si>
    <t>Carrera 5 # 6B - 124</t>
  </si>
  <si>
    <t>Barrio Las Ferias</t>
  </si>
  <si>
    <t>Carrera 45 Sur # 134-95</t>
  </si>
  <si>
    <t>CODIGO ERON</t>
  </si>
  <si>
    <t>CENTRAL</t>
  </si>
  <si>
    <t>NOROESTE</t>
  </si>
  <si>
    <t>NORTE</t>
  </si>
  <si>
    <t>OCCIDENTE</t>
  </si>
  <si>
    <t>ORIENTE</t>
  </si>
  <si>
    <t>VIEJO CALDAS</t>
  </si>
  <si>
    <t>REGIONAL</t>
  </si>
  <si>
    <t>GUANTES NO ESTERILES</t>
  </si>
  <si>
    <t>UNIDADES</t>
  </si>
  <si>
    <t>VALOR POR UNIDAD</t>
  </si>
  <si>
    <t>BATA MANGA LARGA</t>
  </si>
  <si>
    <t>VISOR O CARETA</t>
  </si>
  <si>
    <t>GORROS</t>
  </si>
  <si>
    <t>POLAINAS</t>
  </si>
  <si>
    <t>MASCARILLA QUIRURGICA</t>
  </si>
  <si>
    <t>GUANTES DE NITRILO</t>
  </si>
  <si>
    <t>CSM BARRANQUILLA</t>
  </si>
  <si>
    <t>Via 40 # 54-332 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</si>
</sst>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/>
    </xf>
    <xf numFmtId="164" fontId="3" fillId="0" borderId="0" xfId="1" applyFont="1"/>
    <xf numFmtId="0" fontId="4" fillId="0" borderId="1" xfId="0" applyNumberFormat="1" applyFont="1" applyBorder="1" applyAlignment="1">
      <alignment vertical="center"/>
    </xf>
    <xf numFmtId="0" fontId="2" fillId="3" borderId="1" xfId="0" applyNumberFormat="1" applyFont="1" applyFill="1" applyBorder="1" applyAlignment="1">
      <alignment vertical="center" wrapText="1"/>
    </xf>
    <xf numFmtId="0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165" fontId="4" fillId="0" borderId="1" xfId="2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1" xfId="0" applyFont="1" applyBorder="1"/>
    <xf numFmtId="164" fontId="3" fillId="0" borderId="1" xfId="1" applyFont="1" applyBorder="1"/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ycastro/Desktop/PPL/ANALISIS%20DE%20LA%20PROYECCIO&#769;N%20E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"/>
      <sheetName val="NECESIDAD POR ERON"/>
      <sheetName val="Dinamica PROYECCIÓN OPS"/>
      <sheetName val="PROYECCIÓN EPP"/>
      <sheetName val="Hoja1"/>
    </sheetNames>
    <sheetDataSet>
      <sheetData sheetId="0"/>
      <sheetData sheetId="1"/>
      <sheetData sheetId="2"/>
      <sheetData sheetId="3">
        <row r="2">
          <cell r="A2">
            <v>101</v>
          </cell>
          <cell r="B2" t="str">
            <v>EPMSC LETICIA</v>
          </cell>
          <cell r="C2">
            <v>280</v>
          </cell>
          <cell r="D2">
            <v>300</v>
          </cell>
          <cell r="E2">
            <v>224</v>
          </cell>
          <cell r="F2">
            <v>230</v>
          </cell>
          <cell r="G2">
            <v>2</v>
          </cell>
          <cell r="H2">
            <v>112</v>
          </cell>
          <cell r="I2">
            <v>100</v>
          </cell>
          <cell r="J2">
            <v>112</v>
          </cell>
          <cell r="K2">
            <v>100</v>
          </cell>
          <cell r="L2">
            <v>112</v>
          </cell>
          <cell r="M2">
            <v>200</v>
          </cell>
          <cell r="N2">
            <v>200</v>
          </cell>
        </row>
        <row r="3">
          <cell r="A3">
            <v>103</v>
          </cell>
          <cell r="B3" t="str">
            <v xml:space="preserve">EPMSC SANTA ROSA DE VITERBO </v>
          </cell>
          <cell r="C3">
            <v>392</v>
          </cell>
          <cell r="D3">
            <v>400</v>
          </cell>
          <cell r="E3">
            <v>336</v>
          </cell>
          <cell r="F3">
            <v>340</v>
          </cell>
          <cell r="G3">
            <v>2</v>
          </cell>
          <cell r="H3">
            <v>112</v>
          </cell>
          <cell r="I3">
            <v>100</v>
          </cell>
          <cell r="J3">
            <v>112</v>
          </cell>
          <cell r="K3">
            <v>100</v>
          </cell>
          <cell r="L3">
            <v>224</v>
          </cell>
          <cell r="M3">
            <v>300</v>
          </cell>
          <cell r="N3">
            <v>200</v>
          </cell>
        </row>
        <row r="4">
          <cell r="A4">
            <v>104</v>
          </cell>
          <cell r="B4" t="str">
            <v>CPMS CHIQUINQUIRA</v>
          </cell>
          <cell r="C4">
            <v>280</v>
          </cell>
          <cell r="D4">
            <v>300</v>
          </cell>
          <cell r="E4">
            <v>224</v>
          </cell>
          <cell r="F4">
            <v>230</v>
          </cell>
          <cell r="G4">
            <v>2</v>
          </cell>
          <cell r="H4">
            <v>112</v>
          </cell>
          <cell r="I4">
            <v>100</v>
          </cell>
          <cell r="J4">
            <v>112</v>
          </cell>
          <cell r="K4">
            <v>100</v>
          </cell>
          <cell r="L4">
            <v>112</v>
          </cell>
          <cell r="M4">
            <v>200</v>
          </cell>
          <cell r="N4">
            <v>200</v>
          </cell>
        </row>
        <row r="5">
          <cell r="A5">
            <v>105</v>
          </cell>
          <cell r="B5" t="str">
            <v>EPMSC DUITAMA</v>
          </cell>
          <cell r="C5">
            <v>392</v>
          </cell>
          <cell r="D5">
            <v>400</v>
          </cell>
          <cell r="E5">
            <v>336</v>
          </cell>
          <cell r="F5">
            <v>340</v>
          </cell>
          <cell r="G5">
            <v>2</v>
          </cell>
          <cell r="H5">
            <v>112</v>
          </cell>
          <cell r="I5">
            <v>100</v>
          </cell>
          <cell r="J5">
            <v>112</v>
          </cell>
          <cell r="K5">
            <v>100</v>
          </cell>
          <cell r="L5">
            <v>224</v>
          </cell>
          <cell r="M5">
            <v>300</v>
          </cell>
          <cell r="N5">
            <v>200</v>
          </cell>
        </row>
        <row r="6">
          <cell r="A6">
            <v>106</v>
          </cell>
          <cell r="B6" t="str">
            <v>CPMS GARAGOA</v>
          </cell>
          <cell r="C6">
            <v>140</v>
          </cell>
          <cell r="D6">
            <v>200</v>
          </cell>
          <cell r="E6">
            <v>112</v>
          </cell>
          <cell r="F6">
            <v>120</v>
          </cell>
          <cell r="G6">
            <v>1</v>
          </cell>
          <cell r="H6">
            <v>56</v>
          </cell>
          <cell r="I6">
            <v>100</v>
          </cell>
          <cell r="J6">
            <v>56</v>
          </cell>
          <cell r="K6">
            <v>100</v>
          </cell>
          <cell r="L6">
            <v>56</v>
          </cell>
          <cell r="M6">
            <v>100</v>
          </cell>
          <cell r="N6">
            <v>200</v>
          </cell>
        </row>
        <row r="7">
          <cell r="A7">
            <v>107</v>
          </cell>
          <cell r="B7" t="str">
            <v>EPMSC GUATEQUE</v>
          </cell>
          <cell r="C7">
            <v>196</v>
          </cell>
          <cell r="D7">
            <v>200</v>
          </cell>
          <cell r="E7">
            <v>168</v>
          </cell>
          <cell r="F7">
            <v>170</v>
          </cell>
          <cell r="G7">
            <v>1</v>
          </cell>
          <cell r="H7">
            <v>56</v>
          </cell>
          <cell r="I7">
            <v>100</v>
          </cell>
          <cell r="J7">
            <v>56</v>
          </cell>
          <cell r="K7">
            <v>100</v>
          </cell>
          <cell r="L7">
            <v>112</v>
          </cell>
          <cell r="M7">
            <v>200</v>
          </cell>
          <cell r="N7">
            <v>200</v>
          </cell>
        </row>
        <row r="8">
          <cell r="A8">
            <v>109</v>
          </cell>
          <cell r="B8" t="str">
            <v>CPMS MONIQUIRA</v>
          </cell>
          <cell r="C8">
            <v>280</v>
          </cell>
          <cell r="D8">
            <v>300</v>
          </cell>
          <cell r="E8">
            <v>224</v>
          </cell>
          <cell r="F8">
            <v>230</v>
          </cell>
          <cell r="G8">
            <v>2</v>
          </cell>
          <cell r="H8">
            <v>112</v>
          </cell>
          <cell r="I8">
            <v>100</v>
          </cell>
          <cell r="J8">
            <v>112</v>
          </cell>
          <cell r="K8">
            <v>100</v>
          </cell>
          <cell r="L8">
            <v>112</v>
          </cell>
          <cell r="M8">
            <v>200</v>
          </cell>
          <cell r="N8">
            <v>200</v>
          </cell>
        </row>
        <row r="9">
          <cell r="A9">
            <v>110</v>
          </cell>
          <cell r="B9" t="str">
            <v>EPMS RAMIRIQUI</v>
          </cell>
          <cell r="C9">
            <v>280</v>
          </cell>
          <cell r="D9">
            <v>300</v>
          </cell>
          <cell r="E9">
            <v>224</v>
          </cell>
          <cell r="F9">
            <v>230</v>
          </cell>
          <cell r="G9">
            <v>2</v>
          </cell>
          <cell r="H9">
            <v>112</v>
          </cell>
          <cell r="I9">
            <v>100</v>
          </cell>
          <cell r="J9">
            <v>112</v>
          </cell>
          <cell r="K9">
            <v>100</v>
          </cell>
          <cell r="L9">
            <v>112</v>
          </cell>
          <cell r="M9">
            <v>200</v>
          </cell>
          <cell r="N9">
            <v>200</v>
          </cell>
        </row>
        <row r="10">
          <cell r="A10">
            <v>112</v>
          </cell>
          <cell r="B10" t="str">
            <v>EPMSC SOGAMOSO</v>
          </cell>
          <cell r="C10">
            <v>700</v>
          </cell>
          <cell r="D10">
            <v>700</v>
          </cell>
          <cell r="E10">
            <v>616</v>
          </cell>
          <cell r="F10">
            <v>620</v>
          </cell>
          <cell r="G10">
            <v>3</v>
          </cell>
          <cell r="H10">
            <v>168</v>
          </cell>
          <cell r="I10">
            <v>200</v>
          </cell>
          <cell r="J10">
            <v>168</v>
          </cell>
          <cell r="K10">
            <v>200</v>
          </cell>
          <cell r="L10">
            <v>448</v>
          </cell>
          <cell r="M10">
            <v>500</v>
          </cell>
          <cell r="N10">
            <v>200</v>
          </cell>
        </row>
        <row r="11">
          <cell r="A11">
            <v>113</v>
          </cell>
          <cell r="B11" t="str">
            <v>COMPLEJO CARCELARIO Y PENITENCIARIO METROPOLITANO DE BOGOTA</v>
          </cell>
          <cell r="C11">
            <v>2184</v>
          </cell>
          <cell r="D11">
            <v>2200</v>
          </cell>
          <cell r="E11">
            <v>1848</v>
          </cell>
          <cell r="F11">
            <v>1850</v>
          </cell>
          <cell r="G11">
            <v>12</v>
          </cell>
          <cell r="H11">
            <v>672</v>
          </cell>
          <cell r="I11">
            <v>700</v>
          </cell>
          <cell r="J11">
            <v>672</v>
          </cell>
          <cell r="K11">
            <v>700</v>
          </cell>
          <cell r="L11">
            <v>1176</v>
          </cell>
          <cell r="M11">
            <v>1200</v>
          </cell>
          <cell r="N11">
            <v>400</v>
          </cell>
        </row>
        <row r="12">
          <cell r="A12">
            <v>114</v>
          </cell>
          <cell r="B12" t="str">
            <v>EC BOGOTA</v>
          </cell>
          <cell r="C12">
            <v>1540</v>
          </cell>
          <cell r="D12">
            <v>1500</v>
          </cell>
          <cell r="E12">
            <v>1288</v>
          </cell>
          <cell r="F12">
            <v>1290</v>
          </cell>
          <cell r="G12">
            <v>9</v>
          </cell>
          <cell r="H12">
            <v>504</v>
          </cell>
          <cell r="I12">
            <v>500</v>
          </cell>
          <cell r="J12">
            <v>504</v>
          </cell>
          <cell r="K12">
            <v>500</v>
          </cell>
          <cell r="L12">
            <v>784</v>
          </cell>
          <cell r="M12">
            <v>800</v>
          </cell>
          <cell r="N12">
            <v>400</v>
          </cell>
        </row>
        <row r="13">
          <cell r="A13">
            <v>116</v>
          </cell>
          <cell r="B13" t="str">
            <v>EPMSC CAQUEZA</v>
          </cell>
          <cell r="C13">
            <v>224</v>
          </cell>
          <cell r="D13">
            <v>300</v>
          </cell>
          <cell r="E13">
            <v>168</v>
          </cell>
          <cell r="F13">
            <v>170</v>
          </cell>
          <cell r="G13">
            <v>2</v>
          </cell>
          <cell r="H13">
            <v>112</v>
          </cell>
          <cell r="I13">
            <v>100</v>
          </cell>
          <cell r="J13">
            <v>112</v>
          </cell>
          <cell r="K13">
            <v>100</v>
          </cell>
          <cell r="L13">
            <v>56</v>
          </cell>
          <cell r="M13">
            <v>100</v>
          </cell>
          <cell r="N13">
            <v>200</v>
          </cell>
        </row>
        <row r="14">
          <cell r="A14">
            <v>117</v>
          </cell>
          <cell r="B14" t="str">
            <v>CPMS CHOCONTA</v>
          </cell>
          <cell r="C14">
            <v>280</v>
          </cell>
          <cell r="D14">
            <v>300</v>
          </cell>
          <cell r="E14">
            <v>224</v>
          </cell>
          <cell r="F14">
            <v>230</v>
          </cell>
          <cell r="G14">
            <v>2</v>
          </cell>
          <cell r="H14">
            <v>112</v>
          </cell>
          <cell r="I14">
            <v>100</v>
          </cell>
          <cell r="J14">
            <v>112</v>
          </cell>
          <cell r="K14">
            <v>100</v>
          </cell>
          <cell r="L14">
            <v>112</v>
          </cell>
          <cell r="M14">
            <v>200</v>
          </cell>
          <cell r="N14">
            <v>200</v>
          </cell>
        </row>
        <row r="15">
          <cell r="A15">
            <v>119</v>
          </cell>
          <cell r="B15" t="str">
            <v>CPMS FUSAGASUGA</v>
          </cell>
          <cell r="C15">
            <v>280</v>
          </cell>
          <cell r="D15">
            <v>300</v>
          </cell>
          <cell r="E15">
            <v>224</v>
          </cell>
          <cell r="F15">
            <v>230</v>
          </cell>
          <cell r="G15">
            <v>2</v>
          </cell>
          <cell r="H15">
            <v>112</v>
          </cell>
          <cell r="I15">
            <v>100</v>
          </cell>
          <cell r="J15">
            <v>112</v>
          </cell>
          <cell r="K15">
            <v>100</v>
          </cell>
          <cell r="L15">
            <v>112</v>
          </cell>
          <cell r="M15">
            <v>200</v>
          </cell>
          <cell r="N15">
            <v>200</v>
          </cell>
        </row>
        <row r="16">
          <cell r="A16">
            <v>120</v>
          </cell>
          <cell r="B16" t="str">
            <v>CPMS GACHETA</v>
          </cell>
          <cell r="C16">
            <v>196</v>
          </cell>
          <cell r="D16">
            <v>200</v>
          </cell>
          <cell r="E16">
            <v>168</v>
          </cell>
          <cell r="F16">
            <v>170</v>
          </cell>
          <cell r="G16">
            <v>1</v>
          </cell>
          <cell r="H16">
            <v>56</v>
          </cell>
          <cell r="I16">
            <v>100</v>
          </cell>
          <cell r="J16">
            <v>56</v>
          </cell>
          <cell r="K16">
            <v>100</v>
          </cell>
          <cell r="L16">
            <v>112</v>
          </cell>
          <cell r="M16">
            <v>200</v>
          </cell>
          <cell r="N16">
            <v>200</v>
          </cell>
        </row>
        <row r="17">
          <cell r="A17">
            <v>124</v>
          </cell>
          <cell r="B17" t="str">
            <v>CPMS LA MESA</v>
          </cell>
          <cell r="C17">
            <v>280</v>
          </cell>
          <cell r="D17">
            <v>300</v>
          </cell>
          <cell r="E17">
            <v>224</v>
          </cell>
          <cell r="F17">
            <v>230</v>
          </cell>
          <cell r="G17">
            <v>2</v>
          </cell>
          <cell r="H17">
            <v>112</v>
          </cell>
          <cell r="I17">
            <v>100</v>
          </cell>
          <cell r="J17">
            <v>112</v>
          </cell>
          <cell r="K17">
            <v>100</v>
          </cell>
          <cell r="L17">
            <v>112</v>
          </cell>
          <cell r="M17">
            <v>200</v>
          </cell>
          <cell r="N17">
            <v>200</v>
          </cell>
        </row>
        <row r="18">
          <cell r="A18">
            <v>126</v>
          </cell>
          <cell r="B18" t="str">
            <v>CPMS UBATE</v>
          </cell>
          <cell r="C18">
            <v>280</v>
          </cell>
          <cell r="D18">
            <v>300</v>
          </cell>
          <cell r="E18">
            <v>224</v>
          </cell>
          <cell r="F18">
            <v>230</v>
          </cell>
          <cell r="G18">
            <v>2</v>
          </cell>
          <cell r="H18">
            <v>112</v>
          </cell>
          <cell r="I18">
            <v>100</v>
          </cell>
          <cell r="J18">
            <v>112</v>
          </cell>
          <cell r="K18">
            <v>100</v>
          </cell>
          <cell r="L18">
            <v>112</v>
          </cell>
          <cell r="M18">
            <v>200</v>
          </cell>
          <cell r="N18">
            <v>200</v>
          </cell>
        </row>
        <row r="19">
          <cell r="A19">
            <v>127</v>
          </cell>
          <cell r="B19" t="str">
            <v>EPMSC VILLETA</v>
          </cell>
          <cell r="C19">
            <v>280</v>
          </cell>
          <cell r="D19">
            <v>300</v>
          </cell>
          <cell r="E19">
            <v>224</v>
          </cell>
          <cell r="F19">
            <v>230</v>
          </cell>
          <cell r="G19">
            <v>2</v>
          </cell>
          <cell r="H19">
            <v>112</v>
          </cell>
          <cell r="I19">
            <v>100</v>
          </cell>
          <cell r="J19">
            <v>112</v>
          </cell>
          <cell r="K19">
            <v>100</v>
          </cell>
          <cell r="L19">
            <v>112</v>
          </cell>
          <cell r="M19">
            <v>200</v>
          </cell>
          <cell r="N19">
            <v>200</v>
          </cell>
        </row>
        <row r="20">
          <cell r="A20">
            <v>128</v>
          </cell>
          <cell r="B20" t="str">
            <v>EPMSC ZIPAQUIRA</v>
          </cell>
          <cell r="C20">
            <v>280</v>
          </cell>
          <cell r="D20">
            <v>300</v>
          </cell>
          <cell r="E20">
            <v>224</v>
          </cell>
          <cell r="F20">
            <v>230</v>
          </cell>
          <cell r="G20">
            <v>2</v>
          </cell>
          <cell r="H20">
            <v>112</v>
          </cell>
          <cell r="I20">
            <v>100</v>
          </cell>
          <cell r="J20">
            <v>112</v>
          </cell>
          <cell r="K20">
            <v>100</v>
          </cell>
          <cell r="L20">
            <v>112</v>
          </cell>
          <cell r="M20">
            <v>200</v>
          </cell>
          <cell r="N20">
            <v>200</v>
          </cell>
        </row>
        <row r="21">
          <cell r="A21">
            <v>129</v>
          </cell>
          <cell r="B21" t="str">
            <v>RM BOGOTA</v>
          </cell>
          <cell r="C21">
            <v>1344</v>
          </cell>
          <cell r="D21">
            <v>1300</v>
          </cell>
          <cell r="E21">
            <v>1120</v>
          </cell>
          <cell r="F21">
            <v>1120</v>
          </cell>
          <cell r="G21">
            <v>8</v>
          </cell>
          <cell r="H21">
            <v>448</v>
          </cell>
          <cell r="I21">
            <v>500</v>
          </cell>
          <cell r="J21">
            <v>448</v>
          </cell>
          <cell r="K21">
            <v>500</v>
          </cell>
          <cell r="L21">
            <v>672</v>
          </cell>
          <cell r="M21">
            <v>700</v>
          </cell>
          <cell r="N21">
            <v>200</v>
          </cell>
        </row>
        <row r="22">
          <cell r="A22">
            <v>130</v>
          </cell>
          <cell r="B22" t="str">
            <v>CAMIS ACACIAS</v>
          </cell>
          <cell r="C22">
            <v>1092</v>
          </cell>
          <cell r="D22">
            <v>1000</v>
          </cell>
          <cell r="E22">
            <v>952</v>
          </cell>
          <cell r="F22">
            <v>950</v>
          </cell>
          <cell r="G22">
            <v>5</v>
          </cell>
          <cell r="H22">
            <v>280</v>
          </cell>
          <cell r="I22">
            <v>300</v>
          </cell>
          <cell r="J22">
            <v>280</v>
          </cell>
          <cell r="K22">
            <v>300</v>
          </cell>
          <cell r="L22">
            <v>672</v>
          </cell>
          <cell r="M22">
            <v>700</v>
          </cell>
          <cell r="N22">
            <v>200</v>
          </cell>
        </row>
        <row r="23">
          <cell r="A23">
            <v>131</v>
          </cell>
          <cell r="B23" t="str">
            <v>EPMSC VILLAVICENCIO</v>
          </cell>
          <cell r="C23">
            <v>896</v>
          </cell>
          <cell r="D23">
            <v>900</v>
          </cell>
          <cell r="E23">
            <v>784</v>
          </cell>
          <cell r="F23">
            <v>790</v>
          </cell>
          <cell r="G23">
            <v>4</v>
          </cell>
          <cell r="H23">
            <v>224</v>
          </cell>
          <cell r="I23">
            <v>200</v>
          </cell>
          <cell r="J23">
            <v>224</v>
          </cell>
          <cell r="K23">
            <v>200</v>
          </cell>
          <cell r="L23">
            <v>560</v>
          </cell>
          <cell r="M23">
            <v>600</v>
          </cell>
          <cell r="N23">
            <v>400</v>
          </cell>
        </row>
        <row r="24">
          <cell r="A24">
            <v>133</v>
          </cell>
          <cell r="B24" t="str">
            <v>EPMSC GRANADA</v>
          </cell>
          <cell r="C24">
            <v>280</v>
          </cell>
          <cell r="D24">
            <v>300</v>
          </cell>
          <cell r="E24">
            <v>224</v>
          </cell>
          <cell r="F24">
            <v>230</v>
          </cell>
          <cell r="G24">
            <v>2</v>
          </cell>
          <cell r="H24">
            <v>112</v>
          </cell>
          <cell r="I24">
            <v>100</v>
          </cell>
          <cell r="J24">
            <v>112</v>
          </cell>
          <cell r="K24">
            <v>100</v>
          </cell>
          <cell r="L24">
            <v>112</v>
          </cell>
          <cell r="M24">
            <v>200</v>
          </cell>
          <cell r="N24">
            <v>200</v>
          </cell>
        </row>
        <row r="25">
          <cell r="A25">
            <v>136</v>
          </cell>
          <cell r="B25" t="str">
            <v>CPMS MELGAR</v>
          </cell>
          <cell r="C25">
            <v>224</v>
          </cell>
          <cell r="D25">
            <v>200</v>
          </cell>
          <cell r="E25">
            <v>168</v>
          </cell>
          <cell r="F25">
            <v>170</v>
          </cell>
          <cell r="G25">
            <v>2</v>
          </cell>
          <cell r="H25">
            <v>112</v>
          </cell>
          <cell r="I25">
            <v>100</v>
          </cell>
          <cell r="J25">
            <v>112</v>
          </cell>
          <cell r="K25">
            <v>100</v>
          </cell>
          <cell r="L25">
            <v>56</v>
          </cell>
          <cell r="M25">
            <v>100</v>
          </cell>
          <cell r="N25">
            <v>200</v>
          </cell>
        </row>
        <row r="26">
          <cell r="A26">
            <v>138</v>
          </cell>
          <cell r="B26" t="str">
            <v>EPMSC GIRARDOT</v>
          </cell>
          <cell r="C26">
            <v>448</v>
          </cell>
          <cell r="D26">
            <v>400</v>
          </cell>
          <cell r="E26">
            <v>392</v>
          </cell>
          <cell r="F26">
            <v>400</v>
          </cell>
          <cell r="G26">
            <v>2</v>
          </cell>
          <cell r="H26">
            <v>112</v>
          </cell>
          <cell r="I26">
            <v>100</v>
          </cell>
          <cell r="J26">
            <v>112</v>
          </cell>
          <cell r="K26">
            <v>100</v>
          </cell>
          <cell r="L26">
            <v>280</v>
          </cell>
          <cell r="M26">
            <v>300</v>
          </cell>
          <cell r="N26">
            <v>200</v>
          </cell>
        </row>
        <row r="27">
          <cell r="A27">
            <v>139</v>
          </cell>
          <cell r="B27" t="str">
            <v>EPMSC NEIVA</v>
          </cell>
          <cell r="C27">
            <v>784</v>
          </cell>
          <cell r="D27">
            <v>800</v>
          </cell>
          <cell r="E27">
            <v>672</v>
          </cell>
          <cell r="F27">
            <v>680</v>
          </cell>
          <cell r="G27">
            <v>4</v>
          </cell>
          <cell r="H27">
            <v>224</v>
          </cell>
          <cell r="I27">
            <v>200</v>
          </cell>
          <cell r="J27">
            <v>224</v>
          </cell>
          <cell r="K27">
            <v>200</v>
          </cell>
          <cell r="L27">
            <v>448</v>
          </cell>
          <cell r="M27">
            <v>500</v>
          </cell>
          <cell r="N27">
            <v>200</v>
          </cell>
        </row>
        <row r="28">
          <cell r="A28">
            <v>140</v>
          </cell>
          <cell r="B28" t="str">
            <v>EPMSC GARZON</v>
          </cell>
          <cell r="C28">
            <v>280</v>
          </cell>
          <cell r="D28">
            <v>300</v>
          </cell>
          <cell r="E28">
            <v>224</v>
          </cell>
          <cell r="F28">
            <v>230</v>
          </cell>
          <cell r="G28">
            <v>2</v>
          </cell>
          <cell r="H28">
            <v>112</v>
          </cell>
          <cell r="I28">
            <v>100</v>
          </cell>
          <cell r="J28">
            <v>112</v>
          </cell>
          <cell r="K28">
            <v>100</v>
          </cell>
          <cell r="L28">
            <v>112</v>
          </cell>
          <cell r="M28">
            <v>200</v>
          </cell>
          <cell r="N28">
            <v>200</v>
          </cell>
        </row>
        <row r="29">
          <cell r="A29">
            <v>141</v>
          </cell>
          <cell r="B29" t="str">
            <v>EPMSC LA PLATA</v>
          </cell>
          <cell r="C29">
            <v>392</v>
          </cell>
          <cell r="D29">
            <v>400</v>
          </cell>
          <cell r="E29">
            <v>336</v>
          </cell>
          <cell r="F29">
            <v>340</v>
          </cell>
          <cell r="G29">
            <v>2</v>
          </cell>
          <cell r="H29">
            <v>112</v>
          </cell>
          <cell r="I29">
            <v>100</v>
          </cell>
          <cell r="J29">
            <v>112</v>
          </cell>
          <cell r="K29">
            <v>100</v>
          </cell>
          <cell r="L29">
            <v>224</v>
          </cell>
          <cell r="M29">
            <v>200</v>
          </cell>
          <cell r="N29">
            <v>200</v>
          </cell>
        </row>
        <row r="30">
          <cell r="A30">
            <v>142</v>
          </cell>
          <cell r="B30" t="str">
            <v>EPMSC PITALITO</v>
          </cell>
          <cell r="C30">
            <v>840</v>
          </cell>
          <cell r="D30">
            <v>800</v>
          </cell>
          <cell r="E30">
            <v>728</v>
          </cell>
          <cell r="F30">
            <v>730</v>
          </cell>
          <cell r="G30">
            <v>4</v>
          </cell>
          <cell r="H30">
            <v>224</v>
          </cell>
          <cell r="I30">
            <v>200</v>
          </cell>
          <cell r="J30">
            <v>224</v>
          </cell>
          <cell r="K30">
            <v>200</v>
          </cell>
          <cell r="L30">
            <v>504</v>
          </cell>
          <cell r="M30">
            <v>500</v>
          </cell>
          <cell r="N30">
            <v>200</v>
          </cell>
        </row>
        <row r="31">
          <cell r="A31">
            <v>143</v>
          </cell>
          <cell r="B31" t="str">
            <v>EPMSC FLORENCIA</v>
          </cell>
          <cell r="C31">
            <v>560</v>
          </cell>
          <cell r="D31">
            <v>600</v>
          </cell>
          <cell r="E31">
            <v>504</v>
          </cell>
          <cell r="F31">
            <v>510</v>
          </cell>
          <cell r="G31">
            <v>2</v>
          </cell>
          <cell r="H31">
            <v>112</v>
          </cell>
          <cell r="I31">
            <v>100</v>
          </cell>
          <cell r="J31">
            <v>112</v>
          </cell>
          <cell r="K31">
            <v>100</v>
          </cell>
          <cell r="L31">
            <v>392</v>
          </cell>
          <cell r="M31">
            <v>400</v>
          </cell>
          <cell r="N31">
            <v>200</v>
          </cell>
        </row>
        <row r="32">
          <cell r="A32">
            <v>144</v>
          </cell>
          <cell r="B32" t="str">
            <v>EPMSC CHAPARRAL</v>
          </cell>
          <cell r="C32">
            <v>280</v>
          </cell>
          <cell r="D32">
            <v>300</v>
          </cell>
          <cell r="E32">
            <v>224</v>
          </cell>
          <cell r="F32">
            <v>230</v>
          </cell>
          <cell r="G32">
            <v>2</v>
          </cell>
          <cell r="H32">
            <v>112</v>
          </cell>
          <cell r="I32">
            <v>100</v>
          </cell>
          <cell r="J32">
            <v>112</v>
          </cell>
          <cell r="K32">
            <v>100</v>
          </cell>
          <cell r="L32">
            <v>112</v>
          </cell>
          <cell r="M32">
            <v>200</v>
          </cell>
          <cell r="N32">
            <v>200</v>
          </cell>
        </row>
        <row r="33">
          <cell r="A33">
            <v>145</v>
          </cell>
          <cell r="B33" t="str">
            <v>CPMS ESPINAL</v>
          </cell>
          <cell r="C33">
            <v>980</v>
          </cell>
          <cell r="D33">
            <v>1000</v>
          </cell>
          <cell r="E33">
            <v>840</v>
          </cell>
          <cell r="F33">
            <v>840</v>
          </cell>
          <cell r="G33">
            <v>5</v>
          </cell>
          <cell r="H33">
            <v>280</v>
          </cell>
          <cell r="I33">
            <v>300</v>
          </cell>
          <cell r="J33">
            <v>280</v>
          </cell>
          <cell r="K33">
            <v>300</v>
          </cell>
          <cell r="L33">
            <v>560</v>
          </cell>
          <cell r="M33">
            <v>600</v>
          </cell>
          <cell r="N33">
            <v>200</v>
          </cell>
        </row>
        <row r="34">
          <cell r="A34">
            <v>147</v>
          </cell>
          <cell r="B34" t="str">
            <v>CPMS PURIFICACION</v>
          </cell>
          <cell r="C34">
            <v>140</v>
          </cell>
          <cell r="D34">
            <v>100</v>
          </cell>
          <cell r="E34">
            <v>112</v>
          </cell>
          <cell r="F34">
            <v>120</v>
          </cell>
          <cell r="G34">
            <v>1</v>
          </cell>
          <cell r="H34">
            <v>56</v>
          </cell>
          <cell r="I34">
            <v>100</v>
          </cell>
          <cell r="J34">
            <v>56</v>
          </cell>
          <cell r="K34">
            <v>100</v>
          </cell>
          <cell r="L34">
            <v>56</v>
          </cell>
          <cell r="M34">
            <v>100</v>
          </cell>
          <cell r="N34">
            <v>200</v>
          </cell>
        </row>
        <row r="35">
          <cell r="A35">
            <v>148</v>
          </cell>
          <cell r="B35" t="str">
            <v>EPMSC ACACIAS</v>
          </cell>
          <cell r="C35">
            <v>1204</v>
          </cell>
          <cell r="D35">
            <v>1200</v>
          </cell>
          <cell r="E35">
            <v>1008</v>
          </cell>
          <cell r="F35">
            <v>1010</v>
          </cell>
          <cell r="G35">
            <v>7</v>
          </cell>
          <cell r="H35">
            <v>392</v>
          </cell>
          <cell r="I35">
            <v>400</v>
          </cell>
          <cell r="J35">
            <v>392</v>
          </cell>
          <cell r="K35">
            <v>400</v>
          </cell>
          <cell r="L35">
            <v>616</v>
          </cell>
          <cell r="M35">
            <v>700</v>
          </cell>
          <cell r="N35">
            <v>200</v>
          </cell>
        </row>
        <row r="36">
          <cell r="A36">
            <v>149</v>
          </cell>
          <cell r="B36" t="str">
            <v>CPMS TUNJA</v>
          </cell>
          <cell r="C36">
            <v>280</v>
          </cell>
          <cell r="D36">
            <v>300</v>
          </cell>
          <cell r="E36">
            <v>224</v>
          </cell>
          <cell r="F36">
            <v>230</v>
          </cell>
          <cell r="G36">
            <v>2</v>
          </cell>
          <cell r="H36">
            <v>112</v>
          </cell>
          <cell r="I36">
            <v>100</v>
          </cell>
          <cell r="J36">
            <v>112</v>
          </cell>
          <cell r="K36">
            <v>100</v>
          </cell>
          <cell r="L36">
            <v>112</v>
          </cell>
          <cell r="M36">
            <v>200</v>
          </cell>
          <cell r="N36">
            <v>200</v>
          </cell>
        </row>
        <row r="37">
          <cell r="A37">
            <v>150</v>
          </cell>
          <cell r="B37" t="str">
            <v>EPAMSCAS COMBITA</v>
          </cell>
          <cell r="C37">
            <v>1540</v>
          </cell>
          <cell r="D37">
            <v>1500</v>
          </cell>
          <cell r="E37">
            <v>1288</v>
          </cell>
          <cell r="F37">
            <v>1290</v>
          </cell>
          <cell r="G37">
            <v>9</v>
          </cell>
          <cell r="H37">
            <v>504</v>
          </cell>
          <cell r="I37">
            <v>500</v>
          </cell>
          <cell r="J37">
            <v>504</v>
          </cell>
          <cell r="K37">
            <v>500</v>
          </cell>
          <cell r="L37">
            <v>784</v>
          </cell>
          <cell r="M37">
            <v>800</v>
          </cell>
          <cell r="N37">
            <v>400</v>
          </cell>
        </row>
        <row r="38">
          <cell r="A38">
            <v>152</v>
          </cell>
          <cell r="B38" t="str">
            <v>CPMS PAZ DE ARIPORO</v>
          </cell>
          <cell r="C38">
            <v>280</v>
          </cell>
          <cell r="D38">
            <v>300</v>
          </cell>
          <cell r="E38">
            <v>224</v>
          </cell>
          <cell r="F38">
            <v>230</v>
          </cell>
          <cell r="G38">
            <v>2</v>
          </cell>
          <cell r="H38">
            <v>112</v>
          </cell>
          <cell r="I38">
            <v>100</v>
          </cell>
          <cell r="J38">
            <v>112</v>
          </cell>
          <cell r="K38">
            <v>100</v>
          </cell>
          <cell r="L38">
            <v>112</v>
          </cell>
          <cell r="M38">
            <v>200</v>
          </cell>
          <cell r="N38">
            <v>200</v>
          </cell>
        </row>
        <row r="39">
          <cell r="A39">
            <v>153</v>
          </cell>
          <cell r="B39" t="str">
            <v>EPC YOPAL</v>
          </cell>
          <cell r="C39">
            <v>840</v>
          </cell>
          <cell r="D39">
            <v>800</v>
          </cell>
          <cell r="E39">
            <v>728</v>
          </cell>
          <cell r="F39">
            <v>730</v>
          </cell>
          <cell r="G39">
            <v>4</v>
          </cell>
          <cell r="H39">
            <v>224</v>
          </cell>
          <cell r="I39">
            <v>200</v>
          </cell>
          <cell r="J39">
            <v>224</v>
          </cell>
          <cell r="K39">
            <v>200</v>
          </cell>
          <cell r="L39">
            <v>504</v>
          </cell>
          <cell r="M39">
            <v>500</v>
          </cell>
          <cell r="N39">
            <v>200</v>
          </cell>
        </row>
        <row r="40">
          <cell r="A40">
            <v>156</v>
          </cell>
          <cell r="B40" t="str">
            <v>EPC LA ESPERANZA DE GUADUAS</v>
          </cell>
          <cell r="C40">
            <v>1344</v>
          </cell>
          <cell r="D40">
            <v>1300</v>
          </cell>
          <cell r="E40">
            <v>1120</v>
          </cell>
          <cell r="F40">
            <v>1120</v>
          </cell>
          <cell r="G40">
            <v>8</v>
          </cell>
          <cell r="H40">
            <v>448</v>
          </cell>
          <cell r="I40">
            <v>400</v>
          </cell>
          <cell r="J40">
            <v>448</v>
          </cell>
          <cell r="K40">
            <v>400</v>
          </cell>
          <cell r="L40">
            <v>672</v>
          </cell>
          <cell r="M40">
            <v>700</v>
          </cell>
          <cell r="N40">
            <v>400</v>
          </cell>
        </row>
        <row r="41">
          <cell r="A41">
            <v>157</v>
          </cell>
          <cell r="B41" t="str">
            <v>EP LAS HELICONIAS DE FLORENCIA</v>
          </cell>
          <cell r="C41">
            <v>1120</v>
          </cell>
          <cell r="D41">
            <v>1100</v>
          </cell>
          <cell r="E41">
            <v>952</v>
          </cell>
          <cell r="F41">
            <v>960</v>
          </cell>
          <cell r="G41">
            <v>6</v>
          </cell>
          <cell r="H41">
            <v>336</v>
          </cell>
          <cell r="I41">
            <v>400</v>
          </cell>
          <cell r="J41">
            <v>336</v>
          </cell>
          <cell r="K41">
            <v>400</v>
          </cell>
          <cell r="L41">
            <v>616</v>
          </cell>
          <cell r="M41">
            <v>600</v>
          </cell>
          <cell r="N41">
            <v>400</v>
          </cell>
        </row>
        <row r="42">
          <cell r="A42">
            <v>158</v>
          </cell>
          <cell r="B42" t="str">
            <v>EPC GUAMO</v>
          </cell>
          <cell r="C42">
            <v>224</v>
          </cell>
          <cell r="D42">
            <v>200</v>
          </cell>
          <cell r="E42">
            <v>168</v>
          </cell>
          <cell r="F42">
            <v>170</v>
          </cell>
          <cell r="G42">
            <v>2</v>
          </cell>
          <cell r="H42">
            <v>112</v>
          </cell>
          <cell r="I42">
            <v>100</v>
          </cell>
          <cell r="J42">
            <v>112</v>
          </cell>
          <cell r="K42">
            <v>100</v>
          </cell>
          <cell r="L42">
            <v>56</v>
          </cell>
          <cell r="M42">
            <v>100</v>
          </cell>
          <cell r="N42">
            <v>200</v>
          </cell>
        </row>
        <row r="43">
          <cell r="A43">
            <v>202</v>
          </cell>
          <cell r="B43" t="str">
            <v>EPMSC BOLIVAR-CAUCA</v>
          </cell>
          <cell r="C43">
            <v>224</v>
          </cell>
          <cell r="D43">
            <v>200</v>
          </cell>
          <cell r="E43">
            <v>168</v>
          </cell>
          <cell r="F43">
            <v>170</v>
          </cell>
          <cell r="G43">
            <v>2</v>
          </cell>
          <cell r="H43">
            <v>112</v>
          </cell>
          <cell r="I43">
            <v>100</v>
          </cell>
          <cell r="J43">
            <v>112</v>
          </cell>
          <cell r="K43">
            <v>100</v>
          </cell>
          <cell r="L43">
            <v>56</v>
          </cell>
          <cell r="M43">
            <v>100</v>
          </cell>
          <cell r="N43">
            <v>200</v>
          </cell>
        </row>
        <row r="44">
          <cell r="A44">
            <v>204</v>
          </cell>
          <cell r="B44" t="str">
            <v>EPMSC EL BORDO</v>
          </cell>
          <cell r="C44">
            <v>224</v>
          </cell>
          <cell r="D44">
            <v>200</v>
          </cell>
          <cell r="E44">
            <v>168</v>
          </cell>
          <cell r="F44">
            <v>170</v>
          </cell>
          <cell r="G44">
            <v>2</v>
          </cell>
          <cell r="H44">
            <v>112</v>
          </cell>
          <cell r="I44">
            <v>100</v>
          </cell>
          <cell r="J44">
            <v>112</v>
          </cell>
          <cell r="K44">
            <v>100</v>
          </cell>
          <cell r="L44">
            <v>56</v>
          </cell>
          <cell r="M44">
            <v>100</v>
          </cell>
          <cell r="N44">
            <v>200</v>
          </cell>
        </row>
        <row r="45">
          <cell r="A45">
            <v>206</v>
          </cell>
          <cell r="B45" t="str">
            <v>EPMSC PUERTO TEJADA</v>
          </cell>
          <cell r="C45">
            <v>224</v>
          </cell>
          <cell r="D45">
            <v>200</v>
          </cell>
          <cell r="E45">
            <v>168</v>
          </cell>
          <cell r="F45">
            <v>170</v>
          </cell>
          <cell r="G45">
            <v>2</v>
          </cell>
          <cell r="H45">
            <v>112</v>
          </cell>
          <cell r="I45">
            <v>100</v>
          </cell>
          <cell r="J45">
            <v>112</v>
          </cell>
          <cell r="K45">
            <v>100</v>
          </cell>
          <cell r="L45">
            <v>56</v>
          </cell>
          <cell r="M45">
            <v>100</v>
          </cell>
          <cell r="N45">
            <v>200</v>
          </cell>
        </row>
        <row r="46">
          <cell r="A46">
            <v>207</v>
          </cell>
          <cell r="B46" t="str">
            <v>EPMSC SANTANDER DE QUILICHAO</v>
          </cell>
          <cell r="C46">
            <v>392</v>
          </cell>
          <cell r="D46">
            <v>400</v>
          </cell>
          <cell r="E46">
            <v>336</v>
          </cell>
          <cell r="F46">
            <v>400</v>
          </cell>
          <cell r="G46">
            <v>2</v>
          </cell>
          <cell r="H46">
            <v>112</v>
          </cell>
          <cell r="I46">
            <v>100</v>
          </cell>
          <cell r="J46">
            <v>112</v>
          </cell>
          <cell r="K46">
            <v>100</v>
          </cell>
          <cell r="L46">
            <v>224</v>
          </cell>
          <cell r="M46">
            <v>300</v>
          </cell>
          <cell r="N46">
            <v>200</v>
          </cell>
        </row>
        <row r="47">
          <cell r="A47">
            <v>208</v>
          </cell>
          <cell r="B47" t="str">
            <v>EPMSC SILVIA</v>
          </cell>
          <cell r="C47">
            <v>224</v>
          </cell>
          <cell r="D47">
            <v>200</v>
          </cell>
          <cell r="E47">
            <v>168</v>
          </cell>
          <cell r="F47">
            <v>170</v>
          </cell>
          <cell r="G47">
            <v>2</v>
          </cell>
          <cell r="H47">
            <v>112</v>
          </cell>
          <cell r="I47">
            <v>100</v>
          </cell>
          <cell r="J47">
            <v>112</v>
          </cell>
          <cell r="K47">
            <v>100</v>
          </cell>
          <cell r="L47">
            <v>56</v>
          </cell>
          <cell r="M47">
            <v>100</v>
          </cell>
          <cell r="N47">
            <v>200</v>
          </cell>
        </row>
        <row r="48">
          <cell r="A48">
            <v>209</v>
          </cell>
          <cell r="B48" t="str">
            <v>RM POPAYAN</v>
          </cell>
          <cell r="C48">
            <v>280</v>
          </cell>
          <cell r="D48">
            <v>300</v>
          </cell>
          <cell r="E48">
            <v>224</v>
          </cell>
          <cell r="F48">
            <v>230</v>
          </cell>
          <cell r="G48">
            <v>2</v>
          </cell>
          <cell r="H48">
            <v>112</v>
          </cell>
          <cell r="I48">
            <v>100</v>
          </cell>
          <cell r="J48">
            <v>112</v>
          </cell>
          <cell r="K48">
            <v>100</v>
          </cell>
          <cell r="L48">
            <v>112</v>
          </cell>
          <cell r="M48">
            <v>200</v>
          </cell>
          <cell r="N48">
            <v>200</v>
          </cell>
        </row>
        <row r="49">
          <cell r="A49">
            <v>215</v>
          </cell>
          <cell r="B49" t="str">
            <v>EPMSC-RM PASTO</v>
          </cell>
          <cell r="C49">
            <v>784</v>
          </cell>
          <cell r="D49">
            <v>800</v>
          </cell>
          <cell r="E49">
            <v>672</v>
          </cell>
          <cell r="F49">
            <v>680</v>
          </cell>
          <cell r="G49">
            <v>4</v>
          </cell>
          <cell r="H49">
            <v>224</v>
          </cell>
          <cell r="I49">
            <v>200</v>
          </cell>
          <cell r="J49">
            <v>224</v>
          </cell>
          <cell r="K49">
            <v>200</v>
          </cell>
          <cell r="L49">
            <v>448</v>
          </cell>
          <cell r="M49">
            <v>500</v>
          </cell>
          <cell r="N49">
            <v>200</v>
          </cell>
        </row>
        <row r="50">
          <cell r="A50">
            <v>217</v>
          </cell>
          <cell r="B50" t="str">
            <v>EPMSC IPIALES</v>
          </cell>
          <cell r="C50">
            <v>392</v>
          </cell>
          <cell r="D50">
            <v>400</v>
          </cell>
          <cell r="E50">
            <v>336</v>
          </cell>
          <cell r="F50">
            <v>340</v>
          </cell>
          <cell r="G50">
            <v>2</v>
          </cell>
          <cell r="H50">
            <v>112</v>
          </cell>
          <cell r="I50">
            <v>100</v>
          </cell>
          <cell r="J50">
            <v>112</v>
          </cell>
          <cell r="K50">
            <v>100</v>
          </cell>
          <cell r="L50">
            <v>224</v>
          </cell>
          <cell r="M50">
            <v>300</v>
          </cell>
          <cell r="N50">
            <v>200</v>
          </cell>
        </row>
        <row r="51">
          <cell r="A51">
            <v>219</v>
          </cell>
          <cell r="B51" t="str">
            <v>EPMSC LA UNION</v>
          </cell>
          <cell r="C51">
            <v>224</v>
          </cell>
          <cell r="D51">
            <v>200</v>
          </cell>
          <cell r="E51">
            <v>168</v>
          </cell>
          <cell r="F51">
            <v>170</v>
          </cell>
          <cell r="G51">
            <v>2</v>
          </cell>
          <cell r="H51">
            <v>112</v>
          </cell>
          <cell r="I51">
            <v>100</v>
          </cell>
          <cell r="J51">
            <v>112</v>
          </cell>
          <cell r="K51">
            <v>100</v>
          </cell>
          <cell r="L51">
            <v>56</v>
          </cell>
          <cell r="M51">
            <v>100</v>
          </cell>
          <cell r="N51">
            <v>200</v>
          </cell>
        </row>
        <row r="52">
          <cell r="A52">
            <v>221</v>
          </cell>
          <cell r="B52" t="str">
            <v>EPMSC TUQUERRES</v>
          </cell>
          <cell r="C52">
            <v>224</v>
          </cell>
          <cell r="D52">
            <v>200</v>
          </cell>
          <cell r="E52">
            <v>168</v>
          </cell>
          <cell r="F52">
            <v>170</v>
          </cell>
          <cell r="G52">
            <v>2</v>
          </cell>
          <cell r="H52">
            <v>112</v>
          </cell>
          <cell r="I52">
            <v>100</v>
          </cell>
          <cell r="J52">
            <v>112</v>
          </cell>
          <cell r="K52">
            <v>100</v>
          </cell>
          <cell r="L52">
            <v>56</v>
          </cell>
          <cell r="M52">
            <v>100</v>
          </cell>
          <cell r="N52">
            <v>200</v>
          </cell>
        </row>
        <row r="53">
          <cell r="A53">
            <v>222</v>
          </cell>
          <cell r="B53" t="str">
            <v>EPMSC TUMACO</v>
          </cell>
          <cell r="C53">
            <v>336</v>
          </cell>
          <cell r="D53">
            <v>300</v>
          </cell>
          <cell r="E53">
            <v>280</v>
          </cell>
          <cell r="F53">
            <v>280</v>
          </cell>
          <cell r="G53">
            <v>2</v>
          </cell>
          <cell r="H53">
            <v>112</v>
          </cell>
          <cell r="I53">
            <v>100</v>
          </cell>
          <cell r="J53">
            <v>112</v>
          </cell>
          <cell r="K53">
            <v>100</v>
          </cell>
          <cell r="L53">
            <v>168</v>
          </cell>
          <cell r="M53">
            <v>200</v>
          </cell>
          <cell r="N53">
            <v>200</v>
          </cell>
        </row>
        <row r="54">
          <cell r="A54">
            <v>225</v>
          </cell>
          <cell r="B54" t="str">
            <v>EPAMSCAS PALMIRA</v>
          </cell>
          <cell r="C54">
            <v>896</v>
          </cell>
          <cell r="D54">
            <v>900</v>
          </cell>
          <cell r="E54">
            <v>728</v>
          </cell>
          <cell r="F54">
            <v>730</v>
          </cell>
          <cell r="G54">
            <v>6</v>
          </cell>
          <cell r="H54">
            <v>336</v>
          </cell>
          <cell r="I54">
            <v>400</v>
          </cell>
          <cell r="J54">
            <v>336</v>
          </cell>
          <cell r="K54">
            <v>400</v>
          </cell>
          <cell r="L54">
            <v>392</v>
          </cell>
          <cell r="M54">
            <v>400</v>
          </cell>
          <cell r="N54">
            <v>200</v>
          </cell>
        </row>
        <row r="55">
          <cell r="A55">
            <v>227</v>
          </cell>
          <cell r="B55" t="str">
            <v>EPMSC BUGA</v>
          </cell>
          <cell r="C55">
            <v>700</v>
          </cell>
          <cell r="D55">
            <v>700</v>
          </cell>
          <cell r="E55">
            <v>616</v>
          </cell>
          <cell r="F55">
            <v>620</v>
          </cell>
          <cell r="G55">
            <v>3</v>
          </cell>
          <cell r="H55">
            <v>168</v>
          </cell>
          <cell r="I55">
            <v>200</v>
          </cell>
          <cell r="J55">
            <v>168</v>
          </cell>
          <cell r="K55">
            <v>200</v>
          </cell>
          <cell r="L55">
            <v>448</v>
          </cell>
          <cell r="M55">
            <v>500</v>
          </cell>
          <cell r="N55">
            <v>200</v>
          </cell>
        </row>
        <row r="56">
          <cell r="A56">
            <v>228</v>
          </cell>
          <cell r="B56" t="str">
            <v>EPMSC BUENAVENTURA</v>
          </cell>
          <cell r="C56">
            <v>392</v>
          </cell>
          <cell r="D56">
            <v>400</v>
          </cell>
          <cell r="E56">
            <v>336</v>
          </cell>
          <cell r="F56">
            <v>340</v>
          </cell>
          <cell r="G56">
            <v>2</v>
          </cell>
          <cell r="H56">
            <v>112</v>
          </cell>
          <cell r="I56">
            <v>100</v>
          </cell>
          <cell r="J56">
            <v>112</v>
          </cell>
          <cell r="K56">
            <v>100</v>
          </cell>
          <cell r="L56">
            <v>224</v>
          </cell>
          <cell r="M56">
            <v>300</v>
          </cell>
          <cell r="N56">
            <v>200</v>
          </cell>
        </row>
        <row r="57">
          <cell r="A57">
            <v>233</v>
          </cell>
          <cell r="B57" t="str">
            <v>CPMS TULUA</v>
          </cell>
          <cell r="C57">
            <v>1316</v>
          </cell>
          <cell r="D57">
            <v>1300</v>
          </cell>
          <cell r="E57">
            <v>1120</v>
          </cell>
          <cell r="F57">
            <v>1120</v>
          </cell>
          <cell r="G57">
            <v>7</v>
          </cell>
          <cell r="H57">
            <v>392</v>
          </cell>
          <cell r="I57">
            <v>400</v>
          </cell>
          <cell r="J57">
            <v>392</v>
          </cell>
          <cell r="K57">
            <v>400</v>
          </cell>
          <cell r="L57">
            <v>728</v>
          </cell>
          <cell r="M57">
            <v>800</v>
          </cell>
          <cell r="N57">
            <v>200</v>
          </cell>
        </row>
        <row r="58">
          <cell r="A58">
            <v>235</v>
          </cell>
          <cell r="B58" t="str">
            <v>EPAMSCAS POPAYAN (ERE)</v>
          </cell>
          <cell r="C58">
            <v>1204</v>
          </cell>
          <cell r="D58">
            <v>1200</v>
          </cell>
          <cell r="E58">
            <v>1008</v>
          </cell>
          <cell r="F58">
            <v>1010</v>
          </cell>
          <cell r="G58">
            <v>7</v>
          </cell>
          <cell r="H58">
            <v>392</v>
          </cell>
          <cell r="I58">
            <v>400</v>
          </cell>
          <cell r="J58">
            <v>392</v>
          </cell>
          <cell r="K58">
            <v>400</v>
          </cell>
          <cell r="L58">
            <v>616</v>
          </cell>
          <cell r="M58">
            <v>600</v>
          </cell>
          <cell r="N58">
            <v>200</v>
          </cell>
        </row>
        <row r="59">
          <cell r="A59">
            <v>238</v>
          </cell>
          <cell r="B59" t="str">
            <v>EPMSC CARTAGO</v>
          </cell>
          <cell r="C59">
            <v>392</v>
          </cell>
          <cell r="D59">
            <v>400</v>
          </cell>
          <cell r="E59">
            <v>336</v>
          </cell>
          <cell r="F59">
            <v>340</v>
          </cell>
          <cell r="G59">
            <v>2</v>
          </cell>
          <cell r="H59">
            <v>112</v>
          </cell>
          <cell r="I59">
            <v>100</v>
          </cell>
          <cell r="J59">
            <v>112</v>
          </cell>
          <cell r="K59">
            <v>100</v>
          </cell>
          <cell r="L59">
            <v>224</v>
          </cell>
          <cell r="M59">
            <v>300</v>
          </cell>
          <cell r="N59">
            <v>200</v>
          </cell>
        </row>
        <row r="60">
          <cell r="A60">
            <v>239</v>
          </cell>
          <cell r="B60" t="str">
            <v>EPMSC CAICEDONIA</v>
          </cell>
          <cell r="C60">
            <v>224</v>
          </cell>
          <cell r="D60">
            <v>200</v>
          </cell>
          <cell r="E60">
            <v>168</v>
          </cell>
          <cell r="F60">
            <v>170</v>
          </cell>
          <cell r="G60">
            <v>2</v>
          </cell>
          <cell r="H60">
            <v>112</v>
          </cell>
          <cell r="I60">
            <v>100</v>
          </cell>
          <cell r="J60">
            <v>112</v>
          </cell>
          <cell r="K60">
            <v>100</v>
          </cell>
          <cell r="L60">
            <v>56</v>
          </cell>
          <cell r="M60">
            <v>100</v>
          </cell>
          <cell r="N60">
            <v>200</v>
          </cell>
        </row>
        <row r="61">
          <cell r="A61">
            <v>241</v>
          </cell>
          <cell r="B61" t="str">
            <v>EPMSC SEVILLA</v>
          </cell>
          <cell r="C61">
            <v>336</v>
          </cell>
          <cell r="D61">
            <v>300</v>
          </cell>
          <cell r="E61">
            <v>280</v>
          </cell>
          <cell r="F61">
            <v>280</v>
          </cell>
          <cell r="G61">
            <v>2</v>
          </cell>
          <cell r="H61">
            <v>112</v>
          </cell>
          <cell r="I61">
            <v>100</v>
          </cell>
          <cell r="J61">
            <v>112</v>
          </cell>
          <cell r="K61">
            <v>100</v>
          </cell>
          <cell r="L61">
            <v>168</v>
          </cell>
          <cell r="M61">
            <v>200</v>
          </cell>
          <cell r="N61">
            <v>200</v>
          </cell>
        </row>
        <row r="62">
          <cell r="A62">
            <v>301</v>
          </cell>
          <cell r="B62" t="str">
            <v>CMS BARRANQUILLA</v>
          </cell>
          <cell r="C62">
            <v>812</v>
          </cell>
          <cell r="D62">
            <v>800</v>
          </cell>
          <cell r="E62">
            <v>672</v>
          </cell>
          <cell r="F62">
            <v>680</v>
          </cell>
          <cell r="G62">
            <v>5</v>
          </cell>
          <cell r="H62">
            <v>280</v>
          </cell>
          <cell r="I62">
            <v>300</v>
          </cell>
          <cell r="J62">
            <v>280</v>
          </cell>
          <cell r="K62">
            <v>300</v>
          </cell>
          <cell r="L62">
            <v>392</v>
          </cell>
          <cell r="M62">
            <v>400</v>
          </cell>
          <cell r="N62">
            <v>200</v>
          </cell>
        </row>
        <row r="63">
          <cell r="A63">
            <v>302</v>
          </cell>
          <cell r="B63" t="str">
            <v>EC SABANALARGA (ERE)</v>
          </cell>
          <cell r="C63">
            <v>224</v>
          </cell>
          <cell r="D63">
            <v>200</v>
          </cell>
          <cell r="E63">
            <v>168</v>
          </cell>
          <cell r="F63">
            <v>170</v>
          </cell>
          <cell r="G63">
            <v>2</v>
          </cell>
          <cell r="H63">
            <v>112</v>
          </cell>
          <cell r="I63">
            <v>100</v>
          </cell>
          <cell r="J63">
            <v>112</v>
          </cell>
          <cell r="K63">
            <v>100</v>
          </cell>
          <cell r="L63">
            <v>56</v>
          </cell>
          <cell r="M63">
            <v>100</v>
          </cell>
          <cell r="N63">
            <v>200</v>
          </cell>
        </row>
        <row r="64">
          <cell r="A64">
            <v>303</v>
          </cell>
          <cell r="B64" t="str">
            <v>EPMSC CARTAGENA</v>
          </cell>
          <cell r="C64">
            <v>980</v>
          </cell>
          <cell r="D64">
            <v>1000</v>
          </cell>
          <cell r="E64">
            <v>840</v>
          </cell>
          <cell r="F64">
            <v>840</v>
          </cell>
          <cell r="G64">
            <v>5</v>
          </cell>
          <cell r="H64">
            <v>280</v>
          </cell>
          <cell r="I64">
            <v>300</v>
          </cell>
          <cell r="J64">
            <v>280</v>
          </cell>
          <cell r="K64">
            <v>300</v>
          </cell>
          <cell r="L64">
            <v>560</v>
          </cell>
          <cell r="M64">
            <v>600</v>
          </cell>
          <cell r="N64">
            <v>200</v>
          </cell>
        </row>
        <row r="65">
          <cell r="A65">
            <v>305</v>
          </cell>
          <cell r="B65" t="str">
            <v>EPMSC MAGANGUE</v>
          </cell>
          <cell r="C65">
            <v>224</v>
          </cell>
          <cell r="D65">
            <v>200</v>
          </cell>
          <cell r="E65">
            <v>168</v>
          </cell>
          <cell r="F65">
            <v>170</v>
          </cell>
          <cell r="G65">
            <v>2</v>
          </cell>
          <cell r="H65">
            <v>112</v>
          </cell>
          <cell r="I65">
            <v>100</v>
          </cell>
          <cell r="J65">
            <v>112</v>
          </cell>
          <cell r="K65">
            <v>100</v>
          </cell>
          <cell r="L65">
            <v>56</v>
          </cell>
          <cell r="M65">
            <v>100</v>
          </cell>
          <cell r="N65">
            <v>200</v>
          </cell>
        </row>
        <row r="66">
          <cell r="A66">
            <v>307</v>
          </cell>
          <cell r="B66" t="str">
            <v>EPMSC VALLEDUPAR</v>
          </cell>
          <cell r="C66">
            <v>644</v>
          </cell>
          <cell r="D66">
            <v>600</v>
          </cell>
          <cell r="E66">
            <v>560</v>
          </cell>
          <cell r="F66">
            <v>560</v>
          </cell>
          <cell r="G66">
            <v>3</v>
          </cell>
          <cell r="H66">
            <v>168</v>
          </cell>
          <cell r="I66">
            <v>200</v>
          </cell>
          <cell r="J66">
            <v>168</v>
          </cell>
          <cell r="K66">
            <v>200</v>
          </cell>
          <cell r="L66">
            <v>392</v>
          </cell>
          <cell r="M66">
            <v>400</v>
          </cell>
          <cell r="N66">
            <v>200</v>
          </cell>
        </row>
        <row r="67">
          <cell r="A67">
            <v>308</v>
          </cell>
          <cell r="B67" t="str">
            <v>EPMSC MONTERIA</v>
          </cell>
          <cell r="C67">
            <v>896</v>
          </cell>
          <cell r="D67">
            <v>900</v>
          </cell>
          <cell r="E67">
            <v>728</v>
          </cell>
          <cell r="F67">
            <v>730</v>
          </cell>
          <cell r="G67">
            <v>6</v>
          </cell>
          <cell r="H67">
            <v>336</v>
          </cell>
          <cell r="I67">
            <v>400</v>
          </cell>
          <cell r="J67">
            <v>336</v>
          </cell>
          <cell r="K67">
            <v>400</v>
          </cell>
          <cell r="L67">
            <v>392</v>
          </cell>
          <cell r="M67">
            <v>400</v>
          </cell>
          <cell r="N67">
            <v>200</v>
          </cell>
        </row>
        <row r="68">
          <cell r="A68">
            <v>313</v>
          </cell>
          <cell r="B68" t="str">
            <v>EPMSC RIOHACHA</v>
          </cell>
          <cell r="C68">
            <v>476</v>
          </cell>
          <cell r="D68">
            <v>500</v>
          </cell>
          <cell r="E68">
            <v>392</v>
          </cell>
          <cell r="F68">
            <v>400</v>
          </cell>
          <cell r="G68">
            <v>3</v>
          </cell>
          <cell r="H68">
            <v>168</v>
          </cell>
          <cell r="I68">
            <v>200</v>
          </cell>
          <cell r="J68">
            <v>168</v>
          </cell>
          <cell r="K68">
            <v>200</v>
          </cell>
          <cell r="L68">
            <v>224</v>
          </cell>
          <cell r="M68">
            <v>300</v>
          </cell>
          <cell r="N68">
            <v>200</v>
          </cell>
        </row>
        <row r="69">
          <cell r="A69">
            <v>314</v>
          </cell>
          <cell r="B69" t="str">
            <v>EPMSC SANTA MARTA</v>
          </cell>
          <cell r="C69">
            <v>896</v>
          </cell>
          <cell r="D69">
            <v>900</v>
          </cell>
          <cell r="E69">
            <v>728</v>
          </cell>
          <cell r="F69">
            <v>730</v>
          </cell>
          <cell r="G69">
            <v>6</v>
          </cell>
          <cell r="H69">
            <v>336</v>
          </cell>
          <cell r="I69">
            <v>400</v>
          </cell>
          <cell r="J69">
            <v>336</v>
          </cell>
          <cell r="K69">
            <v>400</v>
          </cell>
          <cell r="L69">
            <v>392</v>
          </cell>
          <cell r="M69">
            <v>400</v>
          </cell>
          <cell r="N69">
            <v>200</v>
          </cell>
        </row>
        <row r="70">
          <cell r="A70">
            <v>316</v>
          </cell>
          <cell r="B70" t="str">
            <v>EPMSC EL BANCO</v>
          </cell>
          <cell r="C70">
            <v>140</v>
          </cell>
          <cell r="D70">
            <v>200</v>
          </cell>
          <cell r="E70">
            <v>112</v>
          </cell>
          <cell r="F70">
            <v>120</v>
          </cell>
          <cell r="G70">
            <v>1</v>
          </cell>
          <cell r="H70">
            <v>56</v>
          </cell>
          <cell r="I70">
            <v>100</v>
          </cell>
          <cell r="J70">
            <v>56</v>
          </cell>
          <cell r="K70">
            <v>100</v>
          </cell>
          <cell r="L70">
            <v>56</v>
          </cell>
          <cell r="M70">
            <v>100</v>
          </cell>
          <cell r="N70">
            <v>200</v>
          </cell>
        </row>
        <row r="71">
          <cell r="A71">
            <v>318</v>
          </cell>
          <cell r="B71" t="str">
            <v>EPMSC SAN ANDRES</v>
          </cell>
          <cell r="C71">
            <v>280</v>
          </cell>
          <cell r="D71">
            <v>300</v>
          </cell>
          <cell r="E71">
            <v>224</v>
          </cell>
          <cell r="F71">
            <v>230</v>
          </cell>
          <cell r="G71">
            <v>2</v>
          </cell>
          <cell r="H71">
            <v>112</v>
          </cell>
          <cell r="I71">
            <v>100</v>
          </cell>
          <cell r="J71">
            <v>112</v>
          </cell>
          <cell r="K71">
            <v>100</v>
          </cell>
          <cell r="L71">
            <v>112</v>
          </cell>
          <cell r="M71">
            <v>200</v>
          </cell>
          <cell r="N71">
            <v>200</v>
          </cell>
        </row>
        <row r="72">
          <cell r="A72">
            <v>319</v>
          </cell>
          <cell r="B72" t="str">
            <v>EPMSC SINCELEJO</v>
          </cell>
          <cell r="C72">
            <v>644</v>
          </cell>
          <cell r="D72">
            <v>600</v>
          </cell>
          <cell r="E72">
            <v>560</v>
          </cell>
          <cell r="F72">
            <v>560</v>
          </cell>
          <cell r="G72">
            <v>3</v>
          </cell>
          <cell r="H72">
            <v>168</v>
          </cell>
          <cell r="I72">
            <v>200</v>
          </cell>
          <cell r="J72">
            <v>168</v>
          </cell>
          <cell r="K72">
            <v>200</v>
          </cell>
          <cell r="L72">
            <v>392</v>
          </cell>
          <cell r="M72">
            <v>400</v>
          </cell>
          <cell r="N72">
            <v>200</v>
          </cell>
        </row>
        <row r="73">
          <cell r="A73">
            <v>320</v>
          </cell>
          <cell r="B73" t="str">
            <v>ERE COROZAL</v>
          </cell>
          <cell r="C73">
            <v>140</v>
          </cell>
          <cell r="D73">
            <v>200</v>
          </cell>
          <cell r="E73">
            <v>112</v>
          </cell>
          <cell r="F73">
            <v>120</v>
          </cell>
          <cell r="G73">
            <v>1</v>
          </cell>
          <cell r="H73">
            <v>56</v>
          </cell>
          <cell r="I73">
            <v>100</v>
          </cell>
          <cell r="J73">
            <v>56</v>
          </cell>
          <cell r="K73">
            <v>100</v>
          </cell>
          <cell r="L73">
            <v>56</v>
          </cell>
          <cell r="M73">
            <v>100</v>
          </cell>
          <cell r="N73">
            <v>200</v>
          </cell>
        </row>
        <row r="74">
          <cell r="A74">
            <v>322</v>
          </cell>
          <cell r="B74" t="str">
            <v>EPMSC BARRANQUILLA</v>
          </cell>
          <cell r="C74">
            <v>1008</v>
          </cell>
          <cell r="D74">
            <v>1000</v>
          </cell>
          <cell r="E74">
            <v>840</v>
          </cell>
          <cell r="F74">
            <v>840</v>
          </cell>
          <cell r="G74">
            <v>6</v>
          </cell>
          <cell r="H74">
            <v>336</v>
          </cell>
          <cell r="I74">
            <v>400</v>
          </cell>
          <cell r="J74">
            <v>336</v>
          </cell>
          <cell r="K74">
            <v>400</v>
          </cell>
          <cell r="L74">
            <v>504</v>
          </cell>
          <cell r="M74">
            <v>500</v>
          </cell>
          <cell r="N74">
            <v>200</v>
          </cell>
        </row>
        <row r="75">
          <cell r="A75">
            <v>323</v>
          </cell>
          <cell r="B75" t="str">
            <v>EPAMSCAS VALLEDUPAR (ERM)</v>
          </cell>
          <cell r="C75">
            <v>1120</v>
          </cell>
          <cell r="D75">
            <v>1100</v>
          </cell>
          <cell r="E75">
            <v>952</v>
          </cell>
          <cell r="F75">
            <v>860</v>
          </cell>
          <cell r="G75">
            <v>6</v>
          </cell>
          <cell r="H75">
            <v>336</v>
          </cell>
          <cell r="I75">
            <v>400</v>
          </cell>
          <cell r="J75">
            <v>336</v>
          </cell>
          <cell r="K75">
            <v>400</v>
          </cell>
          <cell r="L75">
            <v>616</v>
          </cell>
          <cell r="M75">
            <v>600</v>
          </cell>
          <cell r="N75">
            <v>400</v>
          </cell>
        </row>
        <row r="76">
          <cell r="A76">
            <v>324</v>
          </cell>
          <cell r="B76" t="str">
            <v>EPMSC TIERRAALTA</v>
          </cell>
          <cell r="C76">
            <v>784</v>
          </cell>
          <cell r="D76">
            <v>800</v>
          </cell>
          <cell r="E76">
            <v>672</v>
          </cell>
          <cell r="F76">
            <v>680</v>
          </cell>
          <cell r="G76">
            <v>4</v>
          </cell>
          <cell r="H76">
            <v>224</v>
          </cell>
          <cell r="I76">
            <v>300</v>
          </cell>
          <cell r="J76">
            <v>224</v>
          </cell>
          <cell r="K76">
            <v>300</v>
          </cell>
          <cell r="L76">
            <v>448</v>
          </cell>
          <cell r="M76">
            <v>500</v>
          </cell>
          <cell r="N76">
            <v>200</v>
          </cell>
        </row>
        <row r="77">
          <cell r="A77">
            <v>401</v>
          </cell>
          <cell r="B77" t="str">
            <v>EPMSC ARAUCA</v>
          </cell>
          <cell r="C77">
            <v>336</v>
          </cell>
          <cell r="D77">
            <v>300</v>
          </cell>
          <cell r="E77">
            <v>280</v>
          </cell>
          <cell r="F77">
            <v>280</v>
          </cell>
          <cell r="G77">
            <v>2</v>
          </cell>
          <cell r="H77">
            <v>112</v>
          </cell>
          <cell r="I77">
            <v>100</v>
          </cell>
          <cell r="J77">
            <v>112</v>
          </cell>
          <cell r="K77">
            <v>100</v>
          </cell>
          <cell r="L77">
            <v>168</v>
          </cell>
          <cell r="M77">
            <v>200</v>
          </cell>
          <cell r="N77">
            <v>200</v>
          </cell>
        </row>
        <row r="78">
          <cell r="A78">
            <v>405</v>
          </cell>
          <cell r="B78" t="str">
            <v>EPMSC AGUACHICA</v>
          </cell>
          <cell r="C78">
            <v>280</v>
          </cell>
          <cell r="D78">
            <v>300</v>
          </cell>
          <cell r="E78">
            <v>224</v>
          </cell>
          <cell r="F78">
            <v>230</v>
          </cell>
          <cell r="G78">
            <v>2</v>
          </cell>
          <cell r="H78">
            <v>112</v>
          </cell>
          <cell r="I78">
            <v>100</v>
          </cell>
          <cell r="J78">
            <v>112</v>
          </cell>
          <cell r="K78">
            <v>100</v>
          </cell>
          <cell r="L78">
            <v>112</v>
          </cell>
          <cell r="M78">
            <v>200</v>
          </cell>
          <cell r="N78">
            <v>200</v>
          </cell>
        </row>
        <row r="79">
          <cell r="A79">
            <v>407</v>
          </cell>
          <cell r="B79" t="str">
            <v>EPMSC PAMPLONA</v>
          </cell>
          <cell r="C79">
            <v>336</v>
          </cell>
          <cell r="D79">
            <v>300</v>
          </cell>
          <cell r="E79">
            <v>280</v>
          </cell>
          <cell r="F79">
            <v>280</v>
          </cell>
          <cell r="G79">
            <v>2</v>
          </cell>
          <cell r="H79">
            <v>112</v>
          </cell>
          <cell r="I79">
            <v>100</v>
          </cell>
          <cell r="J79">
            <v>112</v>
          </cell>
          <cell r="K79">
            <v>100</v>
          </cell>
          <cell r="L79">
            <v>168</v>
          </cell>
          <cell r="M79">
            <v>200</v>
          </cell>
          <cell r="N79">
            <v>200</v>
          </cell>
        </row>
        <row r="80">
          <cell r="A80">
            <v>408</v>
          </cell>
          <cell r="B80" t="str">
            <v>EPMSC OCANA</v>
          </cell>
          <cell r="C80">
            <v>392</v>
          </cell>
          <cell r="D80">
            <v>400</v>
          </cell>
          <cell r="E80">
            <v>336</v>
          </cell>
          <cell r="F80">
            <v>340</v>
          </cell>
          <cell r="G80">
            <v>2</v>
          </cell>
          <cell r="H80">
            <v>112</v>
          </cell>
          <cell r="I80">
            <v>100</v>
          </cell>
          <cell r="J80">
            <v>112</v>
          </cell>
          <cell r="K80">
            <v>100</v>
          </cell>
          <cell r="L80">
            <v>224</v>
          </cell>
          <cell r="M80">
            <v>300</v>
          </cell>
          <cell r="N80">
            <v>200</v>
          </cell>
        </row>
        <row r="81">
          <cell r="A81">
            <v>410</v>
          </cell>
          <cell r="B81" t="str">
            <v>CPMS BUCARAMANGA (ERE)</v>
          </cell>
          <cell r="C81">
            <v>1400</v>
          </cell>
          <cell r="D81">
            <v>1400</v>
          </cell>
          <cell r="E81">
            <v>1176</v>
          </cell>
          <cell r="F81">
            <v>1180</v>
          </cell>
          <cell r="G81">
            <v>8</v>
          </cell>
          <cell r="H81">
            <v>448</v>
          </cell>
          <cell r="I81">
            <v>500</v>
          </cell>
          <cell r="J81">
            <v>448</v>
          </cell>
          <cell r="K81">
            <v>500</v>
          </cell>
          <cell r="L81">
            <v>728</v>
          </cell>
          <cell r="M81">
            <v>800</v>
          </cell>
          <cell r="N81">
            <v>200</v>
          </cell>
        </row>
        <row r="82">
          <cell r="A82">
            <v>411</v>
          </cell>
          <cell r="B82" t="str">
            <v>EPMSC BARRANCABERMEJA</v>
          </cell>
          <cell r="C82">
            <v>504</v>
          </cell>
          <cell r="D82">
            <v>500</v>
          </cell>
          <cell r="E82">
            <v>448</v>
          </cell>
          <cell r="F82">
            <v>450</v>
          </cell>
          <cell r="G82">
            <v>2</v>
          </cell>
          <cell r="H82">
            <v>112</v>
          </cell>
          <cell r="I82">
            <v>100</v>
          </cell>
          <cell r="J82">
            <v>112</v>
          </cell>
          <cell r="K82">
            <v>100</v>
          </cell>
          <cell r="L82">
            <v>336</v>
          </cell>
          <cell r="M82">
            <v>400</v>
          </cell>
          <cell r="N82">
            <v>200</v>
          </cell>
        </row>
        <row r="83">
          <cell r="A83">
            <v>413</v>
          </cell>
          <cell r="B83" t="str">
            <v>EPMSC MALAGA</v>
          </cell>
          <cell r="C83">
            <v>140</v>
          </cell>
          <cell r="D83">
            <v>200</v>
          </cell>
          <cell r="E83">
            <v>112</v>
          </cell>
          <cell r="F83">
            <v>110</v>
          </cell>
          <cell r="G83">
            <v>1</v>
          </cell>
          <cell r="H83">
            <v>56</v>
          </cell>
          <cell r="I83">
            <v>100</v>
          </cell>
          <cell r="J83">
            <v>56</v>
          </cell>
          <cell r="K83">
            <v>100</v>
          </cell>
          <cell r="L83">
            <v>56</v>
          </cell>
          <cell r="M83">
            <v>100</v>
          </cell>
          <cell r="N83">
            <v>200</v>
          </cell>
        </row>
        <row r="84">
          <cell r="A84">
            <v>415</v>
          </cell>
          <cell r="B84" t="str">
            <v>EPMS SAN GIL</v>
          </cell>
          <cell r="C84">
            <v>336</v>
          </cell>
          <cell r="D84">
            <v>300</v>
          </cell>
          <cell r="E84">
            <v>280</v>
          </cell>
          <cell r="F84">
            <v>280</v>
          </cell>
          <cell r="G84">
            <v>2</v>
          </cell>
          <cell r="H84">
            <v>112</v>
          </cell>
          <cell r="I84">
            <v>100</v>
          </cell>
          <cell r="J84">
            <v>112</v>
          </cell>
          <cell r="K84">
            <v>100</v>
          </cell>
          <cell r="L84">
            <v>168</v>
          </cell>
          <cell r="M84">
            <v>200</v>
          </cell>
          <cell r="N84">
            <v>200</v>
          </cell>
        </row>
        <row r="85">
          <cell r="A85">
            <v>416</v>
          </cell>
          <cell r="B85" t="str">
            <v>EPMSC SOCORRO</v>
          </cell>
          <cell r="C85">
            <v>392</v>
          </cell>
          <cell r="D85">
            <v>400</v>
          </cell>
          <cell r="E85">
            <v>336</v>
          </cell>
          <cell r="F85">
            <v>340</v>
          </cell>
          <cell r="G85">
            <v>2</v>
          </cell>
          <cell r="H85">
            <v>112</v>
          </cell>
          <cell r="I85">
            <v>100</v>
          </cell>
          <cell r="J85">
            <v>112</v>
          </cell>
          <cell r="K85">
            <v>100</v>
          </cell>
          <cell r="L85">
            <v>224</v>
          </cell>
          <cell r="M85">
            <v>300</v>
          </cell>
          <cell r="N85">
            <v>200</v>
          </cell>
        </row>
        <row r="86">
          <cell r="A86">
            <v>417</v>
          </cell>
          <cell r="B86" t="str">
            <v>CPMS SAN VICENTE DE CHUCURI</v>
          </cell>
          <cell r="C86">
            <v>140</v>
          </cell>
          <cell r="D86">
            <v>200</v>
          </cell>
          <cell r="E86">
            <v>112</v>
          </cell>
          <cell r="F86">
            <v>110</v>
          </cell>
          <cell r="G86">
            <v>1</v>
          </cell>
          <cell r="H86">
            <v>56</v>
          </cell>
          <cell r="I86">
            <v>100</v>
          </cell>
          <cell r="J86">
            <v>56</v>
          </cell>
          <cell r="K86">
            <v>100</v>
          </cell>
          <cell r="L86">
            <v>56</v>
          </cell>
          <cell r="M86">
            <v>100</v>
          </cell>
          <cell r="N86">
            <v>200</v>
          </cell>
        </row>
        <row r="87">
          <cell r="A87">
            <v>418</v>
          </cell>
          <cell r="B87" t="str">
            <v>EPMSC VELEZ</v>
          </cell>
          <cell r="C87">
            <v>336</v>
          </cell>
          <cell r="D87">
            <v>300</v>
          </cell>
          <cell r="E87">
            <v>280</v>
          </cell>
          <cell r="F87">
            <v>280</v>
          </cell>
          <cell r="G87">
            <v>2</v>
          </cell>
          <cell r="H87">
            <v>112</v>
          </cell>
          <cell r="I87">
            <v>100</v>
          </cell>
          <cell r="J87">
            <v>112</v>
          </cell>
          <cell r="K87">
            <v>100</v>
          </cell>
          <cell r="L87">
            <v>168</v>
          </cell>
          <cell r="M87">
            <v>200</v>
          </cell>
          <cell r="N87">
            <v>200</v>
          </cell>
        </row>
        <row r="88">
          <cell r="A88">
            <v>420</v>
          </cell>
          <cell r="B88" t="str">
            <v>RM BUCARAMANGA</v>
          </cell>
          <cell r="C88">
            <v>392</v>
          </cell>
          <cell r="D88">
            <v>400</v>
          </cell>
          <cell r="E88">
            <v>336</v>
          </cell>
          <cell r="F88">
            <v>340</v>
          </cell>
          <cell r="G88">
            <v>2</v>
          </cell>
          <cell r="H88">
            <v>112</v>
          </cell>
          <cell r="I88">
            <v>100</v>
          </cell>
          <cell r="J88">
            <v>112</v>
          </cell>
          <cell r="K88">
            <v>100</v>
          </cell>
          <cell r="L88">
            <v>224</v>
          </cell>
          <cell r="M88">
            <v>300</v>
          </cell>
          <cell r="N88">
            <v>200</v>
          </cell>
        </row>
        <row r="89">
          <cell r="A89">
            <v>421</v>
          </cell>
          <cell r="B89" t="str">
            <v>EPAMS GIRON</v>
          </cell>
          <cell r="C89">
            <v>1036</v>
          </cell>
          <cell r="D89">
            <v>1000</v>
          </cell>
          <cell r="E89">
            <v>840</v>
          </cell>
          <cell r="F89">
            <v>840</v>
          </cell>
          <cell r="G89">
            <v>7</v>
          </cell>
          <cell r="H89">
            <v>392</v>
          </cell>
          <cell r="I89">
            <v>400</v>
          </cell>
          <cell r="J89">
            <v>392</v>
          </cell>
          <cell r="K89">
            <v>400</v>
          </cell>
          <cell r="L89">
            <v>448</v>
          </cell>
          <cell r="M89">
            <v>500</v>
          </cell>
          <cell r="N89">
            <v>200</v>
          </cell>
        </row>
        <row r="90">
          <cell r="A90">
            <v>422</v>
          </cell>
          <cell r="B90" t="str">
            <v>COMPLEJO CARCELARIO Y PENITENCIARIO METROPOLITANO DE CUCUTA</v>
          </cell>
          <cell r="C90">
            <v>1540</v>
          </cell>
          <cell r="D90">
            <v>1500</v>
          </cell>
          <cell r="E90">
            <v>1288</v>
          </cell>
          <cell r="F90">
            <v>1290</v>
          </cell>
          <cell r="G90">
            <v>9</v>
          </cell>
          <cell r="H90">
            <v>504</v>
          </cell>
          <cell r="I90">
            <v>500</v>
          </cell>
          <cell r="J90">
            <v>504</v>
          </cell>
          <cell r="K90">
            <v>500</v>
          </cell>
          <cell r="L90">
            <v>784</v>
          </cell>
          <cell r="M90">
            <v>800</v>
          </cell>
          <cell r="N90">
            <v>400</v>
          </cell>
        </row>
        <row r="91">
          <cell r="A91">
            <v>505</v>
          </cell>
          <cell r="B91" t="str">
            <v>EPMSC ANDES</v>
          </cell>
          <cell r="C91">
            <v>336</v>
          </cell>
          <cell r="D91">
            <v>300</v>
          </cell>
          <cell r="E91">
            <v>280</v>
          </cell>
          <cell r="F91">
            <v>280</v>
          </cell>
          <cell r="G91">
            <v>2</v>
          </cell>
          <cell r="H91">
            <v>112</v>
          </cell>
          <cell r="I91">
            <v>100</v>
          </cell>
          <cell r="J91">
            <v>112</v>
          </cell>
          <cell r="K91">
            <v>100</v>
          </cell>
          <cell r="L91">
            <v>168</v>
          </cell>
          <cell r="M91">
            <v>200</v>
          </cell>
          <cell r="N91">
            <v>200</v>
          </cell>
        </row>
        <row r="92">
          <cell r="A92">
            <v>506</v>
          </cell>
          <cell r="B92" t="str">
            <v>CMS SANTA FE DE ANTIOQUIA</v>
          </cell>
          <cell r="C92">
            <v>140</v>
          </cell>
          <cell r="D92">
            <v>200</v>
          </cell>
          <cell r="E92">
            <v>112</v>
          </cell>
          <cell r="F92">
            <v>110</v>
          </cell>
          <cell r="G92">
            <v>1</v>
          </cell>
          <cell r="H92">
            <v>56</v>
          </cell>
          <cell r="I92">
            <v>100</v>
          </cell>
          <cell r="J92">
            <v>56</v>
          </cell>
          <cell r="K92">
            <v>100</v>
          </cell>
          <cell r="L92">
            <v>56</v>
          </cell>
          <cell r="M92">
            <v>100</v>
          </cell>
          <cell r="N92">
            <v>200</v>
          </cell>
        </row>
        <row r="93">
          <cell r="A93">
            <v>507</v>
          </cell>
          <cell r="B93" t="str">
            <v>EPMSC BOLIVAR-ANTIOQUIA</v>
          </cell>
          <cell r="C93">
            <v>224</v>
          </cell>
          <cell r="D93">
            <v>200</v>
          </cell>
          <cell r="E93">
            <v>168</v>
          </cell>
          <cell r="F93">
            <v>170</v>
          </cell>
          <cell r="G93">
            <v>2</v>
          </cell>
          <cell r="H93">
            <v>112</v>
          </cell>
          <cell r="I93">
            <v>100</v>
          </cell>
          <cell r="J93">
            <v>112</v>
          </cell>
          <cell r="K93">
            <v>100</v>
          </cell>
          <cell r="L93">
            <v>56</v>
          </cell>
          <cell r="M93">
            <v>100</v>
          </cell>
          <cell r="N93">
            <v>200</v>
          </cell>
        </row>
        <row r="94">
          <cell r="A94">
            <v>508</v>
          </cell>
          <cell r="B94" t="str">
            <v>EPMSC CAUCASIA</v>
          </cell>
          <cell r="C94">
            <v>224</v>
          </cell>
          <cell r="D94">
            <v>200</v>
          </cell>
          <cell r="E94">
            <v>168</v>
          </cell>
          <cell r="F94">
            <v>170</v>
          </cell>
          <cell r="G94">
            <v>2</v>
          </cell>
          <cell r="H94">
            <v>112</v>
          </cell>
          <cell r="I94">
            <v>100</v>
          </cell>
          <cell r="J94">
            <v>112</v>
          </cell>
          <cell r="K94">
            <v>100</v>
          </cell>
          <cell r="L94">
            <v>56</v>
          </cell>
          <cell r="M94">
            <v>100</v>
          </cell>
          <cell r="N94">
            <v>200</v>
          </cell>
        </row>
        <row r="95">
          <cell r="A95">
            <v>513</v>
          </cell>
          <cell r="B95" t="str">
            <v>CMPS JERICO</v>
          </cell>
          <cell r="C95">
            <v>140</v>
          </cell>
          <cell r="D95">
            <v>200</v>
          </cell>
          <cell r="E95">
            <v>112</v>
          </cell>
          <cell r="F95">
            <v>110</v>
          </cell>
          <cell r="G95">
            <v>1</v>
          </cell>
          <cell r="H95">
            <v>56</v>
          </cell>
          <cell r="I95">
            <v>100</v>
          </cell>
          <cell r="J95">
            <v>56</v>
          </cell>
          <cell r="K95">
            <v>100</v>
          </cell>
          <cell r="L95">
            <v>56</v>
          </cell>
          <cell r="M95">
            <v>100</v>
          </cell>
          <cell r="N95">
            <v>200</v>
          </cell>
        </row>
        <row r="96">
          <cell r="A96">
            <v>514</v>
          </cell>
          <cell r="B96" t="str">
            <v>EPMSC LA CEJA</v>
          </cell>
          <cell r="C96">
            <v>280</v>
          </cell>
          <cell r="D96">
            <v>300</v>
          </cell>
          <cell r="E96">
            <v>224</v>
          </cell>
          <cell r="F96">
            <v>230</v>
          </cell>
          <cell r="G96">
            <v>2</v>
          </cell>
          <cell r="H96">
            <v>112</v>
          </cell>
          <cell r="I96">
            <v>100</v>
          </cell>
          <cell r="J96">
            <v>112</v>
          </cell>
          <cell r="K96">
            <v>100</v>
          </cell>
          <cell r="L96">
            <v>112</v>
          </cell>
          <cell r="M96">
            <v>200</v>
          </cell>
          <cell r="N96">
            <v>200</v>
          </cell>
        </row>
        <row r="97">
          <cell r="A97">
            <v>515</v>
          </cell>
          <cell r="B97" t="str">
            <v>EPMSC PUERTO BERRIO</v>
          </cell>
          <cell r="C97">
            <v>280</v>
          </cell>
          <cell r="D97">
            <v>300</v>
          </cell>
          <cell r="E97">
            <v>224</v>
          </cell>
          <cell r="F97">
            <v>230</v>
          </cell>
          <cell r="G97">
            <v>2</v>
          </cell>
          <cell r="H97">
            <v>112</v>
          </cell>
          <cell r="I97">
            <v>100</v>
          </cell>
          <cell r="J97">
            <v>112</v>
          </cell>
          <cell r="K97">
            <v>100</v>
          </cell>
          <cell r="L97">
            <v>112</v>
          </cell>
          <cell r="M97">
            <v>200</v>
          </cell>
          <cell r="N97">
            <v>200</v>
          </cell>
        </row>
        <row r="98">
          <cell r="A98">
            <v>517</v>
          </cell>
          <cell r="B98" t="str">
            <v>EPMSC SANTA BARBARA</v>
          </cell>
          <cell r="C98">
            <v>224</v>
          </cell>
          <cell r="D98">
            <v>200</v>
          </cell>
          <cell r="E98">
            <v>168</v>
          </cell>
          <cell r="F98">
            <v>170</v>
          </cell>
          <cell r="G98">
            <v>2</v>
          </cell>
          <cell r="H98">
            <v>112</v>
          </cell>
          <cell r="I98">
            <v>100</v>
          </cell>
          <cell r="J98">
            <v>112</v>
          </cell>
          <cell r="K98">
            <v>100</v>
          </cell>
          <cell r="L98">
            <v>56</v>
          </cell>
          <cell r="M98">
            <v>100</v>
          </cell>
          <cell r="N98">
            <v>200</v>
          </cell>
        </row>
        <row r="99">
          <cell r="A99">
            <v>518</v>
          </cell>
          <cell r="B99" t="str">
            <v>CPMS SANTO DOMINGO</v>
          </cell>
          <cell r="C99">
            <v>224</v>
          </cell>
          <cell r="D99">
            <v>200</v>
          </cell>
          <cell r="E99">
            <v>168</v>
          </cell>
          <cell r="F99">
            <v>170</v>
          </cell>
          <cell r="G99">
            <v>2</v>
          </cell>
          <cell r="H99">
            <v>112</v>
          </cell>
          <cell r="I99">
            <v>100</v>
          </cell>
          <cell r="J99">
            <v>112</v>
          </cell>
          <cell r="K99">
            <v>100</v>
          </cell>
          <cell r="L99">
            <v>56</v>
          </cell>
          <cell r="M99">
            <v>100</v>
          </cell>
          <cell r="N99">
            <v>200</v>
          </cell>
        </row>
        <row r="100">
          <cell r="A100">
            <v>519</v>
          </cell>
          <cell r="B100" t="str">
            <v>EPMSC SANTA ROSA DE OSOS</v>
          </cell>
          <cell r="C100">
            <v>224</v>
          </cell>
          <cell r="D100">
            <v>200</v>
          </cell>
          <cell r="E100">
            <v>168</v>
          </cell>
          <cell r="F100">
            <v>170</v>
          </cell>
          <cell r="G100">
            <v>2</v>
          </cell>
          <cell r="H100">
            <v>112</v>
          </cell>
          <cell r="I100">
            <v>100</v>
          </cell>
          <cell r="J100">
            <v>112</v>
          </cell>
          <cell r="K100">
            <v>100</v>
          </cell>
          <cell r="L100">
            <v>56</v>
          </cell>
          <cell r="M100">
            <v>100</v>
          </cell>
          <cell r="N100">
            <v>200</v>
          </cell>
        </row>
        <row r="101">
          <cell r="A101">
            <v>521</v>
          </cell>
          <cell r="B101" t="str">
            <v>EPMSC SONSON</v>
          </cell>
          <cell r="C101">
            <v>224</v>
          </cell>
          <cell r="D101">
            <v>200</v>
          </cell>
          <cell r="E101">
            <v>168</v>
          </cell>
          <cell r="F101">
            <v>170</v>
          </cell>
          <cell r="G101">
            <v>2</v>
          </cell>
          <cell r="H101">
            <v>112</v>
          </cell>
          <cell r="I101">
            <v>100</v>
          </cell>
          <cell r="J101">
            <v>112</v>
          </cell>
          <cell r="K101">
            <v>100</v>
          </cell>
          <cell r="L101">
            <v>56</v>
          </cell>
          <cell r="M101">
            <v>100</v>
          </cell>
          <cell r="N101">
            <v>200</v>
          </cell>
        </row>
        <row r="102">
          <cell r="A102">
            <v>523</v>
          </cell>
          <cell r="B102" t="str">
            <v>EPMSC TAMESIS</v>
          </cell>
          <cell r="C102">
            <v>224</v>
          </cell>
          <cell r="D102">
            <v>200</v>
          </cell>
          <cell r="E102">
            <v>168</v>
          </cell>
          <cell r="F102">
            <v>170</v>
          </cell>
          <cell r="G102">
            <v>2</v>
          </cell>
          <cell r="H102">
            <v>112</v>
          </cell>
          <cell r="I102">
            <v>100</v>
          </cell>
          <cell r="J102">
            <v>112</v>
          </cell>
          <cell r="K102">
            <v>100</v>
          </cell>
          <cell r="L102">
            <v>56</v>
          </cell>
          <cell r="M102">
            <v>100</v>
          </cell>
          <cell r="N102">
            <v>200</v>
          </cell>
        </row>
        <row r="103">
          <cell r="A103">
            <v>527</v>
          </cell>
          <cell r="B103" t="str">
            <v>EPMSC YARUMAL</v>
          </cell>
          <cell r="C103">
            <v>280</v>
          </cell>
          <cell r="D103">
            <v>300</v>
          </cell>
          <cell r="E103">
            <v>224</v>
          </cell>
          <cell r="F103">
            <v>230</v>
          </cell>
          <cell r="G103">
            <v>2</v>
          </cell>
          <cell r="H103">
            <v>112</v>
          </cell>
          <cell r="I103">
            <v>100</v>
          </cell>
          <cell r="J103">
            <v>112</v>
          </cell>
          <cell r="K103">
            <v>100</v>
          </cell>
          <cell r="L103">
            <v>112</v>
          </cell>
          <cell r="M103">
            <v>200</v>
          </cell>
          <cell r="N103">
            <v>200</v>
          </cell>
        </row>
        <row r="104">
          <cell r="A104">
            <v>530</v>
          </cell>
          <cell r="B104" t="str">
            <v>EPMSC QUIBDO</v>
          </cell>
          <cell r="C104">
            <v>616</v>
          </cell>
          <cell r="D104">
            <v>600</v>
          </cell>
          <cell r="E104">
            <v>560</v>
          </cell>
          <cell r="F104">
            <v>560</v>
          </cell>
          <cell r="G104">
            <v>2</v>
          </cell>
          <cell r="H104">
            <v>112</v>
          </cell>
          <cell r="I104">
            <v>100</v>
          </cell>
          <cell r="J104">
            <v>112</v>
          </cell>
          <cell r="K104">
            <v>100</v>
          </cell>
          <cell r="L104">
            <v>448</v>
          </cell>
          <cell r="M104">
            <v>500</v>
          </cell>
          <cell r="N104">
            <v>200</v>
          </cell>
        </row>
        <row r="105">
          <cell r="A105">
            <v>531</v>
          </cell>
          <cell r="B105" t="str">
            <v>EPMSC APARTADO</v>
          </cell>
          <cell r="C105">
            <v>644</v>
          </cell>
          <cell r="D105">
            <v>600</v>
          </cell>
          <cell r="E105">
            <v>560</v>
          </cell>
          <cell r="F105">
            <v>560</v>
          </cell>
          <cell r="G105">
            <v>3</v>
          </cell>
          <cell r="H105">
            <v>168</v>
          </cell>
          <cell r="I105">
            <v>200</v>
          </cell>
          <cell r="J105">
            <v>168</v>
          </cell>
          <cell r="K105">
            <v>200</v>
          </cell>
          <cell r="L105">
            <v>392</v>
          </cell>
          <cell r="M105">
            <v>400</v>
          </cell>
          <cell r="N105">
            <v>200</v>
          </cell>
        </row>
        <row r="106">
          <cell r="A106">
            <v>533</v>
          </cell>
          <cell r="B106" t="str">
            <v>EPMSC ISTMINA</v>
          </cell>
          <cell r="C106">
            <v>224</v>
          </cell>
          <cell r="D106">
            <v>200</v>
          </cell>
          <cell r="E106">
            <v>168</v>
          </cell>
          <cell r="F106">
            <v>170</v>
          </cell>
          <cell r="G106">
            <v>2</v>
          </cell>
          <cell r="H106">
            <v>112</v>
          </cell>
          <cell r="I106">
            <v>100</v>
          </cell>
          <cell r="J106">
            <v>112</v>
          </cell>
          <cell r="K106">
            <v>100</v>
          </cell>
          <cell r="L106">
            <v>56</v>
          </cell>
          <cell r="M106">
            <v>100</v>
          </cell>
          <cell r="N106">
            <v>200</v>
          </cell>
        </row>
        <row r="107">
          <cell r="A107">
            <v>535</v>
          </cell>
          <cell r="B107" t="str">
            <v>CPMS PUERTO TRIUNFO</v>
          </cell>
          <cell r="C107">
            <v>1092</v>
          </cell>
          <cell r="D107">
            <v>1000</v>
          </cell>
          <cell r="E107">
            <v>896</v>
          </cell>
          <cell r="F107">
            <v>890</v>
          </cell>
          <cell r="G107">
            <v>7</v>
          </cell>
          <cell r="H107">
            <v>392</v>
          </cell>
          <cell r="I107">
            <v>400</v>
          </cell>
          <cell r="J107">
            <v>392</v>
          </cell>
          <cell r="K107">
            <v>400</v>
          </cell>
          <cell r="L107">
            <v>504</v>
          </cell>
          <cell r="M107">
            <v>500</v>
          </cell>
          <cell r="N107">
            <v>200</v>
          </cell>
        </row>
        <row r="108">
          <cell r="A108">
            <v>602</v>
          </cell>
          <cell r="B108" t="str">
            <v>EPMSC ANSERMA</v>
          </cell>
          <cell r="C108">
            <v>336</v>
          </cell>
          <cell r="D108">
            <v>300</v>
          </cell>
          <cell r="E108">
            <v>280</v>
          </cell>
          <cell r="F108">
            <v>280</v>
          </cell>
          <cell r="G108">
            <v>2</v>
          </cell>
          <cell r="H108">
            <v>112</v>
          </cell>
          <cell r="I108">
            <v>100</v>
          </cell>
          <cell r="J108">
            <v>112</v>
          </cell>
          <cell r="K108">
            <v>100</v>
          </cell>
          <cell r="L108">
            <v>168</v>
          </cell>
          <cell r="M108">
            <v>200</v>
          </cell>
          <cell r="N108">
            <v>200</v>
          </cell>
        </row>
        <row r="109">
          <cell r="A109">
            <v>603</v>
          </cell>
          <cell r="B109" t="str">
            <v>EPMSC AGUADAS</v>
          </cell>
          <cell r="C109">
            <v>224</v>
          </cell>
          <cell r="D109">
            <v>200</v>
          </cell>
          <cell r="E109">
            <v>168</v>
          </cell>
          <cell r="F109">
            <v>170</v>
          </cell>
          <cell r="G109">
            <v>2</v>
          </cell>
          <cell r="H109">
            <v>112</v>
          </cell>
          <cell r="I109">
            <v>100</v>
          </cell>
          <cell r="J109">
            <v>112</v>
          </cell>
          <cell r="K109">
            <v>100</v>
          </cell>
          <cell r="L109">
            <v>56</v>
          </cell>
          <cell r="M109">
            <v>100</v>
          </cell>
          <cell r="N109">
            <v>200</v>
          </cell>
        </row>
        <row r="110">
          <cell r="A110">
            <v>607</v>
          </cell>
          <cell r="B110" t="str">
            <v>EPMSC PACORA</v>
          </cell>
          <cell r="C110">
            <v>140</v>
          </cell>
          <cell r="D110">
            <v>200</v>
          </cell>
          <cell r="E110">
            <v>112</v>
          </cell>
          <cell r="F110">
            <v>120</v>
          </cell>
          <cell r="G110">
            <v>1</v>
          </cell>
          <cell r="H110">
            <v>56</v>
          </cell>
          <cell r="I110">
            <v>100</v>
          </cell>
          <cell r="J110">
            <v>56</v>
          </cell>
          <cell r="K110">
            <v>100</v>
          </cell>
          <cell r="L110">
            <v>56</v>
          </cell>
          <cell r="M110">
            <v>100</v>
          </cell>
          <cell r="N110">
            <v>200</v>
          </cell>
        </row>
        <row r="111">
          <cell r="A111">
            <v>608</v>
          </cell>
          <cell r="B111" t="str">
            <v>EPMSC PENSILVANIA</v>
          </cell>
          <cell r="C111">
            <v>140</v>
          </cell>
          <cell r="D111">
            <v>200</v>
          </cell>
          <cell r="E111">
            <v>112</v>
          </cell>
          <cell r="F111">
            <v>120</v>
          </cell>
          <cell r="G111">
            <v>1</v>
          </cell>
          <cell r="H111">
            <v>56</v>
          </cell>
          <cell r="I111">
            <v>100</v>
          </cell>
          <cell r="J111">
            <v>56</v>
          </cell>
          <cell r="K111">
            <v>100</v>
          </cell>
          <cell r="L111">
            <v>56</v>
          </cell>
          <cell r="M111">
            <v>100</v>
          </cell>
          <cell r="N111">
            <v>200</v>
          </cell>
        </row>
        <row r="112">
          <cell r="A112">
            <v>609</v>
          </cell>
          <cell r="B112" t="str">
            <v>EPMSC RIOSUCIO</v>
          </cell>
          <cell r="C112">
            <v>224</v>
          </cell>
          <cell r="D112">
            <v>200</v>
          </cell>
          <cell r="E112">
            <v>168</v>
          </cell>
          <cell r="F112">
            <v>170</v>
          </cell>
          <cell r="G112">
            <v>2</v>
          </cell>
          <cell r="H112">
            <v>112</v>
          </cell>
          <cell r="I112">
            <v>100</v>
          </cell>
          <cell r="J112">
            <v>112</v>
          </cell>
          <cell r="K112">
            <v>100</v>
          </cell>
          <cell r="L112">
            <v>56</v>
          </cell>
          <cell r="M112">
            <v>100</v>
          </cell>
          <cell r="N112">
            <v>200</v>
          </cell>
        </row>
        <row r="113">
          <cell r="A113">
            <v>610</v>
          </cell>
          <cell r="B113" t="str">
            <v>EPMSC SALAMINA</v>
          </cell>
          <cell r="C113">
            <v>224</v>
          </cell>
          <cell r="D113">
            <v>200</v>
          </cell>
          <cell r="E113">
            <v>168</v>
          </cell>
          <cell r="F113">
            <v>170</v>
          </cell>
          <cell r="G113">
            <v>2</v>
          </cell>
          <cell r="H113">
            <v>112</v>
          </cell>
          <cell r="I113">
            <v>100</v>
          </cell>
          <cell r="J113">
            <v>112</v>
          </cell>
          <cell r="K113">
            <v>100</v>
          </cell>
          <cell r="L113">
            <v>56</v>
          </cell>
          <cell r="M113">
            <v>100</v>
          </cell>
          <cell r="N113">
            <v>200</v>
          </cell>
        </row>
        <row r="114">
          <cell r="A114">
            <v>611</v>
          </cell>
          <cell r="B114" t="str">
            <v>RM MANIZALES</v>
          </cell>
          <cell r="C114">
            <v>84</v>
          </cell>
          <cell r="D114">
            <v>100</v>
          </cell>
          <cell r="E114">
            <v>56</v>
          </cell>
          <cell r="F114">
            <v>60</v>
          </cell>
          <cell r="G114">
            <v>1</v>
          </cell>
          <cell r="H114">
            <v>56</v>
          </cell>
          <cell r="I114">
            <v>100</v>
          </cell>
          <cell r="J114">
            <v>56</v>
          </cell>
          <cell r="K114">
            <v>100</v>
          </cell>
          <cell r="L114">
            <v>0</v>
          </cell>
          <cell r="M114">
            <v>100</v>
          </cell>
          <cell r="N114">
            <v>200</v>
          </cell>
        </row>
        <row r="115">
          <cell r="A115">
            <v>612</v>
          </cell>
          <cell r="B115" t="str">
            <v>EPMSC CALARCA</v>
          </cell>
          <cell r="C115">
            <v>644</v>
          </cell>
          <cell r="D115">
            <v>600</v>
          </cell>
          <cell r="E115">
            <v>560</v>
          </cell>
          <cell r="F115">
            <v>560</v>
          </cell>
          <cell r="G115">
            <v>3</v>
          </cell>
          <cell r="H115">
            <v>168</v>
          </cell>
          <cell r="I115">
            <v>200</v>
          </cell>
          <cell r="J115">
            <v>168</v>
          </cell>
          <cell r="K115">
            <v>200</v>
          </cell>
          <cell r="L115">
            <v>392</v>
          </cell>
          <cell r="M115">
            <v>400</v>
          </cell>
          <cell r="N115">
            <v>200</v>
          </cell>
        </row>
        <row r="116">
          <cell r="A116">
            <v>613</v>
          </cell>
          <cell r="B116" t="str">
            <v>EPMSC ARMENIA</v>
          </cell>
          <cell r="C116">
            <v>392</v>
          </cell>
          <cell r="D116">
            <v>400</v>
          </cell>
          <cell r="E116">
            <v>336</v>
          </cell>
          <cell r="F116">
            <v>340</v>
          </cell>
          <cell r="G116">
            <v>2</v>
          </cell>
          <cell r="H116">
            <v>112</v>
          </cell>
          <cell r="I116">
            <v>100</v>
          </cell>
          <cell r="J116">
            <v>112</v>
          </cell>
          <cell r="K116">
            <v>100</v>
          </cell>
          <cell r="L116">
            <v>224</v>
          </cell>
          <cell r="M116">
            <v>300</v>
          </cell>
          <cell r="N116">
            <v>200</v>
          </cell>
        </row>
        <row r="117">
          <cell r="A117">
            <v>615</v>
          </cell>
          <cell r="B117" t="str">
            <v>RM ARMENIA</v>
          </cell>
          <cell r="C117">
            <v>392</v>
          </cell>
          <cell r="D117">
            <v>400</v>
          </cell>
          <cell r="E117">
            <v>336</v>
          </cell>
          <cell r="F117">
            <v>340</v>
          </cell>
          <cell r="G117">
            <v>2</v>
          </cell>
          <cell r="H117">
            <v>112</v>
          </cell>
          <cell r="I117">
            <v>100</v>
          </cell>
          <cell r="J117">
            <v>112</v>
          </cell>
          <cell r="K117">
            <v>100</v>
          </cell>
          <cell r="L117">
            <v>224</v>
          </cell>
          <cell r="M117">
            <v>300</v>
          </cell>
          <cell r="N117">
            <v>200</v>
          </cell>
        </row>
        <row r="118">
          <cell r="A118">
            <v>616</v>
          </cell>
          <cell r="B118" t="str">
            <v>EPMSC PEREIRA (ERE)</v>
          </cell>
          <cell r="C118">
            <v>644</v>
          </cell>
          <cell r="D118">
            <v>600</v>
          </cell>
          <cell r="E118">
            <v>560</v>
          </cell>
          <cell r="F118">
            <v>560</v>
          </cell>
          <cell r="G118">
            <v>3</v>
          </cell>
          <cell r="H118">
            <v>168</v>
          </cell>
          <cell r="I118">
            <v>200</v>
          </cell>
          <cell r="J118">
            <v>168</v>
          </cell>
          <cell r="K118">
            <v>200</v>
          </cell>
          <cell r="L118">
            <v>392</v>
          </cell>
          <cell r="M118">
            <v>400</v>
          </cell>
          <cell r="N118">
            <v>200</v>
          </cell>
        </row>
        <row r="119">
          <cell r="A119">
            <v>617</v>
          </cell>
          <cell r="B119" t="str">
            <v>EPMSC SANTA ROSA DE CABAL</v>
          </cell>
          <cell r="C119">
            <v>336</v>
          </cell>
          <cell r="D119">
            <v>300</v>
          </cell>
          <cell r="E119">
            <v>280</v>
          </cell>
          <cell r="F119">
            <v>280</v>
          </cell>
          <cell r="G119">
            <v>2</v>
          </cell>
          <cell r="H119">
            <v>112</v>
          </cell>
          <cell r="I119">
            <v>100</v>
          </cell>
          <cell r="J119">
            <v>112</v>
          </cell>
          <cell r="K119">
            <v>100</v>
          </cell>
          <cell r="L119">
            <v>168</v>
          </cell>
          <cell r="M119">
            <v>200</v>
          </cell>
          <cell r="N119">
            <v>200</v>
          </cell>
        </row>
        <row r="120">
          <cell r="A120">
            <v>620</v>
          </cell>
          <cell r="B120" t="str">
            <v>RM PEREIRA</v>
          </cell>
          <cell r="C120">
            <v>336</v>
          </cell>
          <cell r="D120">
            <v>300</v>
          </cell>
          <cell r="E120">
            <v>280</v>
          </cell>
          <cell r="F120">
            <v>280</v>
          </cell>
          <cell r="G120">
            <v>2</v>
          </cell>
          <cell r="H120">
            <v>112</v>
          </cell>
          <cell r="I120">
            <v>100</v>
          </cell>
          <cell r="J120">
            <v>112</v>
          </cell>
          <cell r="K120">
            <v>100</v>
          </cell>
          <cell r="L120">
            <v>168</v>
          </cell>
          <cell r="M120">
            <v>200</v>
          </cell>
          <cell r="N120">
            <v>200</v>
          </cell>
        </row>
        <row r="121">
          <cell r="A121">
            <v>623</v>
          </cell>
          <cell r="B121" t="str">
            <v>EC ARMERO-GUAYABAL</v>
          </cell>
          <cell r="C121">
            <v>140</v>
          </cell>
          <cell r="D121">
            <v>200</v>
          </cell>
          <cell r="E121">
            <v>112</v>
          </cell>
          <cell r="F121">
            <v>120</v>
          </cell>
          <cell r="G121">
            <v>1</v>
          </cell>
          <cell r="H121">
            <v>56</v>
          </cell>
          <cell r="I121">
            <v>100</v>
          </cell>
          <cell r="J121">
            <v>56</v>
          </cell>
          <cell r="K121">
            <v>100</v>
          </cell>
          <cell r="L121">
            <v>56</v>
          </cell>
          <cell r="M121">
            <v>100</v>
          </cell>
          <cell r="N121">
            <v>200</v>
          </cell>
        </row>
        <row r="122">
          <cell r="A122">
            <v>626</v>
          </cell>
          <cell r="B122" t="str">
            <v>EPMSC FRESNO</v>
          </cell>
          <cell r="C122">
            <v>280</v>
          </cell>
          <cell r="D122">
            <v>300</v>
          </cell>
          <cell r="E122">
            <v>224</v>
          </cell>
          <cell r="F122">
            <v>230</v>
          </cell>
          <cell r="G122">
            <v>2</v>
          </cell>
          <cell r="H122">
            <v>112</v>
          </cell>
          <cell r="I122">
            <v>100</v>
          </cell>
          <cell r="J122">
            <v>112</v>
          </cell>
          <cell r="K122">
            <v>100</v>
          </cell>
          <cell r="L122">
            <v>112</v>
          </cell>
          <cell r="M122">
            <v>200</v>
          </cell>
          <cell r="N122">
            <v>200</v>
          </cell>
        </row>
        <row r="123">
          <cell r="A123">
            <v>628</v>
          </cell>
          <cell r="B123" t="str">
            <v>EPMSC HONDA</v>
          </cell>
          <cell r="C123">
            <v>336</v>
          </cell>
          <cell r="D123">
            <v>400</v>
          </cell>
          <cell r="E123">
            <v>280</v>
          </cell>
          <cell r="F123">
            <v>280</v>
          </cell>
          <cell r="G123">
            <v>2</v>
          </cell>
          <cell r="H123">
            <v>112</v>
          </cell>
          <cell r="I123">
            <v>100</v>
          </cell>
          <cell r="J123">
            <v>112</v>
          </cell>
          <cell r="K123">
            <v>100</v>
          </cell>
          <cell r="L123">
            <v>168</v>
          </cell>
          <cell r="M123">
            <v>200</v>
          </cell>
          <cell r="N123">
            <v>200</v>
          </cell>
        </row>
        <row r="124">
          <cell r="A124">
            <v>629</v>
          </cell>
          <cell r="B124" t="str">
            <v>EPMSC LIBANO</v>
          </cell>
          <cell r="C124">
            <v>280</v>
          </cell>
          <cell r="D124">
            <v>300</v>
          </cell>
          <cell r="E124">
            <v>224</v>
          </cell>
          <cell r="F124">
            <v>230</v>
          </cell>
          <cell r="G124">
            <v>2</v>
          </cell>
          <cell r="H124">
            <v>112</v>
          </cell>
          <cell r="I124">
            <v>100</v>
          </cell>
          <cell r="J124">
            <v>112</v>
          </cell>
          <cell r="K124">
            <v>100</v>
          </cell>
          <cell r="L124">
            <v>112</v>
          </cell>
          <cell r="M124">
            <v>200</v>
          </cell>
          <cell r="N124">
            <v>200</v>
          </cell>
        </row>
        <row r="125">
          <cell r="A125">
            <v>633</v>
          </cell>
          <cell r="B125" t="str">
            <v>EPMSC PUERTO BOYACA</v>
          </cell>
          <cell r="C125">
            <v>224</v>
          </cell>
          <cell r="D125">
            <v>200</v>
          </cell>
          <cell r="E125">
            <v>168</v>
          </cell>
          <cell r="F125">
            <v>170</v>
          </cell>
          <cell r="G125">
            <v>2</v>
          </cell>
          <cell r="H125">
            <v>112</v>
          </cell>
          <cell r="I125">
            <v>100</v>
          </cell>
          <cell r="J125">
            <v>112</v>
          </cell>
          <cell r="K125">
            <v>100</v>
          </cell>
          <cell r="L125">
            <v>56</v>
          </cell>
          <cell r="M125">
            <v>100</v>
          </cell>
          <cell r="N125">
            <v>200</v>
          </cell>
        </row>
        <row r="126">
          <cell r="A126">
            <v>637</v>
          </cell>
          <cell r="B126" t="str">
            <v>EPAMS LA DORADA</v>
          </cell>
          <cell r="C126">
            <v>952</v>
          </cell>
          <cell r="D126">
            <v>1000</v>
          </cell>
          <cell r="E126">
            <v>784</v>
          </cell>
          <cell r="F126">
            <v>790</v>
          </cell>
          <cell r="G126">
            <v>6</v>
          </cell>
          <cell r="H126">
            <v>336</v>
          </cell>
          <cell r="I126">
            <v>400</v>
          </cell>
          <cell r="J126">
            <v>336</v>
          </cell>
          <cell r="K126">
            <v>400</v>
          </cell>
          <cell r="L126">
            <v>448</v>
          </cell>
          <cell r="M126">
            <v>500</v>
          </cell>
          <cell r="N126">
            <v>200</v>
          </cell>
        </row>
        <row r="127">
          <cell r="A127">
            <v>639</v>
          </cell>
          <cell r="B127" t="str">
            <v>COMPLEJO CARCELARIO  Y PENITENCIARIO  DE IBAGUE-PICALEÑA</v>
          </cell>
          <cell r="C127">
            <v>2184</v>
          </cell>
          <cell r="D127">
            <v>2200</v>
          </cell>
          <cell r="E127">
            <v>1848</v>
          </cell>
          <cell r="F127">
            <v>1850</v>
          </cell>
          <cell r="G127">
            <v>12</v>
          </cell>
          <cell r="H127">
            <v>672</v>
          </cell>
          <cell r="I127">
            <v>700</v>
          </cell>
          <cell r="J127">
            <v>672</v>
          </cell>
          <cell r="K127">
            <v>700</v>
          </cell>
          <cell r="L127">
            <v>1176</v>
          </cell>
          <cell r="M127">
            <v>1200</v>
          </cell>
          <cell r="N127">
            <v>400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9"/>
  <sheetViews>
    <sheetView tabSelected="1" topLeftCell="D58" zoomScale="134" workbookViewId="0">
      <selection activeCell="D27" sqref="D27"/>
    </sheetView>
  </sheetViews>
  <sheetFormatPr baseColWidth="10" defaultColWidth="11.5" defaultRowHeight="12" x14ac:dyDescent="0.15"/>
  <cols>
    <col min="1" max="1" width="3.5" style="1" bestFit="1" customWidth="1"/>
    <col min="2" max="2" width="11.33203125" style="25" customWidth="1"/>
    <col min="3" max="3" width="11.33203125" style="1" customWidth="1"/>
    <col min="4" max="4" width="30.5" style="13" customWidth="1"/>
    <col min="5" max="5" width="23.5" style="1" customWidth="1"/>
    <col min="6" max="6" width="42.83203125" style="1" customWidth="1"/>
    <col min="7" max="7" width="8" style="9" customWidth="1"/>
    <col min="8" max="8" width="13.83203125" style="1" bestFit="1" customWidth="1"/>
    <col min="9" max="9" width="17" style="10" bestFit="1" customWidth="1"/>
    <col min="10" max="10" width="8" style="9" customWidth="1"/>
    <col min="11" max="11" width="13.83203125" style="1" bestFit="1" customWidth="1"/>
    <col min="12" max="12" width="17" style="10" bestFit="1" customWidth="1"/>
    <col min="13" max="13" width="8" style="9" customWidth="1"/>
    <col min="14" max="14" width="13.83203125" style="1" bestFit="1" customWidth="1"/>
    <col min="15" max="15" width="17" style="10" bestFit="1" customWidth="1"/>
    <col min="16" max="16" width="8" style="9" customWidth="1"/>
    <col min="17" max="17" width="13.83203125" style="1" bestFit="1" customWidth="1"/>
    <col min="18" max="18" width="17" style="10" bestFit="1" customWidth="1"/>
    <col min="19" max="19" width="8" style="9" customWidth="1"/>
    <col min="20" max="20" width="13.83203125" style="1" bestFit="1" customWidth="1"/>
    <col min="21" max="21" width="17" style="10" bestFit="1" customWidth="1"/>
    <col min="22" max="22" width="8" style="9" customWidth="1"/>
    <col min="23" max="23" width="13.83203125" style="1" bestFit="1" customWidth="1"/>
    <col min="24" max="24" width="17" style="10" bestFit="1" customWidth="1"/>
    <col min="25" max="25" width="8" style="9" customWidth="1"/>
    <col min="26" max="26" width="13.83203125" style="1" bestFit="1" customWidth="1"/>
    <col min="27" max="27" width="17" style="10" bestFit="1" customWidth="1"/>
    <col min="28" max="16384" width="11.5" style="1"/>
  </cols>
  <sheetData>
    <row r="1" spans="1:27" ht="15" customHeight="1" x14ac:dyDescent="0.15">
      <c r="A1" s="21"/>
      <c r="B1" s="26" t="s">
        <v>374</v>
      </c>
      <c r="C1" s="23" t="s">
        <v>381</v>
      </c>
      <c r="D1" s="17" t="s">
        <v>1</v>
      </c>
      <c r="E1" s="19" t="s">
        <v>4</v>
      </c>
      <c r="F1" s="16" t="s">
        <v>3</v>
      </c>
      <c r="G1" s="16" t="s">
        <v>382</v>
      </c>
      <c r="H1" s="16"/>
      <c r="I1" s="16"/>
      <c r="J1" s="16" t="s">
        <v>385</v>
      </c>
      <c r="K1" s="16"/>
      <c r="L1" s="16"/>
      <c r="M1" s="16" t="s">
        <v>386</v>
      </c>
      <c r="N1" s="16"/>
      <c r="O1" s="16"/>
      <c r="P1" s="16" t="s">
        <v>387</v>
      </c>
      <c r="Q1" s="16"/>
      <c r="R1" s="16"/>
      <c r="S1" s="16" t="s">
        <v>388</v>
      </c>
      <c r="T1" s="16"/>
      <c r="U1" s="16"/>
      <c r="V1" s="16" t="s">
        <v>389</v>
      </c>
      <c r="W1" s="16"/>
      <c r="X1" s="16"/>
      <c r="Y1" s="16" t="s">
        <v>390</v>
      </c>
      <c r="Z1" s="16"/>
      <c r="AA1" s="16"/>
    </row>
    <row r="2" spans="1:27" x14ac:dyDescent="0.15">
      <c r="A2" s="22"/>
      <c r="B2" s="27"/>
      <c r="C2" s="24"/>
      <c r="D2" s="18"/>
      <c r="E2" s="20"/>
      <c r="F2" s="16"/>
      <c r="G2" s="2" t="s">
        <v>383</v>
      </c>
      <c r="H2" s="14" t="s">
        <v>384</v>
      </c>
      <c r="I2" s="3" t="s">
        <v>0</v>
      </c>
      <c r="J2" s="2" t="s">
        <v>383</v>
      </c>
      <c r="K2" s="14" t="s">
        <v>384</v>
      </c>
      <c r="L2" s="3" t="s">
        <v>0</v>
      </c>
      <c r="M2" s="2" t="s">
        <v>383</v>
      </c>
      <c r="N2" s="14" t="s">
        <v>384</v>
      </c>
      <c r="O2" s="3" t="s">
        <v>0</v>
      </c>
      <c r="P2" s="2" t="s">
        <v>383</v>
      </c>
      <c r="Q2" s="14" t="s">
        <v>384</v>
      </c>
      <c r="R2" s="3" t="s">
        <v>0</v>
      </c>
      <c r="S2" s="2" t="s">
        <v>383</v>
      </c>
      <c r="T2" s="14" t="s">
        <v>384</v>
      </c>
      <c r="U2" s="3" t="s">
        <v>0</v>
      </c>
      <c r="V2" s="2" t="s">
        <v>383</v>
      </c>
      <c r="W2" s="14" t="s">
        <v>384</v>
      </c>
      <c r="X2" s="3" t="s">
        <v>0</v>
      </c>
      <c r="Y2" s="2" t="s">
        <v>383</v>
      </c>
      <c r="Z2" s="14" t="s">
        <v>384</v>
      </c>
      <c r="AA2" s="3" t="s">
        <v>0</v>
      </c>
    </row>
    <row r="3" spans="1:27" x14ac:dyDescent="0.15">
      <c r="A3" s="4">
        <v>1</v>
      </c>
      <c r="B3" s="6">
        <v>101</v>
      </c>
      <c r="C3" s="4" t="s">
        <v>375</v>
      </c>
      <c r="D3" s="11" t="s">
        <v>147</v>
      </c>
      <c r="E3" s="4" t="s">
        <v>5</v>
      </c>
      <c r="F3" s="4" t="s">
        <v>249</v>
      </c>
      <c r="G3" s="5">
        <f>+VLOOKUP($B3,'[1]PROYECCIÓN EPP'!$A$2:$N$127,4,0)</f>
        <v>300</v>
      </c>
      <c r="H3" s="6"/>
      <c r="I3" s="7">
        <f>+G3*H3</f>
        <v>0</v>
      </c>
      <c r="J3" s="5">
        <f>+VLOOKUP(B3,'[1]PROYECCIÓN EPP'!$A$2:$F$127,6,0)</f>
        <v>230</v>
      </c>
      <c r="K3" s="15"/>
      <c r="L3" s="7">
        <f>+J3*K3</f>
        <v>0</v>
      </c>
      <c r="M3" s="5">
        <f>+VLOOKUP(B3,'[1]PROYECCIÓN EPP'!$A$2:$N$127,7,0)</f>
        <v>2</v>
      </c>
      <c r="N3" s="15"/>
      <c r="O3" s="7">
        <f>+M3*N3</f>
        <v>0</v>
      </c>
      <c r="P3" s="5">
        <f>+VLOOKUP($B3,'[1]PROYECCIÓN EPP'!$A$2:$N$127,9,0)</f>
        <v>100</v>
      </c>
      <c r="Q3" s="15"/>
      <c r="R3" s="7">
        <f>+P3*Q3</f>
        <v>0</v>
      </c>
      <c r="S3" s="5">
        <f>+VLOOKUP($B3,'[1]PROYECCIÓN EPP'!$A$2:$N$127,11,0)</f>
        <v>100</v>
      </c>
      <c r="T3" s="15"/>
      <c r="U3" s="7">
        <f>+S3*T3</f>
        <v>0</v>
      </c>
      <c r="V3" s="5">
        <f>+VLOOKUP($B3,'[1]PROYECCIÓN EPP'!$A$2:$N$127,13,0)</f>
        <v>200</v>
      </c>
      <c r="W3" s="15"/>
      <c r="X3" s="7">
        <f>+V3*W3</f>
        <v>0</v>
      </c>
      <c r="Y3" s="5">
        <f>+VLOOKUP($B3,'[1]PROYECCIÓN EPP'!$A$2:$N$127,14,0)</f>
        <v>200</v>
      </c>
      <c r="Z3" s="15"/>
      <c r="AA3" s="7">
        <f>+Y3*Z3</f>
        <v>0</v>
      </c>
    </row>
    <row r="4" spans="1:27" x14ac:dyDescent="0.15">
      <c r="A4" s="4">
        <v>2</v>
      </c>
      <c r="B4" s="6">
        <v>103</v>
      </c>
      <c r="C4" s="4" t="s">
        <v>375</v>
      </c>
      <c r="D4" s="11" t="s">
        <v>6</v>
      </c>
      <c r="E4" s="4" t="s">
        <v>7</v>
      </c>
      <c r="F4" s="4" t="s">
        <v>250</v>
      </c>
      <c r="G4" s="5">
        <f>+VLOOKUP($B4,'[1]PROYECCIÓN EPP'!$A$2:$N$127,4,0)</f>
        <v>400</v>
      </c>
      <c r="H4" s="6"/>
      <c r="I4" s="7">
        <f>+G4*H4</f>
        <v>0</v>
      </c>
      <c r="J4" s="5">
        <f>+VLOOKUP(B4,'[1]PROYECCIÓN EPP'!$A$2:$F$127,6,0)</f>
        <v>340</v>
      </c>
      <c r="K4" s="6"/>
      <c r="L4" s="7">
        <f t="shared" ref="L4:L66" si="0">+J4*K4</f>
        <v>0</v>
      </c>
      <c r="M4" s="5">
        <f>+VLOOKUP(B4,'[1]PROYECCIÓN EPP'!$A$2:$N$127,7,0)</f>
        <v>2</v>
      </c>
      <c r="N4" s="6"/>
      <c r="O4" s="7">
        <f t="shared" ref="O4:O66" si="1">+M4*N4</f>
        <v>0</v>
      </c>
      <c r="P4" s="5">
        <f>+VLOOKUP($B4,'[1]PROYECCIÓN EPP'!$A$2:$N$127,9,0)</f>
        <v>100</v>
      </c>
      <c r="Q4" s="6"/>
      <c r="R4" s="7">
        <f t="shared" ref="R4:R66" si="2">+P4*Q4</f>
        <v>0</v>
      </c>
      <c r="S4" s="5">
        <f>+VLOOKUP($B4,'[1]PROYECCIÓN EPP'!$A$2:$N$127,11,0)</f>
        <v>100</v>
      </c>
      <c r="T4" s="6"/>
      <c r="U4" s="7">
        <f t="shared" ref="U4:U66" si="3">+S4*T4</f>
        <v>0</v>
      </c>
      <c r="V4" s="5">
        <f>+VLOOKUP($B4,'[1]PROYECCIÓN EPP'!$A$2:$N$127,13,0)</f>
        <v>300</v>
      </c>
      <c r="W4" s="6"/>
      <c r="X4" s="7">
        <f t="shared" ref="X4:X66" si="4">+V4*W4</f>
        <v>0</v>
      </c>
      <c r="Y4" s="5">
        <f>+VLOOKUP($B4,'[1]PROYECCIÓN EPP'!$A$2:$N$127,14,0)</f>
        <v>200</v>
      </c>
      <c r="Z4" s="6"/>
      <c r="AA4" s="7">
        <f t="shared" ref="AA4:AA66" si="5">+Y4*Z4</f>
        <v>0</v>
      </c>
    </row>
    <row r="5" spans="1:27" x14ac:dyDescent="0.15">
      <c r="A5" s="4">
        <v>3</v>
      </c>
      <c r="B5" s="6">
        <v>104</v>
      </c>
      <c r="C5" s="4" t="s">
        <v>375</v>
      </c>
      <c r="D5" s="11" t="s">
        <v>8</v>
      </c>
      <c r="E5" s="4" t="s">
        <v>9</v>
      </c>
      <c r="F5" s="4" t="s">
        <v>251</v>
      </c>
      <c r="G5" s="5">
        <f>+VLOOKUP($B5,'[1]PROYECCIÓN EPP'!$A$2:$N$127,4,0)</f>
        <v>300</v>
      </c>
      <c r="H5" s="6"/>
      <c r="I5" s="7">
        <f>+G5*H5</f>
        <v>0</v>
      </c>
      <c r="J5" s="5">
        <f>+VLOOKUP(B5,'[1]PROYECCIÓN EPP'!$A$2:$F$127,6,0)</f>
        <v>230</v>
      </c>
      <c r="K5" s="6"/>
      <c r="L5" s="7">
        <f t="shared" si="0"/>
        <v>0</v>
      </c>
      <c r="M5" s="5">
        <f>+VLOOKUP(B5,'[1]PROYECCIÓN EPP'!$A$2:$N$127,7,0)</f>
        <v>2</v>
      </c>
      <c r="N5" s="6"/>
      <c r="O5" s="7">
        <f t="shared" si="1"/>
        <v>0</v>
      </c>
      <c r="P5" s="5">
        <f>+VLOOKUP($B5,'[1]PROYECCIÓN EPP'!$A$2:$N$127,9,0)</f>
        <v>100</v>
      </c>
      <c r="Q5" s="6"/>
      <c r="R5" s="7">
        <f t="shared" si="2"/>
        <v>0</v>
      </c>
      <c r="S5" s="5">
        <f>+VLOOKUP($B5,'[1]PROYECCIÓN EPP'!$A$2:$N$127,11,0)</f>
        <v>100</v>
      </c>
      <c r="T5" s="6"/>
      <c r="U5" s="7">
        <f t="shared" si="3"/>
        <v>0</v>
      </c>
      <c r="V5" s="5">
        <f>+VLOOKUP($B5,'[1]PROYECCIÓN EPP'!$A$2:$N$127,13,0)</f>
        <v>200</v>
      </c>
      <c r="W5" s="6"/>
      <c r="X5" s="7">
        <f t="shared" si="4"/>
        <v>0</v>
      </c>
      <c r="Y5" s="5">
        <f>+VLOOKUP($B5,'[1]PROYECCIÓN EPP'!$A$2:$N$127,14,0)</f>
        <v>200</v>
      </c>
      <c r="Z5" s="6"/>
      <c r="AA5" s="7">
        <f t="shared" si="5"/>
        <v>0</v>
      </c>
    </row>
    <row r="6" spans="1:27" x14ac:dyDescent="0.15">
      <c r="A6" s="4">
        <v>4</v>
      </c>
      <c r="B6" s="6">
        <v>105</v>
      </c>
      <c r="C6" s="4" t="s">
        <v>375</v>
      </c>
      <c r="D6" s="11" t="s">
        <v>148</v>
      </c>
      <c r="E6" s="4" t="s">
        <v>10</v>
      </c>
      <c r="F6" s="4" t="s">
        <v>252</v>
      </c>
      <c r="G6" s="5">
        <f>+VLOOKUP($B6,'[1]PROYECCIÓN EPP'!$A$2:$N$127,4,0)</f>
        <v>400</v>
      </c>
      <c r="H6" s="6"/>
      <c r="I6" s="7">
        <f>+G6*H6</f>
        <v>0</v>
      </c>
      <c r="J6" s="5">
        <f>+VLOOKUP(B6,'[1]PROYECCIÓN EPP'!$A$2:$F$127,6,0)</f>
        <v>340</v>
      </c>
      <c r="K6" s="6"/>
      <c r="L6" s="7">
        <f t="shared" si="0"/>
        <v>0</v>
      </c>
      <c r="M6" s="5">
        <f>+VLOOKUP(B6,'[1]PROYECCIÓN EPP'!$A$2:$N$127,7,0)</f>
        <v>2</v>
      </c>
      <c r="N6" s="6"/>
      <c r="O6" s="7">
        <f t="shared" si="1"/>
        <v>0</v>
      </c>
      <c r="P6" s="5">
        <f>+VLOOKUP($B6,'[1]PROYECCIÓN EPP'!$A$2:$N$127,9,0)</f>
        <v>100</v>
      </c>
      <c r="Q6" s="6"/>
      <c r="R6" s="7">
        <f t="shared" si="2"/>
        <v>0</v>
      </c>
      <c r="S6" s="5">
        <f>+VLOOKUP($B6,'[1]PROYECCIÓN EPP'!$A$2:$N$127,11,0)</f>
        <v>100</v>
      </c>
      <c r="T6" s="6"/>
      <c r="U6" s="7">
        <f t="shared" si="3"/>
        <v>0</v>
      </c>
      <c r="V6" s="5">
        <f>+VLOOKUP($B6,'[1]PROYECCIÓN EPP'!$A$2:$N$127,13,0)</f>
        <v>300</v>
      </c>
      <c r="W6" s="6"/>
      <c r="X6" s="7">
        <f t="shared" si="4"/>
        <v>0</v>
      </c>
      <c r="Y6" s="5">
        <f>+VLOOKUP($B6,'[1]PROYECCIÓN EPP'!$A$2:$N$127,14,0)</f>
        <v>200</v>
      </c>
      <c r="Z6" s="6"/>
      <c r="AA6" s="7">
        <f t="shared" si="5"/>
        <v>0</v>
      </c>
    </row>
    <row r="7" spans="1:27" x14ac:dyDescent="0.15">
      <c r="A7" s="4">
        <v>5</v>
      </c>
      <c r="B7" s="6">
        <v>106</v>
      </c>
      <c r="C7" s="4" t="s">
        <v>375</v>
      </c>
      <c r="D7" s="11" t="s">
        <v>149</v>
      </c>
      <c r="E7" s="4" t="s">
        <v>11</v>
      </c>
      <c r="F7" s="4" t="s">
        <v>253</v>
      </c>
      <c r="G7" s="5">
        <f>+VLOOKUP($B7,'[1]PROYECCIÓN EPP'!$A$2:$N$127,4,0)</f>
        <v>200</v>
      </c>
      <c r="H7" s="6"/>
      <c r="I7" s="7">
        <f>+G7*H7</f>
        <v>0</v>
      </c>
      <c r="J7" s="5">
        <f>+VLOOKUP(B7,'[1]PROYECCIÓN EPP'!$A$2:$F$127,6,0)</f>
        <v>120</v>
      </c>
      <c r="K7" s="6"/>
      <c r="L7" s="7">
        <f t="shared" si="0"/>
        <v>0</v>
      </c>
      <c r="M7" s="5">
        <f>+VLOOKUP(B7,'[1]PROYECCIÓN EPP'!$A$2:$N$127,7,0)</f>
        <v>1</v>
      </c>
      <c r="N7" s="6"/>
      <c r="O7" s="7">
        <f t="shared" si="1"/>
        <v>0</v>
      </c>
      <c r="P7" s="5">
        <f>+VLOOKUP($B7,'[1]PROYECCIÓN EPP'!$A$2:$N$127,9,0)</f>
        <v>100</v>
      </c>
      <c r="Q7" s="6"/>
      <c r="R7" s="7">
        <f t="shared" si="2"/>
        <v>0</v>
      </c>
      <c r="S7" s="5">
        <f>+VLOOKUP($B7,'[1]PROYECCIÓN EPP'!$A$2:$N$127,11,0)</f>
        <v>100</v>
      </c>
      <c r="T7" s="6"/>
      <c r="U7" s="7">
        <f t="shared" si="3"/>
        <v>0</v>
      </c>
      <c r="V7" s="5">
        <f>+VLOOKUP($B7,'[1]PROYECCIÓN EPP'!$A$2:$N$127,13,0)</f>
        <v>100</v>
      </c>
      <c r="W7" s="6"/>
      <c r="X7" s="7">
        <f t="shared" si="4"/>
        <v>0</v>
      </c>
      <c r="Y7" s="5">
        <f>+VLOOKUP($B7,'[1]PROYECCIÓN EPP'!$A$2:$N$127,14,0)</f>
        <v>200</v>
      </c>
      <c r="Z7" s="6"/>
      <c r="AA7" s="7">
        <f t="shared" si="5"/>
        <v>0</v>
      </c>
    </row>
    <row r="8" spans="1:27" x14ac:dyDescent="0.15">
      <c r="A8" s="4">
        <v>6</v>
      </c>
      <c r="B8" s="6">
        <v>107</v>
      </c>
      <c r="C8" s="4" t="s">
        <v>375</v>
      </c>
      <c r="D8" s="11" t="s">
        <v>150</v>
      </c>
      <c r="E8" s="4" t="s">
        <v>12</v>
      </c>
      <c r="F8" s="4" t="s">
        <v>254</v>
      </c>
      <c r="G8" s="5">
        <f>+VLOOKUP($B8,'[1]PROYECCIÓN EPP'!$A$2:$N$127,4,0)</f>
        <v>200</v>
      </c>
      <c r="H8" s="6"/>
      <c r="I8" s="7">
        <f>+G8*H8</f>
        <v>0</v>
      </c>
      <c r="J8" s="5">
        <f>+VLOOKUP(B8,'[1]PROYECCIÓN EPP'!$A$2:$F$127,6,0)</f>
        <v>170</v>
      </c>
      <c r="K8" s="6"/>
      <c r="L8" s="7">
        <f t="shared" si="0"/>
        <v>0</v>
      </c>
      <c r="M8" s="5">
        <f>+VLOOKUP(B8,'[1]PROYECCIÓN EPP'!$A$2:$N$127,7,0)</f>
        <v>1</v>
      </c>
      <c r="N8" s="6"/>
      <c r="O8" s="7">
        <f t="shared" si="1"/>
        <v>0</v>
      </c>
      <c r="P8" s="5">
        <f>+VLOOKUP($B8,'[1]PROYECCIÓN EPP'!$A$2:$N$127,9,0)</f>
        <v>100</v>
      </c>
      <c r="Q8" s="6"/>
      <c r="R8" s="7">
        <f t="shared" si="2"/>
        <v>0</v>
      </c>
      <c r="S8" s="5">
        <f>+VLOOKUP($B8,'[1]PROYECCIÓN EPP'!$A$2:$N$127,11,0)</f>
        <v>100</v>
      </c>
      <c r="T8" s="6"/>
      <c r="U8" s="7">
        <f t="shared" si="3"/>
        <v>0</v>
      </c>
      <c r="V8" s="5">
        <f>+VLOOKUP($B8,'[1]PROYECCIÓN EPP'!$A$2:$N$127,13,0)</f>
        <v>200</v>
      </c>
      <c r="W8" s="6"/>
      <c r="X8" s="7">
        <f t="shared" si="4"/>
        <v>0</v>
      </c>
      <c r="Y8" s="5">
        <f>+VLOOKUP($B8,'[1]PROYECCIÓN EPP'!$A$2:$N$127,14,0)</f>
        <v>200</v>
      </c>
      <c r="Z8" s="6"/>
      <c r="AA8" s="7">
        <f t="shared" si="5"/>
        <v>0</v>
      </c>
    </row>
    <row r="9" spans="1:27" x14ac:dyDescent="0.15">
      <c r="A9" s="4">
        <v>7</v>
      </c>
      <c r="B9" s="6">
        <v>109</v>
      </c>
      <c r="C9" s="4" t="s">
        <v>375</v>
      </c>
      <c r="D9" s="11" t="s">
        <v>151</v>
      </c>
      <c r="E9" s="4" t="s">
        <v>13</v>
      </c>
      <c r="F9" s="4" t="s">
        <v>255</v>
      </c>
      <c r="G9" s="5">
        <f>+VLOOKUP($B9,'[1]PROYECCIÓN EPP'!$A$2:$N$127,4,0)</f>
        <v>300</v>
      </c>
      <c r="H9" s="6"/>
      <c r="I9" s="7">
        <f>+G9*H9</f>
        <v>0</v>
      </c>
      <c r="J9" s="5">
        <f>+VLOOKUP(B9,'[1]PROYECCIÓN EPP'!$A$2:$F$127,6,0)</f>
        <v>230</v>
      </c>
      <c r="K9" s="6"/>
      <c r="L9" s="7">
        <f t="shared" si="0"/>
        <v>0</v>
      </c>
      <c r="M9" s="5">
        <f>+VLOOKUP(B9,'[1]PROYECCIÓN EPP'!$A$2:$N$127,7,0)</f>
        <v>2</v>
      </c>
      <c r="N9" s="6"/>
      <c r="O9" s="7">
        <f t="shared" si="1"/>
        <v>0</v>
      </c>
      <c r="P9" s="5">
        <f>+VLOOKUP($B9,'[1]PROYECCIÓN EPP'!$A$2:$N$127,9,0)</f>
        <v>100</v>
      </c>
      <c r="Q9" s="6"/>
      <c r="R9" s="7">
        <f t="shared" si="2"/>
        <v>0</v>
      </c>
      <c r="S9" s="5">
        <f>+VLOOKUP($B9,'[1]PROYECCIÓN EPP'!$A$2:$N$127,11,0)</f>
        <v>100</v>
      </c>
      <c r="T9" s="6"/>
      <c r="U9" s="7">
        <f t="shared" si="3"/>
        <v>0</v>
      </c>
      <c r="V9" s="5">
        <f>+VLOOKUP($B9,'[1]PROYECCIÓN EPP'!$A$2:$N$127,13,0)</f>
        <v>200</v>
      </c>
      <c r="W9" s="6"/>
      <c r="X9" s="7">
        <f t="shared" si="4"/>
        <v>0</v>
      </c>
      <c r="Y9" s="5">
        <f>+VLOOKUP($B9,'[1]PROYECCIÓN EPP'!$A$2:$N$127,14,0)</f>
        <v>200</v>
      </c>
      <c r="Z9" s="6"/>
      <c r="AA9" s="7">
        <f t="shared" si="5"/>
        <v>0</v>
      </c>
    </row>
    <row r="10" spans="1:27" x14ac:dyDescent="0.15">
      <c r="A10" s="4">
        <v>8</v>
      </c>
      <c r="B10" s="6">
        <v>110</v>
      </c>
      <c r="C10" s="4" t="s">
        <v>375</v>
      </c>
      <c r="D10" s="11" t="s">
        <v>152</v>
      </c>
      <c r="E10" s="4" t="s">
        <v>14</v>
      </c>
      <c r="F10" s="4" t="s">
        <v>256</v>
      </c>
      <c r="G10" s="5">
        <f>+VLOOKUP($B10,'[1]PROYECCIÓN EPP'!$A$2:$N$127,4,0)</f>
        <v>300</v>
      </c>
      <c r="H10" s="6"/>
      <c r="I10" s="7">
        <f>+G10*H10</f>
        <v>0</v>
      </c>
      <c r="J10" s="5">
        <f>+VLOOKUP(B10,'[1]PROYECCIÓN EPP'!$A$2:$F$127,6,0)</f>
        <v>230</v>
      </c>
      <c r="K10" s="6"/>
      <c r="L10" s="7">
        <f t="shared" si="0"/>
        <v>0</v>
      </c>
      <c r="M10" s="5">
        <f>+VLOOKUP(B10,'[1]PROYECCIÓN EPP'!$A$2:$N$127,7,0)</f>
        <v>2</v>
      </c>
      <c r="N10" s="6"/>
      <c r="O10" s="7">
        <f t="shared" si="1"/>
        <v>0</v>
      </c>
      <c r="P10" s="5">
        <f>+VLOOKUP($B10,'[1]PROYECCIÓN EPP'!$A$2:$N$127,9,0)</f>
        <v>100</v>
      </c>
      <c r="Q10" s="6"/>
      <c r="R10" s="7">
        <f t="shared" si="2"/>
        <v>0</v>
      </c>
      <c r="S10" s="5">
        <f>+VLOOKUP($B10,'[1]PROYECCIÓN EPP'!$A$2:$N$127,11,0)</f>
        <v>100</v>
      </c>
      <c r="T10" s="6"/>
      <c r="U10" s="7">
        <f t="shared" si="3"/>
        <v>0</v>
      </c>
      <c r="V10" s="5">
        <f>+VLOOKUP($B10,'[1]PROYECCIÓN EPP'!$A$2:$N$127,13,0)</f>
        <v>200</v>
      </c>
      <c r="W10" s="6"/>
      <c r="X10" s="7">
        <f t="shared" si="4"/>
        <v>0</v>
      </c>
      <c r="Y10" s="5">
        <f>+VLOOKUP($B10,'[1]PROYECCIÓN EPP'!$A$2:$N$127,14,0)</f>
        <v>200</v>
      </c>
      <c r="Z10" s="6"/>
      <c r="AA10" s="7">
        <f t="shared" si="5"/>
        <v>0</v>
      </c>
    </row>
    <row r="11" spans="1:27" x14ac:dyDescent="0.15">
      <c r="A11" s="4">
        <v>9</v>
      </c>
      <c r="B11" s="6">
        <v>112</v>
      </c>
      <c r="C11" s="4" t="s">
        <v>375</v>
      </c>
      <c r="D11" s="11" t="s">
        <v>153</v>
      </c>
      <c r="E11" s="4" t="s">
        <v>15</v>
      </c>
      <c r="F11" s="4" t="s">
        <v>257</v>
      </c>
      <c r="G11" s="5">
        <f>+VLOOKUP($B11,'[1]PROYECCIÓN EPP'!$A$2:$N$127,4,0)</f>
        <v>700</v>
      </c>
      <c r="H11" s="6"/>
      <c r="I11" s="7">
        <f>+G11*H11</f>
        <v>0</v>
      </c>
      <c r="J11" s="5">
        <f>+VLOOKUP(B11,'[1]PROYECCIÓN EPP'!$A$2:$F$127,6,0)</f>
        <v>620</v>
      </c>
      <c r="K11" s="6"/>
      <c r="L11" s="7">
        <f t="shared" si="0"/>
        <v>0</v>
      </c>
      <c r="M11" s="5">
        <f>+VLOOKUP(B11,'[1]PROYECCIÓN EPP'!$A$2:$N$127,7,0)</f>
        <v>3</v>
      </c>
      <c r="N11" s="6"/>
      <c r="O11" s="7">
        <f t="shared" si="1"/>
        <v>0</v>
      </c>
      <c r="P11" s="5">
        <f>+VLOOKUP($B11,'[1]PROYECCIÓN EPP'!$A$2:$N$127,9,0)</f>
        <v>200</v>
      </c>
      <c r="Q11" s="6"/>
      <c r="R11" s="7">
        <f t="shared" si="2"/>
        <v>0</v>
      </c>
      <c r="S11" s="5">
        <f>+VLOOKUP($B11,'[1]PROYECCIÓN EPP'!$A$2:$N$127,11,0)</f>
        <v>200</v>
      </c>
      <c r="T11" s="6"/>
      <c r="U11" s="7">
        <f t="shared" si="3"/>
        <v>0</v>
      </c>
      <c r="V11" s="5">
        <f>+VLOOKUP($B11,'[1]PROYECCIÓN EPP'!$A$2:$N$127,13,0)</f>
        <v>500</v>
      </c>
      <c r="W11" s="6"/>
      <c r="X11" s="7">
        <f t="shared" si="4"/>
        <v>0</v>
      </c>
      <c r="Y11" s="5">
        <f>+VLOOKUP($B11,'[1]PROYECCIÓN EPP'!$A$2:$N$127,14,0)</f>
        <v>200</v>
      </c>
      <c r="Z11" s="6"/>
      <c r="AA11" s="7">
        <f t="shared" si="5"/>
        <v>0</v>
      </c>
    </row>
    <row r="12" spans="1:27" x14ac:dyDescent="0.15">
      <c r="A12" s="4">
        <v>10</v>
      </c>
      <c r="B12" s="6">
        <v>113</v>
      </c>
      <c r="C12" s="4" t="s">
        <v>375</v>
      </c>
      <c r="D12" s="11" t="s">
        <v>16</v>
      </c>
      <c r="E12" s="4" t="s">
        <v>17</v>
      </c>
      <c r="F12" s="4" t="s">
        <v>258</v>
      </c>
      <c r="G12" s="5">
        <f>+VLOOKUP($B12,'[1]PROYECCIÓN EPP'!$A$2:$N$127,4,0)</f>
        <v>2200</v>
      </c>
      <c r="H12" s="6"/>
      <c r="I12" s="7">
        <f>+G12*H12</f>
        <v>0</v>
      </c>
      <c r="J12" s="5">
        <f>+VLOOKUP(B12,'[1]PROYECCIÓN EPP'!$A$2:$F$127,6,0)</f>
        <v>1850</v>
      </c>
      <c r="K12" s="6"/>
      <c r="L12" s="7">
        <f t="shared" si="0"/>
        <v>0</v>
      </c>
      <c r="M12" s="5">
        <f>+VLOOKUP(B12,'[1]PROYECCIÓN EPP'!$A$2:$N$127,7,0)</f>
        <v>12</v>
      </c>
      <c r="N12" s="6"/>
      <c r="O12" s="7">
        <f t="shared" si="1"/>
        <v>0</v>
      </c>
      <c r="P12" s="5">
        <f>+VLOOKUP($B12,'[1]PROYECCIÓN EPP'!$A$2:$N$127,9,0)</f>
        <v>700</v>
      </c>
      <c r="Q12" s="6"/>
      <c r="R12" s="7">
        <f t="shared" si="2"/>
        <v>0</v>
      </c>
      <c r="S12" s="5">
        <f>+VLOOKUP($B12,'[1]PROYECCIÓN EPP'!$A$2:$N$127,11,0)</f>
        <v>700</v>
      </c>
      <c r="T12" s="6"/>
      <c r="U12" s="7">
        <f t="shared" si="3"/>
        <v>0</v>
      </c>
      <c r="V12" s="5">
        <f>+VLOOKUP($B12,'[1]PROYECCIÓN EPP'!$A$2:$N$127,13,0)</f>
        <v>1200</v>
      </c>
      <c r="W12" s="6"/>
      <c r="X12" s="7">
        <f t="shared" si="4"/>
        <v>0</v>
      </c>
      <c r="Y12" s="5">
        <f>+VLOOKUP($B12,'[1]PROYECCIÓN EPP'!$A$2:$N$127,14,0)</f>
        <v>400</v>
      </c>
      <c r="Z12" s="6"/>
      <c r="AA12" s="7">
        <f t="shared" si="5"/>
        <v>0</v>
      </c>
    </row>
    <row r="13" spans="1:27" x14ac:dyDescent="0.15">
      <c r="A13" s="4">
        <v>11</v>
      </c>
      <c r="B13" s="6">
        <v>114</v>
      </c>
      <c r="C13" s="4" t="s">
        <v>375</v>
      </c>
      <c r="D13" s="11" t="s">
        <v>18</v>
      </c>
      <c r="E13" s="4" t="s">
        <v>19</v>
      </c>
      <c r="F13" s="4" t="s">
        <v>259</v>
      </c>
      <c r="G13" s="5">
        <f>+VLOOKUP($B13,'[1]PROYECCIÓN EPP'!$A$2:$N$127,4,0)</f>
        <v>1500</v>
      </c>
      <c r="H13" s="6"/>
      <c r="I13" s="7">
        <f>+G13*H13</f>
        <v>0</v>
      </c>
      <c r="J13" s="5">
        <f>+VLOOKUP(B13,'[1]PROYECCIÓN EPP'!$A$2:$F$127,6,0)</f>
        <v>1290</v>
      </c>
      <c r="K13" s="6"/>
      <c r="L13" s="7">
        <f t="shared" si="0"/>
        <v>0</v>
      </c>
      <c r="M13" s="5">
        <f>+VLOOKUP(B13,'[1]PROYECCIÓN EPP'!$A$2:$N$127,7,0)</f>
        <v>9</v>
      </c>
      <c r="N13" s="6"/>
      <c r="O13" s="7">
        <f t="shared" si="1"/>
        <v>0</v>
      </c>
      <c r="P13" s="5">
        <f>+VLOOKUP($B13,'[1]PROYECCIÓN EPP'!$A$2:$N$127,9,0)</f>
        <v>500</v>
      </c>
      <c r="Q13" s="6"/>
      <c r="R13" s="7">
        <f t="shared" si="2"/>
        <v>0</v>
      </c>
      <c r="S13" s="5">
        <f>+VLOOKUP($B13,'[1]PROYECCIÓN EPP'!$A$2:$N$127,11,0)</f>
        <v>500</v>
      </c>
      <c r="T13" s="6"/>
      <c r="U13" s="7">
        <f t="shared" si="3"/>
        <v>0</v>
      </c>
      <c r="V13" s="5">
        <f>+VLOOKUP($B13,'[1]PROYECCIÓN EPP'!$A$2:$N$127,13,0)</f>
        <v>800</v>
      </c>
      <c r="W13" s="6"/>
      <c r="X13" s="7">
        <f t="shared" si="4"/>
        <v>0</v>
      </c>
      <c r="Y13" s="5">
        <f>+VLOOKUP($B13,'[1]PROYECCIÓN EPP'!$A$2:$N$127,14,0)</f>
        <v>400</v>
      </c>
      <c r="Z13" s="6"/>
      <c r="AA13" s="7">
        <f t="shared" si="5"/>
        <v>0</v>
      </c>
    </row>
    <row r="14" spans="1:27" x14ac:dyDescent="0.15">
      <c r="A14" s="4">
        <v>12</v>
      </c>
      <c r="B14" s="6">
        <v>116</v>
      </c>
      <c r="C14" s="4" t="s">
        <v>375</v>
      </c>
      <c r="D14" s="11" t="s">
        <v>154</v>
      </c>
      <c r="E14" s="4" t="s">
        <v>20</v>
      </c>
      <c r="F14" s="4" t="s">
        <v>260</v>
      </c>
      <c r="G14" s="5">
        <f>+VLOOKUP($B14,'[1]PROYECCIÓN EPP'!$A$2:$N$127,4,0)</f>
        <v>300</v>
      </c>
      <c r="H14" s="6"/>
      <c r="I14" s="7">
        <f>+G14*H14</f>
        <v>0</v>
      </c>
      <c r="J14" s="5">
        <f>+VLOOKUP(B14,'[1]PROYECCIÓN EPP'!$A$2:$F$127,6,0)</f>
        <v>170</v>
      </c>
      <c r="K14" s="6"/>
      <c r="L14" s="7">
        <f t="shared" si="0"/>
        <v>0</v>
      </c>
      <c r="M14" s="5">
        <f>+VLOOKUP(B14,'[1]PROYECCIÓN EPP'!$A$2:$N$127,7,0)</f>
        <v>2</v>
      </c>
      <c r="N14" s="6"/>
      <c r="O14" s="7">
        <f t="shared" si="1"/>
        <v>0</v>
      </c>
      <c r="P14" s="5">
        <f>+VLOOKUP($B14,'[1]PROYECCIÓN EPP'!$A$2:$N$127,9,0)</f>
        <v>100</v>
      </c>
      <c r="Q14" s="6"/>
      <c r="R14" s="7">
        <f t="shared" si="2"/>
        <v>0</v>
      </c>
      <c r="S14" s="5">
        <f>+VLOOKUP($B14,'[1]PROYECCIÓN EPP'!$A$2:$N$127,11,0)</f>
        <v>100</v>
      </c>
      <c r="T14" s="6"/>
      <c r="U14" s="7">
        <f t="shared" si="3"/>
        <v>0</v>
      </c>
      <c r="V14" s="5">
        <f>+VLOOKUP($B14,'[1]PROYECCIÓN EPP'!$A$2:$N$127,13,0)</f>
        <v>100</v>
      </c>
      <c r="W14" s="6"/>
      <c r="X14" s="7">
        <f t="shared" si="4"/>
        <v>0</v>
      </c>
      <c r="Y14" s="5">
        <f>+VLOOKUP($B14,'[1]PROYECCIÓN EPP'!$A$2:$N$127,14,0)</f>
        <v>200</v>
      </c>
      <c r="Z14" s="6"/>
      <c r="AA14" s="7">
        <f t="shared" si="5"/>
        <v>0</v>
      </c>
    </row>
    <row r="15" spans="1:27" x14ac:dyDescent="0.15">
      <c r="A15" s="4">
        <v>13</v>
      </c>
      <c r="B15" s="6">
        <v>117</v>
      </c>
      <c r="C15" s="4" t="s">
        <v>375</v>
      </c>
      <c r="D15" s="11" t="s">
        <v>155</v>
      </c>
      <c r="E15" s="4" t="s">
        <v>21</v>
      </c>
      <c r="F15" s="4" t="s">
        <v>261</v>
      </c>
      <c r="G15" s="5">
        <f>+VLOOKUP($B15,'[1]PROYECCIÓN EPP'!$A$2:$N$127,4,0)</f>
        <v>300</v>
      </c>
      <c r="H15" s="6"/>
      <c r="I15" s="7">
        <f>+G15*H15</f>
        <v>0</v>
      </c>
      <c r="J15" s="5">
        <f>+VLOOKUP(B15,'[1]PROYECCIÓN EPP'!$A$2:$F$127,6,0)</f>
        <v>230</v>
      </c>
      <c r="K15" s="6"/>
      <c r="L15" s="7">
        <f t="shared" si="0"/>
        <v>0</v>
      </c>
      <c r="M15" s="5">
        <f>+VLOOKUP(B15,'[1]PROYECCIÓN EPP'!$A$2:$N$127,7,0)</f>
        <v>2</v>
      </c>
      <c r="N15" s="6"/>
      <c r="O15" s="7">
        <f t="shared" si="1"/>
        <v>0</v>
      </c>
      <c r="P15" s="5">
        <f>+VLOOKUP($B15,'[1]PROYECCIÓN EPP'!$A$2:$N$127,9,0)</f>
        <v>100</v>
      </c>
      <c r="Q15" s="6"/>
      <c r="R15" s="7">
        <f t="shared" si="2"/>
        <v>0</v>
      </c>
      <c r="S15" s="5">
        <f>+VLOOKUP($B15,'[1]PROYECCIÓN EPP'!$A$2:$N$127,11,0)</f>
        <v>100</v>
      </c>
      <c r="T15" s="6"/>
      <c r="U15" s="7">
        <f t="shared" si="3"/>
        <v>0</v>
      </c>
      <c r="V15" s="5">
        <f>+VLOOKUP($B15,'[1]PROYECCIÓN EPP'!$A$2:$N$127,13,0)</f>
        <v>200</v>
      </c>
      <c r="W15" s="6"/>
      <c r="X15" s="7">
        <f t="shared" si="4"/>
        <v>0</v>
      </c>
      <c r="Y15" s="5">
        <f>+VLOOKUP($B15,'[1]PROYECCIÓN EPP'!$A$2:$N$127,14,0)</f>
        <v>200</v>
      </c>
      <c r="Z15" s="6"/>
      <c r="AA15" s="7">
        <f t="shared" si="5"/>
        <v>0</v>
      </c>
    </row>
    <row r="16" spans="1:27" x14ac:dyDescent="0.15">
      <c r="A16" s="4">
        <v>14</v>
      </c>
      <c r="B16" s="6">
        <v>119</v>
      </c>
      <c r="C16" s="4" t="s">
        <v>375</v>
      </c>
      <c r="D16" s="11" t="s">
        <v>156</v>
      </c>
      <c r="E16" s="4" t="s">
        <v>22</v>
      </c>
      <c r="F16" s="4" t="s">
        <v>262</v>
      </c>
      <c r="G16" s="5">
        <f>+VLOOKUP($B16,'[1]PROYECCIÓN EPP'!$A$2:$N$127,4,0)</f>
        <v>300</v>
      </c>
      <c r="H16" s="6"/>
      <c r="I16" s="7">
        <f>+G16*H16</f>
        <v>0</v>
      </c>
      <c r="J16" s="5">
        <f>+VLOOKUP(B16,'[1]PROYECCIÓN EPP'!$A$2:$F$127,6,0)</f>
        <v>230</v>
      </c>
      <c r="K16" s="6"/>
      <c r="L16" s="7">
        <f t="shared" si="0"/>
        <v>0</v>
      </c>
      <c r="M16" s="5">
        <f>+VLOOKUP(B16,'[1]PROYECCIÓN EPP'!$A$2:$N$127,7,0)</f>
        <v>2</v>
      </c>
      <c r="N16" s="6"/>
      <c r="O16" s="7">
        <f t="shared" si="1"/>
        <v>0</v>
      </c>
      <c r="P16" s="5">
        <f>+VLOOKUP($B16,'[1]PROYECCIÓN EPP'!$A$2:$N$127,9,0)</f>
        <v>100</v>
      </c>
      <c r="Q16" s="6"/>
      <c r="R16" s="7">
        <f t="shared" si="2"/>
        <v>0</v>
      </c>
      <c r="S16" s="5">
        <f>+VLOOKUP($B16,'[1]PROYECCIÓN EPP'!$A$2:$N$127,11,0)</f>
        <v>100</v>
      </c>
      <c r="T16" s="6"/>
      <c r="U16" s="7">
        <f t="shared" si="3"/>
        <v>0</v>
      </c>
      <c r="V16" s="5">
        <f>+VLOOKUP($B16,'[1]PROYECCIÓN EPP'!$A$2:$N$127,13,0)</f>
        <v>200</v>
      </c>
      <c r="W16" s="6"/>
      <c r="X16" s="7">
        <f t="shared" si="4"/>
        <v>0</v>
      </c>
      <c r="Y16" s="5">
        <f>+VLOOKUP($B16,'[1]PROYECCIÓN EPP'!$A$2:$N$127,14,0)</f>
        <v>200</v>
      </c>
      <c r="Z16" s="6"/>
      <c r="AA16" s="7">
        <f t="shared" si="5"/>
        <v>0</v>
      </c>
    </row>
    <row r="17" spans="1:27" x14ac:dyDescent="0.15">
      <c r="A17" s="4">
        <v>15</v>
      </c>
      <c r="B17" s="6">
        <v>120</v>
      </c>
      <c r="C17" s="4" t="s">
        <v>375</v>
      </c>
      <c r="D17" s="11" t="s">
        <v>157</v>
      </c>
      <c r="E17" s="4" t="s">
        <v>23</v>
      </c>
      <c r="F17" s="4" t="s">
        <v>263</v>
      </c>
      <c r="G17" s="5">
        <f>+VLOOKUP($B17,'[1]PROYECCIÓN EPP'!$A$2:$N$127,4,0)</f>
        <v>200</v>
      </c>
      <c r="H17" s="6"/>
      <c r="I17" s="7">
        <f>+G17*H17</f>
        <v>0</v>
      </c>
      <c r="J17" s="5">
        <f>+VLOOKUP(B17,'[1]PROYECCIÓN EPP'!$A$2:$F$127,6,0)</f>
        <v>170</v>
      </c>
      <c r="K17" s="6"/>
      <c r="L17" s="7">
        <f t="shared" si="0"/>
        <v>0</v>
      </c>
      <c r="M17" s="5">
        <f>+VLOOKUP(B17,'[1]PROYECCIÓN EPP'!$A$2:$N$127,7,0)</f>
        <v>1</v>
      </c>
      <c r="N17" s="6"/>
      <c r="O17" s="7">
        <f t="shared" si="1"/>
        <v>0</v>
      </c>
      <c r="P17" s="5">
        <f>+VLOOKUP($B17,'[1]PROYECCIÓN EPP'!$A$2:$N$127,9,0)</f>
        <v>100</v>
      </c>
      <c r="Q17" s="6"/>
      <c r="R17" s="7">
        <f t="shared" si="2"/>
        <v>0</v>
      </c>
      <c r="S17" s="5">
        <f>+VLOOKUP($B17,'[1]PROYECCIÓN EPP'!$A$2:$N$127,11,0)</f>
        <v>100</v>
      </c>
      <c r="T17" s="6"/>
      <c r="U17" s="7">
        <f t="shared" si="3"/>
        <v>0</v>
      </c>
      <c r="V17" s="5">
        <f>+VLOOKUP($B17,'[1]PROYECCIÓN EPP'!$A$2:$N$127,13,0)</f>
        <v>200</v>
      </c>
      <c r="W17" s="6"/>
      <c r="X17" s="7">
        <f t="shared" si="4"/>
        <v>0</v>
      </c>
      <c r="Y17" s="5">
        <f>+VLOOKUP($B17,'[1]PROYECCIÓN EPP'!$A$2:$N$127,14,0)</f>
        <v>200</v>
      </c>
      <c r="Z17" s="6"/>
      <c r="AA17" s="7">
        <f t="shared" si="5"/>
        <v>0</v>
      </c>
    </row>
    <row r="18" spans="1:27" x14ac:dyDescent="0.15">
      <c r="A18" s="4">
        <v>16</v>
      </c>
      <c r="B18" s="6">
        <v>124</v>
      </c>
      <c r="C18" s="4" t="s">
        <v>375</v>
      </c>
      <c r="D18" s="11" t="s">
        <v>158</v>
      </c>
      <c r="E18" s="4" t="s">
        <v>24</v>
      </c>
      <c r="F18" s="4" t="s">
        <v>264</v>
      </c>
      <c r="G18" s="5">
        <f>+VLOOKUP($B18,'[1]PROYECCIÓN EPP'!$A$2:$N$127,4,0)</f>
        <v>300</v>
      </c>
      <c r="H18" s="6"/>
      <c r="I18" s="7">
        <f>+G18*H18</f>
        <v>0</v>
      </c>
      <c r="J18" s="5">
        <f>+VLOOKUP(B18,'[1]PROYECCIÓN EPP'!$A$2:$F$127,6,0)</f>
        <v>230</v>
      </c>
      <c r="K18" s="6"/>
      <c r="L18" s="7">
        <f t="shared" si="0"/>
        <v>0</v>
      </c>
      <c r="M18" s="5">
        <f>+VLOOKUP(B18,'[1]PROYECCIÓN EPP'!$A$2:$N$127,7,0)</f>
        <v>2</v>
      </c>
      <c r="N18" s="6"/>
      <c r="O18" s="7">
        <f t="shared" si="1"/>
        <v>0</v>
      </c>
      <c r="P18" s="5">
        <f>+VLOOKUP($B18,'[1]PROYECCIÓN EPP'!$A$2:$N$127,9,0)</f>
        <v>100</v>
      </c>
      <c r="Q18" s="6"/>
      <c r="R18" s="7">
        <f t="shared" si="2"/>
        <v>0</v>
      </c>
      <c r="S18" s="5">
        <f>+VLOOKUP($B18,'[1]PROYECCIÓN EPP'!$A$2:$N$127,11,0)</f>
        <v>100</v>
      </c>
      <c r="T18" s="6"/>
      <c r="U18" s="7">
        <f t="shared" si="3"/>
        <v>0</v>
      </c>
      <c r="V18" s="5">
        <f>+VLOOKUP($B18,'[1]PROYECCIÓN EPP'!$A$2:$N$127,13,0)</f>
        <v>200</v>
      </c>
      <c r="W18" s="6"/>
      <c r="X18" s="7">
        <f t="shared" si="4"/>
        <v>0</v>
      </c>
      <c r="Y18" s="5">
        <f>+VLOOKUP($B18,'[1]PROYECCIÓN EPP'!$A$2:$N$127,14,0)</f>
        <v>200</v>
      </c>
      <c r="Z18" s="6"/>
      <c r="AA18" s="7">
        <f t="shared" si="5"/>
        <v>0</v>
      </c>
    </row>
    <row r="19" spans="1:27" x14ac:dyDescent="0.15">
      <c r="A19" s="4">
        <v>17</v>
      </c>
      <c r="B19" s="6">
        <v>126</v>
      </c>
      <c r="C19" s="4" t="s">
        <v>375</v>
      </c>
      <c r="D19" s="11" t="s">
        <v>159</v>
      </c>
      <c r="E19" s="4" t="s">
        <v>25</v>
      </c>
      <c r="F19" s="4" t="s">
        <v>265</v>
      </c>
      <c r="G19" s="5">
        <f>+VLOOKUP($B19,'[1]PROYECCIÓN EPP'!$A$2:$N$127,4,0)</f>
        <v>300</v>
      </c>
      <c r="H19" s="6"/>
      <c r="I19" s="7">
        <f>+G19*H19</f>
        <v>0</v>
      </c>
      <c r="J19" s="5">
        <f>+VLOOKUP(B19,'[1]PROYECCIÓN EPP'!$A$2:$F$127,6,0)</f>
        <v>230</v>
      </c>
      <c r="K19" s="6"/>
      <c r="L19" s="7">
        <f t="shared" si="0"/>
        <v>0</v>
      </c>
      <c r="M19" s="5">
        <f>+VLOOKUP(B19,'[1]PROYECCIÓN EPP'!$A$2:$N$127,7,0)</f>
        <v>2</v>
      </c>
      <c r="N19" s="6"/>
      <c r="O19" s="7">
        <f t="shared" si="1"/>
        <v>0</v>
      </c>
      <c r="P19" s="5">
        <f>+VLOOKUP($B19,'[1]PROYECCIÓN EPP'!$A$2:$N$127,9,0)</f>
        <v>100</v>
      </c>
      <c r="Q19" s="6"/>
      <c r="R19" s="7">
        <f t="shared" si="2"/>
        <v>0</v>
      </c>
      <c r="S19" s="5">
        <f>+VLOOKUP($B19,'[1]PROYECCIÓN EPP'!$A$2:$N$127,11,0)</f>
        <v>100</v>
      </c>
      <c r="T19" s="6"/>
      <c r="U19" s="7">
        <f t="shared" si="3"/>
        <v>0</v>
      </c>
      <c r="V19" s="5">
        <f>+VLOOKUP($B19,'[1]PROYECCIÓN EPP'!$A$2:$N$127,13,0)</f>
        <v>200</v>
      </c>
      <c r="W19" s="6"/>
      <c r="X19" s="7">
        <f t="shared" si="4"/>
        <v>0</v>
      </c>
      <c r="Y19" s="5">
        <f>+VLOOKUP($B19,'[1]PROYECCIÓN EPP'!$A$2:$N$127,14,0)</f>
        <v>200</v>
      </c>
      <c r="Z19" s="6"/>
      <c r="AA19" s="7">
        <f t="shared" si="5"/>
        <v>0</v>
      </c>
    </row>
    <row r="20" spans="1:27" x14ac:dyDescent="0.15">
      <c r="A20" s="4">
        <v>18</v>
      </c>
      <c r="B20" s="6">
        <v>127</v>
      </c>
      <c r="C20" s="4" t="s">
        <v>375</v>
      </c>
      <c r="D20" s="11" t="s">
        <v>160</v>
      </c>
      <c r="E20" s="4" t="s">
        <v>26</v>
      </c>
      <c r="F20" s="4" t="s">
        <v>266</v>
      </c>
      <c r="G20" s="5">
        <f>+VLOOKUP($B20,'[1]PROYECCIÓN EPP'!$A$2:$N$127,4,0)</f>
        <v>300</v>
      </c>
      <c r="H20" s="6"/>
      <c r="I20" s="7">
        <f>+G20*H20</f>
        <v>0</v>
      </c>
      <c r="J20" s="5">
        <f>+VLOOKUP(B20,'[1]PROYECCIÓN EPP'!$A$2:$F$127,6,0)</f>
        <v>230</v>
      </c>
      <c r="K20" s="6"/>
      <c r="L20" s="7">
        <f t="shared" si="0"/>
        <v>0</v>
      </c>
      <c r="M20" s="5">
        <f>+VLOOKUP(B20,'[1]PROYECCIÓN EPP'!$A$2:$N$127,7,0)</f>
        <v>2</v>
      </c>
      <c r="N20" s="6"/>
      <c r="O20" s="7">
        <f t="shared" si="1"/>
        <v>0</v>
      </c>
      <c r="P20" s="5">
        <f>+VLOOKUP($B20,'[1]PROYECCIÓN EPP'!$A$2:$N$127,9,0)</f>
        <v>100</v>
      </c>
      <c r="Q20" s="6"/>
      <c r="R20" s="7">
        <f t="shared" si="2"/>
        <v>0</v>
      </c>
      <c r="S20" s="5">
        <f>+VLOOKUP($B20,'[1]PROYECCIÓN EPP'!$A$2:$N$127,11,0)</f>
        <v>100</v>
      </c>
      <c r="T20" s="6"/>
      <c r="U20" s="7">
        <f t="shared" si="3"/>
        <v>0</v>
      </c>
      <c r="V20" s="5">
        <f>+VLOOKUP($B20,'[1]PROYECCIÓN EPP'!$A$2:$N$127,13,0)</f>
        <v>200</v>
      </c>
      <c r="W20" s="6"/>
      <c r="X20" s="7">
        <f t="shared" si="4"/>
        <v>0</v>
      </c>
      <c r="Y20" s="5">
        <f>+VLOOKUP($B20,'[1]PROYECCIÓN EPP'!$A$2:$N$127,14,0)</f>
        <v>200</v>
      </c>
      <c r="Z20" s="6"/>
      <c r="AA20" s="7">
        <f t="shared" si="5"/>
        <v>0</v>
      </c>
    </row>
    <row r="21" spans="1:27" x14ac:dyDescent="0.15">
      <c r="A21" s="4">
        <v>19</v>
      </c>
      <c r="B21" s="6">
        <v>128</v>
      </c>
      <c r="C21" s="4" t="s">
        <v>375</v>
      </c>
      <c r="D21" s="11" t="s">
        <v>161</v>
      </c>
      <c r="E21" s="4" t="s">
        <v>27</v>
      </c>
      <c r="F21" s="4" t="s">
        <v>267</v>
      </c>
      <c r="G21" s="5">
        <f>+VLOOKUP($B21,'[1]PROYECCIÓN EPP'!$A$2:$N$127,4,0)</f>
        <v>300</v>
      </c>
      <c r="H21" s="6"/>
      <c r="I21" s="7">
        <f>+G21*H21</f>
        <v>0</v>
      </c>
      <c r="J21" s="5">
        <f>+VLOOKUP(B21,'[1]PROYECCIÓN EPP'!$A$2:$F$127,6,0)</f>
        <v>230</v>
      </c>
      <c r="K21" s="6"/>
      <c r="L21" s="7">
        <f t="shared" si="0"/>
        <v>0</v>
      </c>
      <c r="M21" s="5">
        <f>+VLOOKUP(B21,'[1]PROYECCIÓN EPP'!$A$2:$N$127,7,0)</f>
        <v>2</v>
      </c>
      <c r="N21" s="6"/>
      <c r="O21" s="7">
        <f t="shared" si="1"/>
        <v>0</v>
      </c>
      <c r="P21" s="5">
        <f>+VLOOKUP($B21,'[1]PROYECCIÓN EPP'!$A$2:$N$127,9,0)</f>
        <v>100</v>
      </c>
      <c r="Q21" s="6"/>
      <c r="R21" s="7">
        <f t="shared" si="2"/>
        <v>0</v>
      </c>
      <c r="S21" s="5">
        <f>+VLOOKUP($B21,'[1]PROYECCIÓN EPP'!$A$2:$N$127,11,0)</f>
        <v>100</v>
      </c>
      <c r="T21" s="6"/>
      <c r="U21" s="7">
        <f t="shared" si="3"/>
        <v>0</v>
      </c>
      <c r="V21" s="5">
        <f>+VLOOKUP($B21,'[1]PROYECCIÓN EPP'!$A$2:$N$127,13,0)</f>
        <v>200</v>
      </c>
      <c r="W21" s="6"/>
      <c r="X21" s="7">
        <f t="shared" si="4"/>
        <v>0</v>
      </c>
      <c r="Y21" s="5">
        <f>+VLOOKUP($B21,'[1]PROYECCIÓN EPP'!$A$2:$N$127,14,0)</f>
        <v>200</v>
      </c>
      <c r="Z21" s="6"/>
      <c r="AA21" s="7">
        <f t="shared" si="5"/>
        <v>0</v>
      </c>
    </row>
    <row r="22" spans="1:27" x14ac:dyDescent="0.15">
      <c r="A22" s="4">
        <v>20</v>
      </c>
      <c r="B22" s="6">
        <v>129</v>
      </c>
      <c r="C22" s="4" t="s">
        <v>375</v>
      </c>
      <c r="D22" s="11" t="s">
        <v>162</v>
      </c>
      <c r="E22" s="4" t="s">
        <v>19</v>
      </c>
      <c r="F22" s="4" t="s">
        <v>268</v>
      </c>
      <c r="G22" s="5">
        <f>+VLOOKUP($B22,'[1]PROYECCIÓN EPP'!$A$2:$N$127,4,0)</f>
        <v>1300</v>
      </c>
      <c r="H22" s="6"/>
      <c r="I22" s="7">
        <f>+G22*H22</f>
        <v>0</v>
      </c>
      <c r="J22" s="5">
        <f>+VLOOKUP(B22,'[1]PROYECCIÓN EPP'!$A$2:$F$127,6,0)</f>
        <v>1120</v>
      </c>
      <c r="K22" s="6"/>
      <c r="L22" s="7">
        <f t="shared" si="0"/>
        <v>0</v>
      </c>
      <c r="M22" s="5">
        <f>+VLOOKUP(B22,'[1]PROYECCIÓN EPP'!$A$2:$N$127,7,0)</f>
        <v>8</v>
      </c>
      <c r="N22" s="6"/>
      <c r="O22" s="7">
        <f t="shared" si="1"/>
        <v>0</v>
      </c>
      <c r="P22" s="5">
        <f>+VLOOKUP($B22,'[1]PROYECCIÓN EPP'!$A$2:$N$127,9,0)</f>
        <v>500</v>
      </c>
      <c r="Q22" s="6"/>
      <c r="R22" s="7">
        <f t="shared" si="2"/>
        <v>0</v>
      </c>
      <c r="S22" s="5">
        <f>+VLOOKUP($B22,'[1]PROYECCIÓN EPP'!$A$2:$N$127,11,0)</f>
        <v>500</v>
      </c>
      <c r="T22" s="6"/>
      <c r="U22" s="7">
        <f t="shared" si="3"/>
        <v>0</v>
      </c>
      <c r="V22" s="5">
        <f>+VLOOKUP($B22,'[1]PROYECCIÓN EPP'!$A$2:$N$127,13,0)</f>
        <v>700</v>
      </c>
      <c r="W22" s="6"/>
      <c r="X22" s="7">
        <f t="shared" si="4"/>
        <v>0</v>
      </c>
      <c r="Y22" s="5">
        <f>+VLOOKUP($B22,'[1]PROYECCIÓN EPP'!$A$2:$N$127,14,0)</f>
        <v>200</v>
      </c>
      <c r="Z22" s="6"/>
      <c r="AA22" s="7">
        <f t="shared" si="5"/>
        <v>0</v>
      </c>
    </row>
    <row r="23" spans="1:27" x14ac:dyDescent="0.15">
      <c r="A23" s="4">
        <v>21</v>
      </c>
      <c r="B23" s="6">
        <v>130</v>
      </c>
      <c r="C23" s="4" t="s">
        <v>375</v>
      </c>
      <c r="D23" s="11" t="s">
        <v>163</v>
      </c>
      <c r="E23" s="4" t="s">
        <v>28</v>
      </c>
      <c r="F23" s="4" t="s">
        <v>269</v>
      </c>
      <c r="G23" s="5">
        <f>+VLOOKUP($B23,'[1]PROYECCIÓN EPP'!$A$2:$N$127,4,0)</f>
        <v>1000</v>
      </c>
      <c r="H23" s="15"/>
      <c r="I23" s="7">
        <f>+G23*H23</f>
        <v>0</v>
      </c>
      <c r="J23" s="5">
        <f>+VLOOKUP(B23,'[1]PROYECCIÓN EPP'!$A$2:$F$127,6,0)</f>
        <v>950</v>
      </c>
      <c r="K23" s="6"/>
      <c r="L23" s="7">
        <f t="shared" si="0"/>
        <v>0</v>
      </c>
      <c r="M23" s="5">
        <f>+VLOOKUP(B23,'[1]PROYECCIÓN EPP'!$A$2:$N$127,7,0)</f>
        <v>5</v>
      </c>
      <c r="N23" s="6"/>
      <c r="O23" s="7">
        <f t="shared" si="1"/>
        <v>0</v>
      </c>
      <c r="P23" s="5">
        <f>+VLOOKUP($B23,'[1]PROYECCIÓN EPP'!$A$2:$N$127,9,0)</f>
        <v>300</v>
      </c>
      <c r="Q23" s="6"/>
      <c r="R23" s="7">
        <f t="shared" si="2"/>
        <v>0</v>
      </c>
      <c r="S23" s="5">
        <f>+VLOOKUP($B23,'[1]PROYECCIÓN EPP'!$A$2:$N$127,11,0)</f>
        <v>300</v>
      </c>
      <c r="T23" s="6"/>
      <c r="U23" s="7">
        <f t="shared" si="3"/>
        <v>0</v>
      </c>
      <c r="V23" s="5">
        <f>+VLOOKUP($B23,'[1]PROYECCIÓN EPP'!$A$2:$N$127,13,0)</f>
        <v>700</v>
      </c>
      <c r="W23" s="6"/>
      <c r="X23" s="7">
        <f t="shared" si="4"/>
        <v>0</v>
      </c>
      <c r="Y23" s="5">
        <f>+VLOOKUP($B23,'[1]PROYECCIÓN EPP'!$A$2:$N$127,14,0)</f>
        <v>200</v>
      </c>
      <c r="Z23" s="6"/>
      <c r="AA23" s="7">
        <f t="shared" si="5"/>
        <v>0</v>
      </c>
    </row>
    <row r="24" spans="1:27" x14ac:dyDescent="0.15">
      <c r="A24" s="4">
        <v>22</v>
      </c>
      <c r="B24" s="6">
        <v>131</v>
      </c>
      <c r="C24" s="4" t="s">
        <v>375</v>
      </c>
      <c r="D24" s="11" t="s">
        <v>164</v>
      </c>
      <c r="E24" s="4" t="s">
        <v>29</v>
      </c>
      <c r="F24" s="4" t="s">
        <v>270</v>
      </c>
      <c r="G24" s="5">
        <f>+VLOOKUP($B24,'[1]PROYECCIÓN EPP'!$A$2:$N$127,4,0)</f>
        <v>900</v>
      </c>
      <c r="H24" s="6"/>
      <c r="I24" s="7">
        <f>+G24*H24</f>
        <v>0</v>
      </c>
      <c r="J24" s="5">
        <f>+VLOOKUP(B24,'[1]PROYECCIÓN EPP'!$A$2:$F$127,6,0)</f>
        <v>790</v>
      </c>
      <c r="K24" s="6"/>
      <c r="L24" s="7">
        <f t="shared" si="0"/>
        <v>0</v>
      </c>
      <c r="M24" s="5">
        <f>+VLOOKUP(B24,'[1]PROYECCIÓN EPP'!$A$2:$N$127,7,0)</f>
        <v>4</v>
      </c>
      <c r="N24" s="6"/>
      <c r="O24" s="7">
        <f t="shared" si="1"/>
        <v>0</v>
      </c>
      <c r="P24" s="5">
        <f>+VLOOKUP($B24,'[1]PROYECCIÓN EPP'!$A$2:$N$127,9,0)</f>
        <v>200</v>
      </c>
      <c r="Q24" s="6"/>
      <c r="R24" s="7">
        <f t="shared" si="2"/>
        <v>0</v>
      </c>
      <c r="S24" s="5">
        <f>+VLOOKUP($B24,'[1]PROYECCIÓN EPP'!$A$2:$N$127,11,0)</f>
        <v>200</v>
      </c>
      <c r="T24" s="6"/>
      <c r="U24" s="7">
        <f t="shared" si="3"/>
        <v>0</v>
      </c>
      <c r="V24" s="5">
        <f>+VLOOKUP($B24,'[1]PROYECCIÓN EPP'!$A$2:$N$127,13,0)</f>
        <v>600</v>
      </c>
      <c r="W24" s="6"/>
      <c r="X24" s="7">
        <f t="shared" si="4"/>
        <v>0</v>
      </c>
      <c r="Y24" s="5">
        <f>+VLOOKUP($B24,'[1]PROYECCIÓN EPP'!$A$2:$N$127,14,0)</f>
        <v>400</v>
      </c>
      <c r="Z24" s="6"/>
      <c r="AA24" s="7">
        <f t="shared" si="5"/>
        <v>0</v>
      </c>
    </row>
    <row r="25" spans="1:27" x14ac:dyDescent="0.15">
      <c r="A25" s="4">
        <v>23</v>
      </c>
      <c r="B25" s="6">
        <v>133</v>
      </c>
      <c r="C25" s="4" t="s">
        <v>375</v>
      </c>
      <c r="D25" s="11" t="s">
        <v>165</v>
      </c>
      <c r="E25" s="4" t="s">
        <v>30</v>
      </c>
      <c r="F25" s="4" t="s">
        <v>271</v>
      </c>
      <c r="G25" s="5">
        <f>+VLOOKUP($B25,'[1]PROYECCIÓN EPP'!$A$2:$N$127,4,0)</f>
        <v>300</v>
      </c>
      <c r="H25" s="6"/>
      <c r="I25" s="7">
        <f>+G25*H25</f>
        <v>0</v>
      </c>
      <c r="J25" s="5">
        <f>+VLOOKUP(B25,'[1]PROYECCIÓN EPP'!$A$2:$F$127,6,0)</f>
        <v>230</v>
      </c>
      <c r="K25" s="6"/>
      <c r="L25" s="7">
        <f t="shared" si="0"/>
        <v>0</v>
      </c>
      <c r="M25" s="5">
        <f>+VLOOKUP(B25,'[1]PROYECCIÓN EPP'!$A$2:$N$127,7,0)</f>
        <v>2</v>
      </c>
      <c r="N25" s="6"/>
      <c r="O25" s="7">
        <f t="shared" si="1"/>
        <v>0</v>
      </c>
      <c r="P25" s="5">
        <f>+VLOOKUP($B25,'[1]PROYECCIÓN EPP'!$A$2:$N$127,9,0)</f>
        <v>100</v>
      </c>
      <c r="Q25" s="6"/>
      <c r="R25" s="7">
        <f t="shared" si="2"/>
        <v>0</v>
      </c>
      <c r="S25" s="5">
        <f>+VLOOKUP($B25,'[1]PROYECCIÓN EPP'!$A$2:$N$127,11,0)</f>
        <v>100</v>
      </c>
      <c r="T25" s="6"/>
      <c r="U25" s="7">
        <f t="shared" si="3"/>
        <v>0</v>
      </c>
      <c r="V25" s="5">
        <f>+VLOOKUP($B25,'[1]PROYECCIÓN EPP'!$A$2:$N$127,13,0)</f>
        <v>200</v>
      </c>
      <c r="W25" s="6"/>
      <c r="X25" s="7">
        <f t="shared" si="4"/>
        <v>0</v>
      </c>
      <c r="Y25" s="5">
        <f>+VLOOKUP($B25,'[1]PROYECCIÓN EPP'!$A$2:$N$127,14,0)</f>
        <v>200</v>
      </c>
      <c r="Z25" s="6"/>
      <c r="AA25" s="7">
        <f t="shared" si="5"/>
        <v>0</v>
      </c>
    </row>
    <row r="26" spans="1:27" x14ac:dyDescent="0.15">
      <c r="A26" s="4">
        <v>24</v>
      </c>
      <c r="B26" s="6">
        <v>136</v>
      </c>
      <c r="C26" s="4" t="s">
        <v>375</v>
      </c>
      <c r="D26" s="11" t="s">
        <v>166</v>
      </c>
      <c r="E26" s="4" t="s">
        <v>31</v>
      </c>
      <c r="F26" s="4" t="s">
        <v>272</v>
      </c>
      <c r="G26" s="5">
        <f>+VLOOKUP($B26,'[1]PROYECCIÓN EPP'!$A$2:$N$127,4,0)</f>
        <v>200</v>
      </c>
      <c r="H26" s="6"/>
      <c r="I26" s="7">
        <f>+G26*H26</f>
        <v>0</v>
      </c>
      <c r="J26" s="5">
        <f>+VLOOKUP(B26,'[1]PROYECCIÓN EPP'!$A$2:$F$127,6,0)</f>
        <v>170</v>
      </c>
      <c r="K26" s="6"/>
      <c r="L26" s="7">
        <f t="shared" si="0"/>
        <v>0</v>
      </c>
      <c r="M26" s="5">
        <f>+VLOOKUP(B26,'[1]PROYECCIÓN EPP'!$A$2:$N$127,7,0)</f>
        <v>2</v>
      </c>
      <c r="N26" s="6"/>
      <c r="O26" s="7">
        <f t="shared" si="1"/>
        <v>0</v>
      </c>
      <c r="P26" s="5">
        <f>+VLOOKUP($B26,'[1]PROYECCIÓN EPP'!$A$2:$N$127,9,0)</f>
        <v>100</v>
      </c>
      <c r="Q26" s="6"/>
      <c r="R26" s="7">
        <f t="shared" si="2"/>
        <v>0</v>
      </c>
      <c r="S26" s="5">
        <f>+VLOOKUP($B26,'[1]PROYECCIÓN EPP'!$A$2:$N$127,11,0)</f>
        <v>100</v>
      </c>
      <c r="T26" s="6"/>
      <c r="U26" s="7">
        <f t="shared" si="3"/>
        <v>0</v>
      </c>
      <c r="V26" s="5">
        <f>+VLOOKUP($B26,'[1]PROYECCIÓN EPP'!$A$2:$N$127,13,0)</f>
        <v>100</v>
      </c>
      <c r="W26" s="6"/>
      <c r="X26" s="7">
        <f t="shared" si="4"/>
        <v>0</v>
      </c>
      <c r="Y26" s="5">
        <f>+VLOOKUP($B26,'[1]PROYECCIÓN EPP'!$A$2:$N$127,14,0)</f>
        <v>200</v>
      </c>
      <c r="Z26" s="6"/>
      <c r="AA26" s="7">
        <f t="shared" si="5"/>
        <v>0</v>
      </c>
    </row>
    <row r="27" spans="1:27" x14ac:dyDescent="0.15">
      <c r="A27" s="4">
        <v>25</v>
      </c>
      <c r="B27" s="6">
        <v>138</v>
      </c>
      <c r="C27" s="4" t="s">
        <v>375</v>
      </c>
      <c r="D27" s="11" t="s">
        <v>167</v>
      </c>
      <c r="E27" s="4" t="s">
        <v>32</v>
      </c>
      <c r="F27" s="4" t="s">
        <v>273</v>
      </c>
      <c r="G27" s="5">
        <f>+VLOOKUP($B27,'[1]PROYECCIÓN EPP'!$A$2:$N$127,4,0)</f>
        <v>400</v>
      </c>
      <c r="H27" s="6"/>
      <c r="I27" s="7">
        <f>+G27*H27</f>
        <v>0</v>
      </c>
      <c r="J27" s="5">
        <f>+VLOOKUP(B27,'[1]PROYECCIÓN EPP'!$A$2:$F$127,6,0)</f>
        <v>400</v>
      </c>
      <c r="K27" s="6"/>
      <c r="L27" s="7">
        <f t="shared" si="0"/>
        <v>0</v>
      </c>
      <c r="M27" s="5">
        <f>+VLOOKUP(B27,'[1]PROYECCIÓN EPP'!$A$2:$N$127,7,0)</f>
        <v>2</v>
      </c>
      <c r="N27" s="6"/>
      <c r="O27" s="7">
        <f t="shared" si="1"/>
        <v>0</v>
      </c>
      <c r="P27" s="5">
        <f>+VLOOKUP($B27,'[1]PROYECCIÓN EPP'!$A$2:$N$127,9,0)</f>
        <v>100</v>
      </c>
      <c r="Q27" s="6"/>
      <c r="R27" s="7">
        <f t="shared" si="2"/>
        <v>0</v>
      </c>
      <c r="S27" s="5">
        <f>+VLOOKUP($B27,'[1]PROYECCIÓN EPP'!$A$2:$N$127,11,0)</f>
        <v>100</v>
      </c>
      <c r="T27" s="6"/>
      <c r="U27" s="7">
        <f t="shared" si="3"/>
        <v>0</v>
      </c>
      <c r="V27" s="5">
        <f>+VLOOKUP($B27,'[1]PROYECCIÓN EPP'!$A$2:$N$127,13,0)</f>
        <v>300</v>
      </c>
      <c r="W27" s="6"/>
      <c r="X27" s="7">
        <f t="shared" si="4"/>
        <v>0</v>
      </c>
      <c r="Y27" s="5">
        <f>+VLOOKUP($B27,'[1]PROYECCIÓN EPP'!$A$2:$N$127,14,0)</f>
        <v>200</v>
      </c>
      <c r="Z27" s="6"/>
      <c r="AA27" s="7">
        <f t="shared" si="5"/>
        <v>0</v>
      </c>
    </row>
    <row r="28" spans="1:27" x14ac:dyDescent="0.15">
      <c r="A28" s="4">
        <v>26</v>
      </c>
      <c r="B28" s="6">
        <v>139</v>
      </c>
      <c r="C28" s="4" t="s">
        <v>375</v>
      </c>
      <c r="D28" s="11" t="s">
        <v>168</v>
      </c>
      <c r="E28" s="4" t="s">
        <v>33</v>
      </c>
      <c r="F28" s="4" t="s">
        <v>274</v>
      </c>
      <c r="G28" s="5">
        <f>+VLOOKUP($B28,'[1]PROYECCIÓN EPP'!$A$2:$N$127,4,0)</f>
        <v>800</v>
      </c>
      <c r="H28" s="6"/>
      <c r="I28" s="7">
        <f>+G28*H28</f>
        <v>0</v>
      </c>
      <c r="J28" s="5">
        <f>+VLOOKUP(B28,'[1]PROYECCIÓN EPP'!$A$2:$F$127,6,0)</f>
        <v>680</v>
      </c>
      <c r="K28" s="6"/>
      <c r="L28" s="7">
        <f t="shared" si="0"/>
        <v>0</v>
      </c>
      <c r="M28" s="5">
        <f>+VLOOKUP(B28,'[1]PROYECCIÓN EPP'!$A$2:$N$127,7,0)</f>
        <v>4</v>
      </c>
      <c r="N28" s="6"/>
      <c r="O28" s="7">
        <f t="shared" si="1"/>
        <v>0</v>
      </c>
      <c r="P28" s="5">
        <f>+VLOOKUP($B28,'[1]PROYECCIÓN EPP'!$A$2:$N$127,9,0)</f>
        <v>200</v>
      </c>
      <c r="Q28" s="6"/>
      <c r="R28" s="7">
        <f t="shared" si="2"/>
        <v>0</v>
      </c>
      <c r="S28" s="5">
        <f>+VLOOKUP($B28,'[1]PROYECCIÓN EPP'!$A$2:$N$127,11,0)</f>
        <v>200</v>
      </c>
      <c r="T28" s="6"/>
      <c r="U28" s="7">
        <f t="shared" si="3"/>
        <v>0</v>
      </c>
      <c r="V28" s="5">
        <f>+VLOOKUP($B28,'[1]PROYECCIÓN EPP'!$A$2:$N$127,13,0)</f>
        <v>500</v>
      </c>
      <c r="W28" s="6"/>
      <c r="X28" s="7">
        <f t="shared" si="4"/>
        <v>0</v>
      </c>
      <c r="Y28" s="5">
        <f>+VLOOKUP($B28,'[1]PROYECCIÓN EPP'!$A$2:$N$127,14,0)</f>
        <v>200</v>
      </c>
      <c r="Z28" s="6"/>
      <c r="AA28" s="7">
        <f t="shared" si="5"/>
        <v>0</v>
      </c>
    </row>
    <row r="29" spans="1:27" x14ac:dyDescent="0.15">
      <c r="A29" s="4">
        <v>27</v>
      </c>
      <c r="B29" s="6">
        <v>140</v>
      </c>
      <c r="C29" s="4" t="s">
        <v>375</v>
      </c>
      <c r="D29" s="11" t="s">
        <v>169</v>
      </c>
      <c r="E29" s="4" t="s">
        <v>34</v>
      </c>
      <c r="F29" s="4" t="s">
        <v>275</v>
      </c>
      <c r="G29" s="5">
        <f>+VLOOKUP($B29,'[1]PROYECCIÓN EPP'!$A$2:$N$127,4,0)</f>
        <v>300</v>
      </c>
      <c r="H29" s="6"/>
      <c r="I29" s="7">
        <f>+G29*H29</f>
        <v>0</v>
      </c>
      <c r="J29" s="5">
        <f>+VLOOKUP(B29,'[1]PROYECCIÓN EPP'!$A$2:$F$127,6,0)</f>
        <v>230</v>
      </c>
      <c r="K29" s="6"/>
      <c r="L29" s="7">
        <f t="shared" si="0"/>
        <v>0</v>
      </c>
      <c r="M29" s="5">
        <f>+VLOOKUP(B29,'[1]PROYECCIÓN EPP'!$A$2:$N$127,7,0)</f>
        <v>2</v>
      </c>
      <c r="N29" s="6"/>
      <c r="O29" s="7">
        <f t="shared" si="1"/>
        <v>0</v>
      </c>
      <c r="P29" s="5">
        <f>+VLOOKUP($B29,'[1]PROYECCIÓN EPP'!$A$2:$N$127,9,0)</f>
        <v>100</v>
      </c>
      <c r="Q29" s="6"/>
      <c r="R29" s="7">
        <f t="shared" si="2"/>
        <v>0</v>
      </c>
      <c r="S29" s="5">
        <f>+VLOOKUP($B29,'[1]PROYECCIÓN EPP'!$A$2:$N$127,11,0)</f>
        <v>100</v>
      </c>
      <c r="T29" s="6"/>
      <c r="U29" s="7">
        <f t="shared" si="3"/>
        <v>0</v>
      </c>
      <c r="V29" s="5">
        <f>+VLOOKUP($B29,'[1]PROYECCIÓN EPP'!$A$2:$N$127,13,0)</f>
        <v>200</v>
      </c>
      <c r="W29" s="6"/>
      <c r="X29" s="7">
        <f t="shared" si="4"/>
        <v>0</v>
      </c>
      <c r="Y29" s="5">
        <f>+VLOOKUP($B29,'[1]PROYECCIÓN EPP'!$A$2:$N$127,14,0)</f>
        <v>200</v>
      </c>
      <c r="Z29" s="6"/>
      <c r="AA29" s="7">
        <f t="shared" si="5"/>
        <v>0</v>
      </c>
    </row>
    <row r="30" spans="1:27" x14ac:dyDescent="0.15">
      <c r="A30" s="4">
        <v>28</v>
      </c>
      <c r="B30" s="6">
        <v>141</v>
      </c>
      <c r="C30" s="4" t="s">
        <v>375</v>
      </c>
      <c r="D30" s="11" t="s">
        <v>170</v>
      </c>
      <c r="E30" s="4" t="s">
        <v>35</v>
      </c>
      <c r="F30" s="4" t="s">
        <v>276</v>
      </c>
      <c r="G30" s="5">
        <f>+VLOOKUP($B30,'[1]PROYECCIÓN EPP'!$A$2:$N$127,4,0)</f>
        <v>400</v>
      </c>
      <c r="H30" s="6"/>
      <c r="I30" s="7">
        <f>+G30*H30</f>
        <v>0</v>
      </c>
      <c r="J30" s="5">
        <f>+VLOOKUP(B30,'[1]PROYECCIÓN EPP'!$A$2:$F$127,6,0)</f>
        <v>340</v>
      </c>
      <c r="K30" s="6"/>
      <c r="L30" s="7">
        <f t="shared" si="0"/>
        <v>0</v>
      </c>
      <c r="M30" s="5">
        <f>+VLOOKUP(B30,'[1]PROYECCIÓN EPP'!$A$2:$N$127,7,0)</f>
        <v>2</v>
      </c>
      <c r="N30" s="6"/>
      <c r="O30" s="7">
        <f t="shared" si="1"/>
        <v>0</v>
      </c>
      <c r="P30" s="5">
        <f>+VLOOKUP($B30,'[1]PROYECCIÓN EPP'!$A$2:$N$127,9,0)</f>
        <v>100</v>
      </c>
      <c r="Q30" s="6"/>
      <c r="R30" s="7">
        <f t="shared" si="2"/>
        <v>0</v>
      </c>
      <c r="S30" s="5">
        <f>+VLOOKUP($B30,'[1]PROYECCIÓN EPP'!$A$2:$N$127,11,0)</f>
        <v>100</v>
      </c>
      <c r="T30" s="6"/>
      <c r="U30" s="7">
        <f t="shared" si="3"/>
        <v>0</v>
      </c>
      <c r="V30" s="5">
        <f>+VLOOKUP($B30,'[1]PROYECCIÓN EPP'!$A$2:$N$127,13,0)</f>
        <v>200</v>
      </c>
      <c r="W30" s="6"/>
      <c r="X30" s="7">
        <f t="shared" si="4"/>
        <v>0</v>
      </c>
      <c r="Y30" s="5">
        <f>+VLOOKUP($B30,'[1]PROYECCIÓN EPP'!$A$2:$N$127,14,0)</f>
        <v>200</v>
      </c>
      <c r="Z30" s="6"/>
      <c r="AA30" s="7">
        <f t="shared" si="5"/>
        <v>0</v>
      </c>
    </row>
    <row r="31" spans="1:27" x14ac:dyDescent="0.15">
      <c r="A31" s="4">
        <v>29</v>
      </c>
      <c r="B31" s="6">
        <v>142</v>
      </c>
      <c r="C31" s="4" t="s">
        <v>375</v>
      </c>
      <c r="D31" s="11" t="s">
        <v>171</v>
      </c>
      <c r="E31" s="4" t="s">
        <v>36</v>
      </c>
      <c r="F31" s="4" t="s">
        <v>277</v>
      </c>
      <c r="G31" s="5">
        <f>+VLOOKUP($B31,'[1]PROYECCIÓN EPP'!$A$2:$N$127,4,0)</f>
        <v>800</v>
      </c>
      <c r="H31" s="6"/>
      <c r="I31" s="7">
        <f>+G31*H31</f>
        <v>0</v>
      </c>
      <c r="J31" s="5">
        <f>+VLOOKUP(B31,'[1]PROYECCIÓN EPP'!$A$2:$F$127,6,0)</f>
        <v>730</v>
      </c>
      <c r="K31" s="6"/>
      <c r="L31" s="7">
        <f t="shared" si="0"/>
        <v>0</v>
      </c>
      <c r="M31" s="5">
        <f>+VLOOKUP(B31,'[1]PROYECCIÓN EPP'!$A$2:$N$127,7,0)</f>
        <v>4</v>
      </c>
      <c r="N31" s="6"/>
      <c r="O31" s="7">
        <f t="shared" si="1"/>
        <v>0</v>
      </c>
      <c r="P31" s="5">
        <f>+VLOOKUP($B31,'[1]PROYECCIÓN EPP'!$A$2:$N$127,9,0)</f>
        <v>200</v>
      </c>
      <c r="Q31" s="6"/>
      <c r="R31" s="7">
        <f t="shared" si="2"/>
        <v>0</v>
      </c>
      <c r="S31" s="5">
        <f>+VLOOKUP($B31,'[1]PROYECCIÓN EPP'!$A$2:$N$127,11,0)</f>
        <v>200</v>
      </c>
      <c r="T31" s="6"/>
      <c r="U31" s="7">
        <f t="shared" si="3"/>
        <v>0</v>
      </c>
      <c r="V31" s="5">
        <f>+VLOOKUP($B31,'[1]PROYECCIÓN EPP'!$A$2:$N$127,13,0)</f>
        <v>500</v>
      </c>
      <c r="W31" s="6"/>
      <c r="X31" s="7">
        <f t="shared" si="4"/>
        <v>0</v>
      </c>
      <c r="Y31" s="5">
        <f>+VLOOKUP($B31,'[1]PROYECCIÓN EPP'!$A$2:$N$127,14,0)</f>
        <v>200</v>
      </c>
      <c r="Z31" s="6"/>
      <c r="AA31" s="7">
        <f t="shared" si="5"/>
        <v>0</v>
      </c>
    </row>
    <row r="32" spans="1:27" x14ac:dyDescent="0.15">
      <c r="A32" s="4">
        <v>30</v>
      </c>
      <c r="B32" s="6">
        <v>143</v>
      </c>
      <c r="C32" s="4" t="s">
        <v>375</v>
      </c>
      <c r="D32" s="11" t="s">
        <v>172</v>
      </c>
      <c r="E32" s="4" t="s">
        <v>37</v>
      </c>
      <c r="F32" s="4" t="s">
        <v>278</v>
      </c>
      <c r="G32" s="5">
        <f>+VLOOKUP($B32,'[1]PROYECCIÓN EPP'!$A$2:$N$127,4,0)</f>
        <v>600</v>
      </c>
      <c r="H32" s="6"/>
      <c r="I32" s="7">
        <f>+G32*H32</f>
        <v>0</v>
      </c>
      <c r="J32" s="5">
        <f>+VLOOKUP(B32,'[1]PROYECCIÓN EPP'!$A$2:$F$127,6,0)</f>
        <v>510</v>
      </c>
      <c r="K32" s="6"/>
      <c r="L32" s="7">
        <f t="shared" si="0"/>
        <v>0</v>
      </c>
      <c r="M32" s="5">
        <f>+VLOOKUP(B32,'[1]PROYECCIÓN EPP'!$A$2:$N$127,7,0)</f>
        <v>2</v>
      </c>
      <c r="N32" s="6"/>
      <c r="O32" s="7">
        <f t="shared" si="1"/>
        <v>0</v>
      </c>
      <c r="P32" s="5">
        <f>+VLOOKUP($B32,'[1]PROYECCIÓN EPP'!$A$2:$N$127,9,0)</f>
        <v>100</v>
      </c>
      <c r="Q32" s="6"/>
      <c r="R32" s="7">
        <f t="shared" si="2"/>
        <v>0</v>
      </c>
      <c r="S32" s="5">
        <f>+VLOOKUP($B32,'[1]PROYECCIÓN EPP'!$A$2:$N$127,11,0)</f>
        <v>100</v>
      </c>
      <c r="T32" s="6"/>
      <c r="U32" s="7">
        <f t="shared" si="3"/>
        <v>0</v>
      </c>
      <c r="V32" s="5">
        <f>+VLOOKUP($B32,'[1]PROYECCIÓN EPP'!$A$2:$N$127,13,0)</f>
        <v>400</v>
      </c>
      <c r="W32" s="6"/>
      <c r="X32" s="7">
        <f t="shared" si="4"/>
        <v>0</v>
      </c>
      <c r="Y32" s="5">
        <f>+VLOOKUP($B32,'[1]PROYECCIÓN EPP'!$A$2:$N$127,14,0)</f>
        <v>200</v>
      </c>
      <c r="Z32" s="6"/>
      <c r="AA32" s="7">
        <f t="shared" si="5"/>
        <v>0</v>
      </c>
    </row>
    <row r="33" spans="1:27" x14ac:dyDescent="0.15">
      <c r="A33" s="4">
        <v>31</v>
      </c>
      <c r="B33" s="6">
        <v>144</v>
      </c>
      <c r="C33" s="4" t="s">
        <v>375</v>
      </c>
      <c r="D33" s="11" t="s">
        <v>173</v>
      </c>
      <c r="E33" s="4" t="s">
        <v>38</v>
      </c>
      <c r="F33" s="4" t="s">
        <v>279</v>
      </c>
      <c r="G33" s="5">
        <f>+VLOOKUP($B33,'[1]PROYECCIÓN EPP'!$A$2:$N$127,4,0)</f>
        <v>300</v>
      </c>
      <c r="H33" s="6"/>
      <c r="I33" s="7">
        <f>+G33*H33</f>
        <v>0</v>
      </c>
      <c r="J33" s="5">
        <f>+VLOOKUP(B33,'[1]PROYECCIÓN EPP'!$A$2:$F$127,6,0)</f>
        <v>230</v>
      </c>
      <c r="K33" s="6"/>
      <c r="L33" s="7">
        <f t="shared" si="0"/>
        <v>0</v>
      </c>
      <c r="M33" s="5">
        <f>+VLOOKUP(B33,'[1]PROYECCIÓN EPP'!$A$2:$N$127,7,0)</f>
        <v>2</v>
      </c>
      <c r="N33" s="6"/>
      <c r="O33" s="7">
        <f t="shared" si="1"/>
        <v>0</v>
      </c>
      <c r="P33" s="5">
        <f>+VLOOKUP($B33,'[1]PROYECCIÓN EPP'!$A$2:$N$127,9,0)</f>
        <v>100</v>
      </c>
      <c r="Q33" s="6"/>
      <c r="R33" s="7">
        <f t="shared" si="2"/>
        <v>0</v>
      </c>
      <c r="S33" s="5">
        <f>+VLOOKUP($B33,'[1]PROYECCIÓN EPP'!$A$2:$N$127,11,0)</f>
        <v>100</v>
      </c>
      <c r="T33" s="6"/>
      <c r="U33" s="7">
        <f t="shared" si="3"/>
        <v>0</v>
      </c>
      <c r="V33" s="5">
        <f>+VLOOKUP($B33,'[1]PROYECCIÓN EPP'!$A$2:$N$127,13,0)</f>
        <v>200</v>
      </c>
      <c r="W33" s="6"/>
      <c r="X33" s="7">
        <f t="shared" si="4"/>
        <v>0</v>
      </c>
      <c r="Y33" s="5">
        <f>+VLOOKUP($B33,'[1]PROYECCIÓN EPP'!$A$2:$N$127,14,0)</f>
        <v>200</v>
      </c>
      <c r="Z33" s="6"/>
      <c r="AA33" s="7">
        <f t="shared" si="5"/>
        <v>0</v>
      </c>
    </row>
    <row r="34" spans="1:27" x14ac:dyDescent="0.15">
      <c r="A34" s="4">
        <v>32</v>
      </c>
      <c r="B34" s="6">
        <v>145</v>
      </c>
      <c r="C34" s="4" t="s">
        <v>375</v>
      </c>
      <c r="D34" s="11" t="s">
        <v>39</v>
      </c>
      <c r="E34" s="4" t="s">
        <v>40</v>
      </c>
      <c r="F34" s="4" t="s">
        <v>280</v>
      </c>
      <c r="G34" s="5">
        <f>+VLOOKUP($B34,'[1]PROYECCIÓN EPP'!$A$2:$N$127,4,0)</f>
        <v>1000</v>
      </c>
      <c r="H34" s="6"/>
      <c r="I34" s="7">
        <f>+G34*H34</f>
        <v>0</v>
      </c>
      <c r="J34" s="5">
        <f>+VLOOKUP(B34,'[1]PROYECCIÓN EPP'!$A$2:$F$127,6,0)</f>
        <v>840</v>
      </c>
      <c r="K34" s="6"/>
      <c r="L34" s="7">
        <f t="shared" si="0"/>
        <v>0</v>
      </c>
      <c r="M34" s="5">
        <f>+VLOOKUP(B34,'[1]PROYECCIÓN EPP'!$A$2:$N$127,7,0)</f>
        <v>5</v>
      </c>
      <c r="N34" s="6"/>
      <c r="O34" s="7">
        <f t="shared" si="1"/>
        <v>0</v>
      </c>
      <c r="P34" s="5">
        <f>+VLOOKUP($B34,'[1]PROYECCIÓN EPP'!$A$2:$N$127,9,0)</f>
        <v>300</v>
      </c>
      <c r="Q34" s="6"/>
      <c r="R34" s="7">
        <f t="shared" si="2"/>
        <v>0</v>
      </c>
      <c r="S34" s="5">
        <f>+VLOOKUP($B34,'[1]PROYECCIÓN EPP'!$A$2:$N$127,11,0)</f>
        <v>300</v>
      </c>
      <c r="T34" s="6"/>
      <c r="U34" s="7">
        <f t="shared" si="3"/>
        <v>0</v>
      </c>
      <c r="V34" s="5">
        <f>+VLOOKUP($B34,'[1]PROYECCIÓN EPP'!$A$2:$N$127,13,0)</f>
        <v>600</v>
      </c>
      <c r="W34" s="6"/>
      <c r="X34" s="7">
        <f t="shared" si="4"/>
        <v>0</v>
      </c>
      <c r="Y34" s="5">
        <f>+VLOOKUP($B34,'[1]PROYECCIÓN EPP'!$A$2:$N$127,14,0)</f>
        <v>200</v>
      </c>
      <c r="Z34" s="6"/>
      <c r="AA34" s="7">
        <f t="shared" si="5"/>
        <v>0</v>
      </c>
    </row>
    <row r="35" spans="1:27" x14ac:dyDescent="0.15">
      <c r="A35" s="4">
        <v>33</v>
      </c>
      <c r="B35" s="6">
        <v>147</v>
      </c>
      <c r="C35" s="4" t="s">
        <v>375</v>
      </c>
      <c r="D35" s="11" t="s">
        <v>174</v>
      </c>
      <c r="E35" s="4" t="s">
        <v>41</v>
      </c>
      <c r="F35" s="4" t="s">
        <v>281</v>
      </c>
      <c r="G35" s="5">
        <f>+VLOOKUP($B35,'[1]PROYECCIÓN EPP'!$A$2:$N$127,4,0)</f>
        <v>100</v>
      </c>
      <c r="H35" s="6"/>
      <c r="I35" s="7">
        <f>+G35*H35</f>
        <v>0</v>
      </c>
      <c r="J35" s="5">
        <f>+VLOOKUP(B35,'[1]PROYECCIÓN EPP'!$A$2:$F$127,6,0)</f>
        <v>120</v>
      </c>
      <c r="K35" s="6"/>
      <c r="L35" s="7">
        <f t="shared" si="0"/>
        <v>0</v>
      </c>
      <c r="M35" s="5">
        <f>+VLOOKUP(B35,'[1]PROYECCIÓN EPP'!$A$2:$N$127,7,0)</f>
        <v>1</v>
      </c>
      <c r="N35" s="6"/>
      <c r="O35" s="7">
        <f t="shared" si="1"/>
        <v>0</v>
      </c>
      <c r="P35" s="5">
        <f>+VLOOKUP($B35,'[1]PROYECCIÓN EPP'!$A$2:$N$127,9,0)</f>
        <v>100</v>
      </c>
      <c r="Q35" s="6"/>
      <c r="R35" s="7">
        <f t="shared" si="2"/>
        <v>0</v>
      </c>
      <c r="S35" s="5">
        <f>+VLOOKUP($B35,'[1]PROYECCIÓN EPP'!$A$2:$N$127,11,0)</f>
        <v>100</v>
      </c>
      <c r="T35" s="6"/>
      <c r="U35" s="7">
        <f t="shared" si="3"/>
        <v>0</v>
      </c>
      <c r="V35" s="5">
        <f>+VLOOKUP($B35,'[1]PROYECCIÓN EPP'!$A$2:$N$127,13,0)</f>
        <v>100</v>
      </c>
      <c r="W35" s="6"/>
      <c r="X35" s="7">
        <f t="shared" si="4"/>
        <v>0</v>
      </c>
      <c r="Y35" s="5">
        <f>+VLOOKUP($B35,'[1]PROYECCIÓN EPP'!$A$2:$N$127,14,0)</f>
        <v>200</v>
      </c>
      <c r="Z35" s="6"/>
      <c r="AA35" s="7">
        <f t="shared" si="5"/>
        <v>0</v>
      </c>
    </row>
    <row r="36" spans="1:27" x14ac:dyDescent="0.15">
      <c r="A36" s="4">
        <v>34</v>
      </c>
      <c r="B36" s="6">
        <v>148</v>
      </c>
      <c r="C36" s="4" t="s">
        <v>375</v>
      </c>
      <c r="D36" s="11" t="s">
        <v>175</v>
      </c>
      <c r="E36" s="4" t="s">
        <v>28</v>
      </c>
      <c r="F36" s="4" t="s">
        <v>282</v>
      </c>
      <c r="G36" s="5">
        <f>+VLOOKUP($B36,'[1]PROYECCIÓN EPP'!$A$2:$N$127,4,0)</f>
        <v>1200</v>
      </c>
      <c r="H36" s="6"/>
      <c r="I36" s="7">
        <f>+G36*H36</f>
        <v>0</v>
      </c>
      <c r="J36" s="5">
        <f>+VLOOKUP(B36,'[1]PROYECCIÓN EPP'!$A$2:$F$127,6,0)</f>
        <v>1010</v>
      </c>
      <c r="K36" s="6"/>
      <c r="L36" s="7">
        <f t="shared" si="0"/>
        <v>0</v>
      </c>
      <c r="M36" s="5">
        <f>+VLOOKUP(B36,'[1]PROYECCIÓN EPP'!$A$2:$N$127,7,0)</f>
        <v>7</v>
      </c>
      <c r="N36" s="6"/>
      <c r="O36" s="7">
        <f t="shared" si="1"/>
        <v>0</v>
      </c>
      <c r="P36" s="5">
        <f>+VLOOKUP($B36,'[1]PROYECCIÓN EPP'!$A$2:$N$127,9,0)</f>
        <v>400</v>
      </c>
      <c r="Q36" s="6"/>
      <c r="R36" s="7">
        <f t="shared" si="2"/>
        <v>0</v>
      </c>
      <c r="S36" s="5">
        <f>+VLOOKUP($B36,'[1]PROYECCIÓN EPP'!$A$2:$N$127,11,0)</f>
        <v>400</v>
      </c>
      <c r="T36" s="6"/>
      <c r="U36" s="7">
        <f t="shared" si="3"/>
        <v>0</v>
      </c>
      <c r="V36" s="5">
        <f>+VLOOKUP($B36,'[1]PROYECCIÓN EPP'!$A$2:$N$127,13,0)</f>
        <v>700</v>
      </c>
      <c r="W36" s="6"/>
      <c r="X36" s="7">
        <f t="shared" si="4"/>
        <v>0</v>
      </c>
      <c r="Y36" s="5">
        <f>+VLOOKUP($B36,'[1]PROYECCIÓN EPP'!$A$2:$N$127,14,0)</f>
        <v>200</v>
      </c>
      <c r="Z36" s="6"/>
      <c r="AA36" s="7">
        <f t="shared" si="5"/>
        <v>0</v>
      </c>
    </row>
    <row r="37" spans="1:27" x14ac:dyDescent="0.15">
      <c r="A37" s="4">
        <v>35</v>
      </c>
      <c r="B37" s="6">
        <v>149</v>
      </c>
      <c r="C37" s="4" t="s">
        <v>375</v>
      </c>
      <c r="D37" s="11" t="s">
        <v>176</v>
      </c>
      <c r="E37" s="4" t="s">
        <v>42</v>
      </c>
      <c r="F37" s="4" t="s">
        <v>283</v>
      </c>
      <c r="G37" s="5">
        <f>+VLOOKUP($B37,'[1]PROYECCIÓN EPP'!$A$2:$N$127,4,0)</f>
        <v>300</v>
      </c>
      <c r="H37" s="6"/>
      <c r="I37" s="7">
        <f>+G37*H37</f>
        <v>0</v>
      </c>
      <c r="J37" s="5">
        <f>+VLOOKUP(B37,'[1]PROYECCIÓN EPP'!$A$2:$F$127,6,0)</f>
        <v>230</v>
      </c>
      <c r="K37" s="6"/>
      <c r="L37" s="7">
        <f t="shared" si="0"/>
        <v>0</v>
      </c>
      <c r="M37" s="5">
        <f>+VLOOKUP(B37,'[1]PROYECCIÓN EPP'!$A$2:$N$127,7,0)</f>
        <v>2</v>
      </c>
      <c r="N37" s="6"/>
      <c r="O37" s="7">
        <f t="shared" si="1"/>
        <v>0</v>
      </c>
      <c r="P37" s="5">
        <f>+VLOOKUP($B37,'[1]PROYECCIÓN EPP'!$A$2:$N$127,9,0)</f>
        <v>100</v>
      </c>
      <c r="Q37" s="6"/>
      <c r="R37" s="7">
        <f t="shared" si="2"/>
        <v>0</v>
      </c>
      <c r="S37" s="5">
        <f>+VLOOKUP($B37,'[1]PROYECCIÓN EPP'!$A$2:$N$127,11,0)</f>
        <v>100</v>
      </c>
      <c r="T37" s="6"/>
      <c r="U37" s="7">
        <f t="shared" si="3"/>
        <v>0</v>
      </c>
      <c r="V37" s="5">
        <f>+VLOOKUP($B37,'[1]PROYECCIÓN EPP'!$A$2:$N$127,13,0)</f>
        <v>200</v>
      </c>
      <c r="W37" s="6"/>
      <c r="X37" s="7">
        <f t="shared" si="4"/>
        <v>0</v>
      </c>
      <c r="Y37" s="5">
        <f>+VLOOKUP($B37,'[1]PROYECCIÓN EPP'!$A$2:$N$127,14,0)</f>
        <v>200</v>
      </c>
      <c r="Z37" s="6"/>
      <c r="AA37" s="7">
        <f t="shared" si="5"/>
        <v>0</v>
      </c>
    </row>
    <row r="38" spans="1:27" x14ac:dyDescent="0.15">
      <c r="A38" s="4">
        <v>36</v>
      </c>
      <c r="B38" s="6">
        <v>150</v>
      </c>
      <c r="C38" s="4" t="s">
        <v>375</v>
      </c>
      <c r="D38" s="11" t="s">
        <v>177</v>
      </c>
      <c r="E38" s="4" t="s">
        <v>43</v>
      </c>
      <c r="F38" s="4" t="s">
        <v>284</v>
      </c>
      <c r="G38" s="5">
        <f>+VLOOKUP($B38,'[1]PROYECCIÓN EPP'!$A$2:$N$127,4,0)</f>
        <v>1500</v>
      </c>
      <c r="H38" s="6"/>
      <c r="I38" s="7">
        <f>+G38*H38</f>
        <v>0</v>
      </c>
      <c r="J38" s="5">
        <f>+VLOOKUP(B38,'[1]PROYECCIÓN EPP'!$A$2:$F$127,6,0)</f>
        <v>1290</v>
      </c>
      <c r="K38" s="6"/>
      <c r="L38" s="7">
        <f t="shared" si="0"/>
        <v>0</v>
      </c>
      <c r="M38" s="5">
        <f>+VLOOKUP(B38,'[1]PROYECCIÓN EPP'!$A$2:$N$127,7,0)</f>
        <v>9</v>
      </c>
      <c r="N38" s="6"/>
      <c r="O38" s="7">
        <f t="shared" si="1"/>
        <v>0</v>
      </c>
      <c r="P38" s="5">
        <f>+VLOOKUP($B38,'[1]PROYECCIÓN EPP'!$A$2:$N$127,9,0)</f>
        <v>500</v>
      </c>
      <c r="Q38" s="6"/>
      <c r="R38" s="7">
        <f t="shared" si="2"/>
        <v>0</v>
      </c>
      <c r="S38" s="5">
        <f>+VLOOKUP($B38,'[1]PROYECCIÓN EPP'!$A$2:$N$127,11,0)</f>
        <v>500</v>
      </c>
      <c r="T38" s="6"/>
      <c r="U38" s="7">
        <f t="shared" si="3"/>
        <v>0</v>
      </c>
      <c r="V38" s="5">
        <f>+VLOOKUP($B38,'[1]PROYECCIÓN EPP'!$A$2:$N$127,13,0)</f>
        <v>800</v>
      </c>
      <c r="W38" s="6"/>
      <c r="X38" s="7">
        <f t="shared" si="4"/>
        <v>0</v>
      </c>
      <c r="Y38" s="5">
        <f>+VLOOKUP($B38,'[1]PROYECCIÓN EPP'!$A$2:$N$127,14,0)</f>
        <v>400</v>
      </c>
      <c r="Z38" s="6"/>
      <c r="AA38" s="7">
        <f t="shared" si="5"/>
        <v>0</v>
      </c>
    </row>
    <row r="39" spans="1:27" x14ac:dyDescent="0.15">
      <c r="A39" s="4">
        <v>37</v>
      </c>
      <c r="B39" s="6">
        <v>152</v>
      </c>
      <c r="C39" s="4" t="s">
        <v>375</v>
      </c>
      <c r="D39" s="11" t="s">
        <v>178</v>
      </c>
      <c r="E39" s="4" t="s">
        <v>44</v>
      </c>
      <c r="F39" s="4" t="s">
        <v>285</v>
      </c>
      <c r="G39" s="5">
        <f>+VLOOKUP($B39,'[1]PROYECCIÓN EPP'!$A$2:$N$127,4,0)</f>
        <v>300</v>
      </c>
      <c r="H39" s="6"/>
      <c r="I39" s="7">
        <f>+G39*H39</f>
        <v>0</v>
      </c>
      <c r="J39" s="5">
        <f>+VLOOKUP(B39,'[1]PROYECCIÓN EPP'!$A$2:$F$127,6,0)</f>
        <v>230</v>
      </c>
      <c r="K39" s="6"/>
      <c r="L39" s="7">
        <f t="shared" si="0"/>
        <v>0</v>
      </c>
      <c r="M39" s="5">
        <f>+VLOOKUP(B39,'[1]PROYECCIÓN EPP'!$A$2:$N$127,7,0)</f>
        <v>2</v>
      </c>
      <c r="N39" s="6"/>
      <c r="O39" s="7">
        <f t="shared" si="1"/>
        <v>0</v>
      </c>
      <c r="P39" s="5">
        <f>+VLOOKUP($B39,'[1]PROYECCIÓN EPP'!$A$2:$N$127,9,0)</f>
        <v>100</v>
      </c>
      <c r="Q39" s="6"/>
      <c r="R39" s="7">
        <f t="shared" si="2"/>
        <v>0</v>
      </c>
      <c r="S39" s="5">
        <f>+VLOOKUP($B39,'[1]PROYECCIÓN EPP'!$A$2:$N$127,11,0)</f>
        <v>100</v>
      </c>
      <c r="T39" s="6"/>
      <c r="U39" s="7">
        <f t="shared" si="3"/>
        <v>0</v>
      </c>
      <c r="V39" s="5">
        <f>+VLOOKUP($B39,'[1]PROYECCIÓN EPP'!$A$2:$N$127,13,0)</f>
        <v>200</v>
      </c>
      <c r="W39" s="6"/>
      <c r="X39" s="7">
        <f t="shared" si="4"/>
        <v>0</v>
      </c>
      <c r="Y39" s="5">
        <f>+VLOOKUP($B39,'[1]PROYECCIÓN EPP'!$A$2:$N$127,14,0)</f>
        <v>200</v>
      </c>
      <c r="Z39" s="6"/>
      <c r="AA39" s="7">
        <f t="shared" si="5"/>
        <v>0</v>
      </c>
    </row>
    <row r="40" spans="1:27" x14ac:dyDescent="0.15">
      <c r="A40" s="4">
        <v>38</v>
      </c>
      <c r="B40" s="6">
        <v>153</v>
      </c>
      <c r="C40" s="4" t="s">
        <v>375</v>
      </c>
      <c r="D40" s="11" t="s">
        <v>45</v>
      </c>
      <c r="E40" s="4" t="s">
        <v>46</v>
      </c>
      <c r="F40" s="4" t="s">
        <v>286</v>
      </c>
      <c r="G40" s="5">
        <f>+VLOOKUP($B40,'[1]PROYECCIÓN EPP'!$A$2:$N$127,4,0)</f>
        <v>800</v>
      </c>
      <c r="H40" s="6"/>
      <c r="I40" s="7">
        <f>+G40*H40</f>
        <v>0</v>
      </c>
      <c r="J40" s="5">
        <f>+VLOOKUP(B40,'[1]PROYECCIÓN EPP'!$A$2:$F$127,6,0)</f>
        <v>730</v>
      </c>
      <c r="K40" s="6"/>
      <c r="L40" s="7">
        <f t="shared" si="0"/>
        <v>0</v>
      </c>
      <c r="M40" s="5">
        <f>+VLOOKUP(B40,'[1]PROYECCIÓN EPP'!$A$2:$N$127,7,0)</f>
        <v>4</v>
      </c>
      <c r="N40" s="6"/>
      <c r="O40" s="7">
        <f t="shared" si="1"/>
        <v>0</v>
      </c>
      <c r="P40" s="5">
        <f>+VLOOKUP($B40,'[1]PROYECCIÓN EPP'!$A$2:$N$127,9,0)</f>
        <v>200</v>
      </c>
      <c r="Q40" s="6"/>
      <c r="R40" s="7">
        <f t="shared" si="2"/>
        <v>0</v>
      </c>
      <c r="S40" s="5">
        <f>+VLOOKUP($B40,'[1]PROYECCIÓN EPP'!$A$2:$N$127,11,0)</f>
        <v>200</v>
      </c>
      <c r="T40" s="6"/>
      <c r="U40" s="7">
        <f t="shared" si="3"/>
        <v>0</v>
      </c>
      <c r="V40" s="5">
        <f>+VLOOKUP($B40,'[1]PROYECCIÓN EPP'!$A$2:$N$127,13,0)</f>
        <v>500</v>
      </c>
      <c r="W40" s="6"/>
      <c r="X40" s="7">
        <f t="shared" si="4"/>
        <v>0</v>
      </c>
      <c r="Y40" s="5">
        <f>+VLOOKUP($B40,'[1]PROYECCIÓN EPP'!$A$2:$N$127,14,0)</f>
        <v>200</v>
      </c>
      <c r="Z40" s="6"/>
      <c r="AA40" s="7">
        <f t="shared" si="5"/>
        <v>0</v>
      </c>
    </row>
    <row r="41" spans="1:27" x14ac:dyDescent="0.15">
      <c r="A41" s="4">
        <v>39</v>
      </c>
      <c r="B41" s="6">
        <v>156</v>
      </c>
      <c r="C41" s="4" t="s">
        <v>375</v>
      </c>
      <c r="D41" s="11" t="s">
        <v>47</v>
      </c>
      <c r="E41" s="4" t="s">
        <v>48</v>
      </c>
      <c r="F41" s="4" t="s">
        <v>287</v>
      </c>
      <c r="G41" s="5">
        <f>+VLOOKUP($B41,'[1]PROYECCIÓN EPP'!$A$2:$N$127,4,0)</f>
        <v>1300</v>
      </c>
      <c r="H41" s="6"/>
      <c r="I41" s="7">
        <f>+G41*H41</f>
        <v>0</v>
      </c>
      <c r="J41" s="5">
        <f>+VLOOKUP(B41,'[1]PROYECCIÓN EPP'!$A$2:$F$127,6,0)</f>
        <v>1120</v>
      </c>
      <c r="K41" s="6"/>
      <c r="L41" s="7">
        <f t="shared" si="0"/>
        <v>0</v>
      </c>
      <c r="M41" s="5">
        <f>+VLOOKUP(B41,'[1]PROYECCIÓN EPP'!$A$2:$N$127,7,0)</f>
        <v>8</v>
      </c>
      <c r="N41" s="6"/>
      <c r="O41" s="7">
        <f t="shared" si="1"/>
        <v>0</v>
      </c>
      <c r="P41" s="5">
        <f>+VLOOKUP($B41,'[1]PROYECCIÓN EPP'!$A$2:$N$127,9,0)</f>
        <v>400</v>
      </c>
      <c r="Q41" s="6"/>
      <c r="R41" s="7">
        <f t="shared" si="2"/>
        <v>0</v>
      </c>
      <c r="S41" s="5">
        <f>+VLOOKUP($B41,'[1]PROYECCIÓN EPP'!$A$2:$N$127,11,0)</f>
        <v>400</v>
      </c>
      <c r="T41" s="6"/>
      <c r="U41" s="7">
        <f t="shared" si="3"/>
        <v>0</v>
      </c>
      <c r="V41" s="5">
        <f>+VLOOKUP($B41,'[1]PROYECCIÓN EPP'!$A$2:$N$127,13,0)</f>
        <v>700</v>
      </c>
      <c r="W41" s="6"/>
      <c r="X41" s="7">
        <f t="shared" si="4"/>
        <v>0</v>
      </c>
      <c r="Y41" s="5">
        <f>+VLOOKUP($B41,'[1]PROYECCIÓN EPP'!$A$2:$N$127,14,0)</f>
        <v>400</v>
      </c>
      <c r="Z41" s="6"/>
      <c r="AA41" s="7">
        <f t="shared" si="5"/>
        <v>0</v>
      </c>
    </row>
    <row r="42" spans="1:27" x14ac:dyDescent="0.15">
      <c r="A42" s="4">
        <v>40</v>
      </c>
      <c r="B42" s="6">
        <v>157</v>
      </c>
      <c r="C42" s="4" t="s">
        <v>375</v>
      </c>
      <c r="D42" s="11" t="s">
        <v>49</v>
      </c>
      <c r="E42" s="4" t="s">
        <v>50</v>
      </c>
      <c r="F42" s="4" t="s">
        <v>288</v>
      </c>
      <c r="G42" s="5">
        <f>+VLOOKUP($B42,'[1]PROYECCIÓN EPP'!$A$2:$N$127,4,0)</f>
        <v>1100</v>
      </c>
      <c r="H42" s="6"/>
      <c r="I42" s="7">
        <f>+G42*H42</f>
        <v>0</v>
      </c>
      <c r="J42" s="5">
        <f>+VLOOKUP(B42,'[1]PROYECCIÓN EPP'!$A$2:$F$127,6,0)</f>
        <v>960</v>
      </c>
      <c r="K42" s="6"/>
      <c r="L42" s="7">
        <f t="shared" si="0"/>
        <v>0</v>
      </c>
      <c r="M42" s="5">
        <f>+VLOOKUP(B42,'[1]PROYECCIÓN EPP'!$A$2:$N$127,7,0)</f>
        <v>6</v>
      </c>
      <c r="N42" s="6"/>
      <c r="O42" s="7">
        <f t="shared" si="1"/>
        <v>0</v>
      </c>
      <c r="P42" s="5">
        <f>+VLOOKUP($B42,'[1]PROYECCIÓN EPP'!$A$2:$N$127,9,0)</f>
        <v>400</v>
      </c>
      <c r="Q42" s="6"/>
      <c r="R42" s="7">
        <f t="shared" si="2"/>
        <v>0</v>
      </c>
      <c r="S42" s="5">
        <f>+VLOOKUP($B42,'[1]PROYECCIÓN EPP'!$A$2:$N$127,11,0)</f>
        <v>400</v>
      </c>
      <c r="T42" s="6"/>
      <c r="U42" s="7">
        <f t="shared" si="3"/>
        <v>0</v>
      </c>
      <c r="V42" s="5">
        <f>+VLOOKUP($B42,'[1]PROYECCIÓN EPP'!$A$2:$N$127,13,0)</f>
        <v>600</v>
      </c>
      <c r="W42" s="6"/>
      <c r="X42" s="7">
        <f t="shared" si="4"/>
        <v>0</v>
      </c>
      <c r="Y42" s="5">
        <f>+VLOOKUP($B42,'[1]PROYECCIÓN EPP'!$A$2:$N$127,14,0)</f>
        <v>400</v>
      </c>
      <c r="Z42" s="6"/>
      <c r="AA42" s="7">
        <f t="shared" si="5"/>
        <v>0</v>
      </c>
    </row>
    <row r="43" spans="1:27" x14ac:dyDescent="0.15">
      <c r="A43" s="4">
        <v>41</v>
      </c>
      <c r="B43" s="6">
        <v>158</v>
      </c>
      <c r="C43" s="4" t="s">
        <v>375</v>
      </c>
      <c r="D43" s="11" t="s">
        <v>51</v>
      </c>
      <c r="E43" s="4" t="s">
        <v>52</v>
      </c>
      <c r="F43" s="4" t="s">
        <v>289</v>
      </c>
      <c r="G43" s="5">
        <f>+VLOOKUP($B43,'[1]PROYECCIÓN EPP'!$A$2:$N$127,4,0)</f>
        <v>200</v>
      </c>
      <c r="H43" s="6"/>
      <c r="I43" s="7">
        <f>+G43*H43</f>
        <v>0</v>
      </c>
      <c r="J43" s="5">
        <f>+VLOOKUP(B43,'[1]PROYECCIÓN EPP'!$A$2:$F$127,6,0)</f>
        <v>170</v>
      </c>
      <c r="K43" s="6"/>
      <c r="L43" s="7">
        <f t="shared" si="0"/>
        <v>0</v>
      </c>
      <c r="M43" s="5">
        <f>+VLOOKUP(B43,'[1]PROYECCIÓN EPP'!$A$2:$N$127,7,0)</f>
        <v>2</v>
      </c>
      <c r="N43" s="6"/>
      <c r="O43" s="7">
        <f t="shared" si="1"/>
        <v>0</v>
      </c>
      <c r="P43" s="5">
        <f>+VLOOKUP($B43,'[1]PROYECCIÓN EPP'!$A$2:$N$127,9,0)</f>
        <v>100</v>
      </c>
      <c r="Q43" s="6"/>
      <c r="R43" s="7">
        <f t="shared" si="2"/>
        <v>0</v>
      </c>
      <c r="S43" s="5">
        <f>+VLOOKUP($B43,'[1]PROYECCIÓN EPP'!$A$2:$N$127,11,0)</f>
        <v>100</v>
      </c>
      <c r="T43" s="6"/>
      <c r="U43" s="7">
        <f t="shared" si="3"/>
        <v>0</v>
      </c>
      <c r="V43" s="5">
        <f>+VLOOKUP($B43,'[1]PROYECCIÓN EPP'!$A$2:$N$127,13,0)</f>
        <v>100</v>
      </c>
      <c r="W43" s="6"/>
      <c r="X43" s="7">
        <f t="shared" si="4"/>
        <v>0</v>
      </c>
      <c r="Y43" s="5">
        <f>+VLOOKUP($B43,'[1]PROYECCIÓN EPP'!$A$2:$N$127,14,0)</f>
        <v>200</v>
      </c>
      <c r="Z43" s="6"/>
      <c r="AA43" s="7">
        <f t="shared" si="5"/>
        <v>0</v>
      </c>
    </row>
    <row r="44" spans="1:27" x14ac:dyDescent="0.15">
      <c r="A44" s="4">
        <v>42</v>
      </c>
      <c r="B44" s="6">
        <v>202</v>
      </c>
      <c r="C44" s="4" t="s">
        <v>378</v>
      </c>
      <c r="D44" s="11" t="s">
        <v>53</v>
      </c>
      <c r="E44" s="4" t="s">
        <v>54</v>
      </c>
      <c r="F44" s="4" t="s">
        <v>290</v>
      </c>
      <c r="G44" s="5">
        <f>+VLOOKUP($B44,'[1]PROYECCIÓN EPP'!$A$2:$N$127,4,0)</f>
        <v>200</v>
      </c>
      <c r="H44" s="6"/>
      <c r="I44" s="7">
        <f>+G44*H44</f>
        <v>0</v>
      </c>
      <c r="J44" s="5">
        <f>+VLOOKUP(B44,'[1]PROYECCIÓN EPP'!$A$2:$F$127,6,0)</f>
        <v>170</v>
      </c>
      <c r="K44" s="6"/>
      <c r="L44" s="7">
        <f t="shared" si="0"/>
        <v>0</v>
      </c>
      <c r="M44" s="5">
        <f>+VLOOKUP(B44,'[1]PROYECCIÓN EPP'!$A$2:$N$127,7,0)</f>
        <v>2</v>
      </c>
      <c r="N44" s="6"/>
      <c r="O44" s="7">
        <f t="shared" si="1"/>
        <v>0</v>
      </c>
      <c r="P44" s="5">
        <f>+VLOOKUP($B44,'[1]PROYECCIÓN EPP'!$A$2:$N$127,9,0)</f>
        <v>100</v>
      </c>
      <c r="Q44" s="6"/>
      <c r="R44" s="7">
        <f t="shared" si="2"/>
        <v>0</v>
      </c>
      <c r="S44" s="5">
        <f>+VLOOKUP($B44,'[1]PROYECCIÓN EPP'!$A$2:$N$127,11,0)</f>
        <v>100</v>
      </c>
      <c r="T44" s="6"/>
      <c r="U44" s="7">
        <f t="shared" si="3"/>
        <v>0</v>
      </c>
      <c r="V44" s="5">
        <f>+VLOOKUP($B44,'[1]PROYECCIÓN EPP'!$A$2:$N$127,13,0)</f>
        <v>100</v>
      </c>
      <c r="W44" s="6"/>
      <c r="X44" s="7">
        <f t="shared" si="4"/>
        <v>0</v>
      </c>
      <c r="Y44" s="5">
        <f>+VLOOKUP($B44,'[1]PROYECCIÓN EPP'!$A$2:$N$127,14,0)</f>
        <v>200</v>
      </c>
      <c r="Z44" s="6"/>
      <c r="AA44" s="7">
        <f t="shared" si="5"/>
        <v>0</v>
      </c>
    </row>
    <row r="45" spans="1:27" x14ac:dyDescent="0.15">
      <c r="A45" s="4">
        <v>43</v>
      </c>
      <c r="B45" s="6">
        <v>204</v>
      </c>
      <c r="C45" s="4" t="s">
        <v>378</v>
      </c>
      <c r="D45" s="11" t="s">
        <v>179</v>
      </c>
      <c r="E45" s="4" t="s">
        <v>55</v>
      </c>
      <c r="F45" s="4" t="s">
        <v>291</v>
      </c>
      <c r="G45" s="5">
        <f>+VLOOKUP($B45,'[1]PROYECCIÓN EPP'!$A$2:$N$127,4,0)</f>
        <v>200</v>
      </c>
      <c r="H45" s="6"/>
      <c r="I45" s="7">
        <f>+G45*H45</f>
        <v>0</v>
      </c>
      <c r="J45" s="5">
        <f>+VLOOKUP(B45,'[1]PROYECCIÓN EPP'!$A$2:$F$127,6,0)</f>
        <v>170</v>
      </c>
      <c r="K45" s="6"/>
      <c r="L45" s="7">
        <f t="shared" si="0"/>
        <v>0</v>
      </c>
      <c r="M45" s="5">
        <f>+VLOOKUP(B45,'[1]PROYECCIÓN EPP'!$A$2:$N$127,7,0)</f>
        <v>2</v>
      </c>
      <c r="N45" s="6"/>
      <c r="O45" s="7">
        <f t="shared" si="1"/>
        <v>0</v>
      </c>
      <c r="P45" s="5">
        <f>+VLOOKUP($B45,'[1]PROYECCIÓN EPP'!$A$2:$N$127,9,0)</f>
        <v>100</v>
      </c>
      <c r="Q45" s="6"/>
      <c r="R45" s="7">
        <f t="shared" si="2"/>
        <v>0</v>
      </c>
      <c r="S45" s="5">
        <f>+VLOOKUP($B45,'[1]PROYECCIÓN EPP'!$A$2:$N$127,11,0)</f>
        <v>100</v>
      </c>
      <c r="T45" s="6"/>
      <c r="U45" s="7">
        <f t="shared" si="3"/>
        <v>0</v>
      </c>
      <c r="V45" s="5">
        <f>+VLOOKUP($B45,'[1]PROYECCIÓN EPP'!$A$2:$N$127,13,0)</f>
        <v>100</v>
      </c>
      <c r="W45" s="6"/>
      <c r="X45" s="7">
        <f t="shared" si="4"/>
        <v>0</v>
      </c>
      <c r="Y45" s="5">
        <f>+VLOOKUP($B45,'[1]PROYECCIÓN EPP'!$A$2:$N$127,14,0)</f>
        <v>200</v>
      </c>
      <c r="Z45" s="6"/>
      <c r="AA45" s="7">
        <f t="shared" si="5"/>
        <v>0</v>
      </c>
    </row>
    <row r="46" spans="1:27" x14ac:dyDescent="0.15">
      <c r="A46" s="4">
        <v>44</v>
      </c>
      <c r="B46" s="6">
        <v>206</v>
      </c>
      <c r="C46" s="4" t="s">
        <v>378</v>
      </c>
      <c r="D46" s="11" t="s">
        <v>180</v>
      </c>
      <c r="E46" s="4" t="s">
        <v>56</v>
      </c>
      <c r="F46" s="4" t="s">
        <v>292</v>
      </c>
      <c r="G46" s="5">
        <f>+VLOOKUP($B46,'[1]PROYECCIÓN EPP'!$A$2:$N$127,4,0)</f>
        <v>200</v>
      </c>
      <c r="H46" s="6"/>
      <c r="I46" s="7">
        <f>+G46*H46</f>
        <v>0</v>
      </c>
      <c r="J46" s="5">
        <f>+VLOOKUP(B46,'[1]PROYECCIÓN EPP'!$A$2:$F$127,6,0)</f>
        <v>170</v>
      </c>
      <c r="K46" s="6"/>
      <c r="L46" s="7">
        <f t="shared" si="0"/>
        <v>0</v>
      </c>
      <c r="M46" s="5">
        <f>+VLOOKUP(B46,'[1]PROYECCIÓN EPP'!$A$2:$N$127,7,0)</f>
        <v>2</v>
      </c>
      <c r="N46" s="6"/>
      <c r="O46" s="7">
        <f t="shared" si="1"/>
        <v>0</v>
      </c>
      <c r="P46" s="5">
        <f>+VLOOKUP($B46,'[1]PROYECCIÓN EPP'!$A$2:$N$127,9,0)</f>
        <v>100</v>
      </c>
      <c r="Q46" s="6"/>
      <c r="R46" s="7">
        <f t="shared" si="2"/>
        <v>0</v>
      </c>
      <c r="S46" s="5">
        <f>+VLOOKUP($B46,'[1]PROYECCIÓN EPP'!$A$2:$N$127,11,0)</f>
        <v>100</v>
      </c>
      <c r="T46" s="6"/>
      <c r="U46" s="7">
        <f t="shared" si="3"/>
        <v>0</v>
      </c>
      <c r="V46" s="5">
        <f>+VLOOKUP($B46,'[1]PROYECCIÓN EPP'!$A$2:$N$127,13,0)</f>
        <v>100</v>
      </c>
      <c r="W46" s="6"/>
      <c r="X46" s="7">
        <f t="shared" si="4"/>
        <v>0</v>
      </c>
      <c r="Y46" s="5">
        <f>+VLOOKUP($B46,'[1]PROYECCIÓN EPP'!$A$2:$N$127,14,0)</f>
        <v>200</v>
      </c>
      <c r="Z46" s="6"/>
      <c r="AA46" s="7">
        <f t="shared" si="5"/>
        <v>0</v>
      </c>
    </row>
    <row r="47" spans="1:27" x14ac:dyDescent="0.15">
      <c r="A47" s="4">
        <v>45</v>
      </c>
      <c r="B47" s="6">
        <v>207</v>
      </c>
      <c r="C47" s="4" t="s">
        <v>378</v>
      </c>
      <c r="D47" s="11" t="s">
        <v>181</v>
      </c>
      <c r="E47" s="4" t="s">
        <v>57</v>
      </c>
      <c r="F47" s="4" t="s">
        <v>293</v>
      </c>
      <c r="G47" s="5">
        <f>+VLOOKUP($B47,'[1]PROYECCIÓN EPP'!$A$2:$N$127,4,0)</f>
        <v>400</v>
      </c>
      <c r="H47" s="6"/>
      <c r="I47" s="7">
        <f>+G47*H47</f>
        <v>0</v>
      </c>
      <c r="J47" s="5">
        <f>+VLOOKUP(B47,'[1]PROYECCIÓN EPP'!$A$2:$F$127,6,0)</f>
        <v>400</v>
      </c>
      <c r="K47" s="6"/>
      <c r="L47" s="7">
        <f t="shared" si="0"/>
        <v>0</v>
      </c>
      <c r="M47" s="5">
        <f>+VLOOKUP(B47,'[1]PROYECCIÓN EPP'!$A$2:$N$127,7,0)</f>
        <v>2</v>
      </c>
      <c r="N47" s="6"/>
      <c r="O47" s="7">
        <f t="shared" si="1"/>
        <v>0</v>
      </c>
      <c r="P47" s="5">
        <f>+VLOOKUP($B47,'[1]PROYECCIÓN EPP'!$A$2:$N$127,9,0)</f>
        <v>100</v>
      </c>
      <c r="Q47" s="6"/>
      <c r="R47" s="7">
        <f t="shared" si="2"/>
        <v>0</v>
      </c>
      <c r="S47" s="5">
        <f>+VLOOKUP($B47,'[1]PROYECCIÓN EPP'!$A$2:$N$127,11,0)</f>
        <v>100</v>
      </c>
      <c r="T47" s="6"/>
      <c r="U47" s="7">
        <f t="shared" si="3"/>
        <v>0</v>
      </c>
      <c r="V47" s="5">
        <f>+VLOOKUP($B47,'[1]PROYECCIÓN EPP'!$A$2:$N$127,13,0)</f>
        <v>300</v>
      </c>
      <c r="W47" s="6"/>
      <c r="X47" s="7">
        <f t="shared" si="4"/>
        <v>0</v>
      </c>
      <c r="Y47" s="5">
        <f>+VLOOKUP($B47,'[1]PROYECCIÓN EPP'!$A$2:$N$127,14,0)</f>
        <v>200</v>
      </c>
      <c r="Z47" s="6"/>
      <c r="AA47" s="7">
        <f t="shared" si="5"/>
        <v>0</v>
      </c>
    </row>
    <row r="48" spans="1:27" x14ac:dyDescent="0.15">
      <c r="A48" s="4">
        <v>46</v>
      </c>
      <c r="B48" s="6">
        <v>208</v>
      </c>
      <c r="C48" s="4" t="s">
        <v>378</v>
      </c>
      <c r="D48" s="11" t="s">
        <v>182</v>
      </c>
      <c r="E48" s="4" t="s">
        <v>58</v>
      </c>
      <c r="F48" s="4" t="s">
        <v>294</v>
      </c>
      <c r="G48" s="5">
        <f>+VLOOKUP($B48,'[1]PROYECCIÓN EPP'!$A$2:$N$127,4,0)</f>
        <v>200</v>
      </c>
      <c r="H48" s="6"/>
      <c r="I48" s="7">
        <f>+G48*H48</f>
        <v>0</v>
      </c>
      <c r="J48" s="5">
        <f>+VLOOKUP(B48,'[1]PROYECCIÓN EPP'!$A$2:$F$127,6,0)</f>
        <v>170</v>
      </c>
      <c r="K48" s="6"/>
      <c r="L48" s="7">
        <f t="shared" si="0"/>
        <v>0</v>
      </c>
      <c r="M48" s="5">
        <f>+VLOOKUP(B48,'[1]PROYECCIÓN EPP'!$A$2:$N$127,7,0)</f>
        <v>2</v>
      </c>
      <c r="N48" s="6"/>
      <c r="O48" s="7">
        <f t="shared" si="1"/>
        <v>0</v>
      </c>
      <c r="P48" s="5">
        <f>+VLOOKUP($B48,'[1]PROYECCIÓN EPP'!$A$2:$N$127,9,0)</f>
        <v>100</v>
      </c>
      <c r="Q48" s="6"/>
      <c r="R48" s="7">
        <f t="shared" si="2"/>
        <v>0</v>
      </c>
      <c r="S48" s="5">
        <f>+VLOOKUP($B48,'[1]PROYECCIÓN EPP'!$A$2:$N$127,11,0)</f>
        <v>100</v>
      </c>
      <c r="T48" s="6"/>
      <c r="U48" s="7">
        <f t="shared" si="3"/>
        <v>0</v>
      </c>
      <c r="V48" s="5">
        <f>+VLOOKUP($B48,'[1]PROYECCIÓN EPP'!$A$2:$N$127,13,0)</f>
        <v>100</v>
      </c>
      <c r="W48" s="6"/>
      <c r="X48" s="7">
        <f t="shared" si="4"/>
        <v>0</v>
      </c>
      <c r="Y48" s="5">
        <f>+VLOOKUP($B48,'[1]PROYECCIÓN EPP'!$A$2:$N$127,14,0)</f>
        <v>200</v>
      </c>
      <c r="Z48" s="6"/>
      <c r="AA48" s="7">
        <f t="shared" si="5"/>
        <v>0</v>
      </c>
    </row>
    <row r="49" spans="1:27" x14ac:dyDescent="0.15">
      <c r="A49" s="4">
        <v>47</v>
      </c>
      <c r="B49" s="6">
        <v>209</v>
      </c>
      <c r="C49" s="4" t="s">
        <v>378</v>
      </c>
      <c r="D49" s="11" t="s">
        <v>183</v>
      </c>
      <c r="E49" s="4" t="s">
        <v>59</v>
      </c>
      <c r="F49" s="4" t="s">
        <v>295</v>
      </c>
      <c r="G49" s="5">
        <f>+VLOOKUP($B49,'[1]PROYECCIÓN EPP'!$A$2:$N$127,4,0)</f>
        <v>300</v>
      </c>
      <c r="H49" s="6"/>
      <c r="I49" s="7">
        <f>+G49*H49</f>
        <v>0</v>
      </c>
      <c r="J49" s="5">
        <f>+VLOOKUP(B49,'[1]PROYECCIÓN EPP'!$A$2:$F$127,6,0)</f>
        <v>230</v>
      </c>
      <c r="K49" s="6"/>
      <c r="L49" s="7">
        <f t="shared" si="0"/>
        <v>0</v>
      </c>
      <c r="M49" s="5">
        <f>+VLOOKUP(B49,'[1]PROYECCIÓN EPP'!$A$2:$N$127,7,0)</f>
        <v>2</v>
      </c>
      <c r="N49" s="6"/>
      <c r="O49" s="7">
        <f t="shared" si="1"/>
        <v>0</v>
      </c>
      <c r="P49" s="5">
        <f>+VLOOKUP($B49,'[1]PROYECCIÓN EPP'!$A$2:$N$127,9,0)</f>
        <v>100</v>
      </c>
      <c r="Q49" s="6"/>
      <c r="R49" s="7">
        <f t="shared" si="2"/>
        <v>0</v>
      </c>
      <c r="S49" s="5">
        <f>+VLOOKUP($B49,'[1]PROYECCIÓN EPP'!$A$2:$N$127,11,0)</f>
        <v>100</v>
      </c>
      <c r="T49" s="6"/>
      <c r="U49" s="7">
        <f t="shared" si="3"/>
        <v>0</v>
      </c>
      <c r="V49" s="5">
        <f>+VLOOKUP($B49,'[1]PROYECCIÓN EPP'!$A$2:$N$127,13,0)</f>
        <v>200</v>
      </c>
      <c r="W49" s="6"/>
      <c r="X49" s="7">
        <f t="shared" si="4"/>
        <v>0</v>
      </c>
      <c r="Y49" s="5">
        <f>+VLOOKUP($B49,'[1]PROYECCIÓN EPP'!$A$2:$N$127,14,0)</f>
        <v>200</v>
      </c>
      <c r="Z49" s="6"/>
      <c r="AA49" s="7">
        <f t="shared" si="5"/>
        <v>0</v>
      </c>
    </row>
    <row r="50" spans="1:27" x14ac:dyDescent="0.15">
      <c r="A50" s="4">
        <v>48</v>
      </c>
      <c r="B50" s="6">
        <v>215</v>
      </c>
      <c r="C50" s="4" t="s">
        <v>378</v>
      </c>
      <c r="D50" s="11" t="s">
        <v>60</v>
      </c>
      <c r="E50" s="4" t="s">
        <v>61</v>
      </c>
      <c r="F50" s="4" t="s">
        <v>296</v>
      </c>
      <c r="G50" s="5">
        <f>+VLOOKUP($B50,'[1]PROYECCIÓN EPP'!$A$2:$N$127,4,0)</f>
        <v>800</v>
      </c>
      <c r="H50" s="6"/>
      <c r="I50" s="7">
        <f>+G50*H50</f>
        <v>0</v>
      </c>
      <c r="J50" s="5">
        <f>+VLOOKUP(B50,'[1]PROYECCIÓN EPP'!$A$2:$F$127,6,0)</f>
        <v>680</v>
      </c>
      <c r="K50" s="6"/>
      <c r="L50" s="7">
        <f t="shared" si="0"/>
        <v>0</v>
      </c>
      <c r="M50" s="5">
        <f>+VLOOKUP(B50,'[1]PROYECCIÓN EPP'!$A$2:$N$127,7,0)</f>
        <v>4</v>
      </c>
      <c r="N50" s="6"/>
      <c r="O50" s="7">
        <f t="shared" si="1"/>
        <v>0</v>
      </c>
      <c r="P50" s="5">
        <f>+VLOOKUP($B50,'[1]PROYECCIÓN EPP'!$A$2:$N$127,9,0)</f>
        <v>200</v>
      </c>
      <c r="Q50" s="6"/>
      <c r="R50" s="7">
        <f t="shared" si="2"/>
        <v>0</v>
      </c>
      <c r="S50" s="5">
        <f>+VLOOKUP($B50,'[1]PROYECCIÓN EPP'!$A$2:$N$127,11,0)</f>
        <v>200</v>
      </c>
      <c r="T50" s="6"/>
      <c r="U50" s="7">
        <f t="shared" si="3"/>
        <v>0</v>
      </c>
      <c r="V50" s="5">
        <f>+VLOOKUP($B50,'[1]PROYECCIÓN EPP'!$A$2:$N$127,13,0)</f>
        <v>500</v>
      </c>
      <c r="W50" s="6"/>
      <c r="X50" s="7">
        <f t="shared" si="4"/>
        <v>0</v>
      </c>
      <c r="Y50" s="5">
        <f>+VLOOKUP($B50,'[1]PROYECCIÓN EPP'!$A$2:$N$127,14,0)</f>
        <v>200</v>
      </c>
      <c r="Z50" s="6"/>
      <c r="AA50" s="7">
        <f t="shared" si="5"/>
        <v>0</v>
      </c>
    </row>
    <row r="51" spans="1:27" x14ac:dyDescent="0.15">
      <c r="A51" s="4">
        <v>49</v>
      </c>
      <c r="B51" s="6">
        <v>217</v>
      </c>
      <c r="C51" s="4" t="s">
        <v>378</v>
      </c>
      <c r="D51" s="11" t="s">
        <v>184</v>
      </c>
      <c r="E51" s="4" t="s">
        <v>62</v>
      </c>
      <c r="F51" s="4" t="s">
        <v>297</v>
      </c>
      <c r="G51" s="5">
        <f>+VLOOKUP($B51,'[1]PROYECCIÓN EPP'!$A$2:$N$127,4,0)</f>
        <v>400</v>
      </c>
      <c r="H51" s="6"/>
      <c r="I51" s="7">
        <f>+G51*H51</f>
        <v>0</v>
      </c>
      <c r="J51" s="5">
        <f>+VLOOKUP(B51,'[1]PROYECCIÓN EPP'!$A$2:$F$127,6,0)</f>
        <v>340</v>
      </c>
      <c r="K51" s="6"/>
      <c r="L51" s="7">
        <f t="shared" si="0"/>
        <v>0</v>
      </c>
      <c r="M51" s="5">
        <f>+VLOOKUP(B51,'[1]PROYECCIÓN EPP'!$A$2:$N$127,7,0)</f>
        <v>2</v>
      </c>
      <c r="N51" s="6"/>
      <c r="O51" s="7">
        <f t="shared" si="1"/>
        <v>0</v>
      </c>
      <c r="P51" s="5">
        <f>+VLOOKUP($B51,'[1]PROYECCIÓN EPP'!$A$2:$N$127,9,0)</f>
        <v>100</v>
      </c>
      <c r="Q51" s="6"/>
      <c r="R51" s="7">
        <f t="shared" si="2"/>
        <v>0</v>
      </c>
      <c r="S51" s="5">
        <f>+VLOOKUP($B51,'[1]PROYECCIÓN EPP'!$A$2:$N$127,11,0)</f>
        <v>100</v>
      </c>
      <c r="T51" s="6"/>
      <c r="U51" s="7">
        <f t="shared" si="3"/>
        <v>0</v>
      </c>
      <c r="V51" s="5">
        <f>+VLOOKUP($B51,'[1]PROYECCIÓN EPP'!$A$2:$N$127,13,0)</f>
        <v>300</v>
      </c>
      <c r="W51" s="6"/>
      <c r="X51" s="7">
        <f t="shared" si="4"/>
        <v>0</v>
      </c>
      <c r="Y51" s="5">
        <f>+VLOOKUP($B51,'[1]PROYECCIÓN EPP'!$A$2:$N$127,14,0)</f>
        <v>200</v>
      </c>
      <c r="Z51" s="6"/>
      <c r="AA51" s="7">
        <f t="shared" si="5"/>
        <v>0</v>
      </c>
    </row>
    <row r="52" spans="1:27" x14ac:dyDescent="0.15">
      <c r="A52" s="4">
        <v>50</v>
      </c>
      <c r="B52" s="6">
        <v>219</v>
      </c>
      <c r="C52" s="4" t="s">
        <v>378</v>
      </c>
      <c r="D52" s="11" t="s">
        <v>185</v>
      </c>
      <c r="E52" s="4" t="s">
        <v>63</v>
      </c>
      <c r="F52" s="4" t="s">
        <v>298</v>
      </c>
      <c r="G52" s="5">
        <f>+VLOOKUP($B52,'[1]PROYECCIÓN EPP'!$A$2:$N$127,4,0)</f>
        <v>200</v>
      </c>
      <c r="H52" s="6"/>
      <c r="I52" s="7">
        <f>+G52*H52</f>
        <v>0</v>
      </c>
      <c r="J52" s="5">
        <f>+VLOOKUP(B52,'[1]PROYECCIÓN EPP'!$A$2:$F$127,6,0)</f>
        <v>170</v>
      </c>
      <c r="K52" s="6"/>
      <c r="L52" s="7">
        <f t="shared" si="0"/>
        <v>0</v>
      </c>
      <c r="M52" s="5">
        <f>+VLOOKUP(B52,'[1]PROYECCIÓN EPP'!$A$2:$N$127,7,0)</f>
        <v>2</v>
      </c>
      <c r="N52" s="6"/>
      <c r="O52" s="7">
        <f t="shared" si="1"/>
        <v>0</v>
      </c>
      <c r="P52" s="5">
        <f>+VLOOKUP($B52,'[1]PROYECCIÓN EPP'!$A$2:$N$127,9,0)</f>
        <v>100</v>
      </c>
      <c r="Q52" s="6"/>
      <c r="R52" s="7">
        <f t="shared" si="2"/>
        <v>0</v>
      </c>
      <c r="S52" s="5">
        <f>+VLOOKUP($B52,'[1]PROYECCIÓN EPP'!$A$2:$N$127,11,0)</f>
        <v>100</v>
      </c>
      <c r="T52" s="6"/>
      <c r="U52" s="7">
        <f t="shared" si="3"/>
        <v>0</v>
      </c>
      <c r="V52" s="5">
        <f>+VLOOKUP($B52,'[1]PROYECCIÓN EPP'!$A$2:$N$127,13,0)</f>
        <v>100</v>
      </c>
      <c r="W52" s="6"/>
      <c r="X52" s="7">
        <f t="shared" si="4"/>
        <v>0</v>
      </c>
      <c r="Y52" s="5">
        <f>+VLOOKUP($B52,'[1]PROYECCIÓN EPP'!$A$2:$N$127,14,0)</f>
        <v>200</v>
      </c>
      <c r="Z52" s="6"/>
      <c r="AA52" s="7">
        <f t="shared" si="5"/>
        <v>0</v>
      </c>
    </row>
    <row r="53" spans="1:27" x14ac:dyDescent="0.15">
      <c r="A53" s="4">
        <v>51</v>
      </c>
      <c r="B53" s="6">
        <v>221</v>
      </c>
      <c r="C53" s="4" t="s">
        <v>378</v>
      </c>
      <c r="D53" s="11" t="s">
        <v>186</v>
      </c>
      <c r="E53" s="4" t="s">
        <v>64</v>
      </c>
      <c r="F53" s="4" t="s">
        <v>299</v>
      </c>
      <c r="G53" s="5">
        <f>+VLOOKUP($B53,'[1]PROYECCIÓN EPP'!$A$2:$N$127,4,0)</f>
        <v>200</v>
      </c>
      <c r="H53" s="6"/>
      <c r="I53" s="7">
        <f>+G53*H53</f>
        <v>0</v>
      </c>
      <c r="J53" s="5">
        <f>+VLOOKUP(B53,'[1]PROYECCIÓN EPP'!$A$2:$F$127,6,0)</f>
        <v>170</v>
      </c>
      <c r="K53" s="6"/>
      <c r="L53" s="7">
        <f t="shared" si="0"/>
        <v>0</v>
      </c>
      <c r="M53" s="5">
        <f>+VLOOKUP(B53,'[1]PROYECCIÓN EPP'!$A$2:$N$127,7,0)</f>
        <v>2</v>
      </c>
      <c r="N53" s="6"/>
      <c r="O53" s="7">
        <f t="shared" si="1"/>
        <v>0</v>
      </c>
      <c r="P53" s="5">
        <f>+VLOOKUP($B53,'[1]PROYECCIÓN EPP'!$A$2:$N$127,9,0)</f>
        <v>100</v>
      </c>
      <c r="Q53" s="6"/>
      <c r="R53" s="7">
        <f t="shared" si="2"/>
        <v>0</v>
      </c>
      <c r="S53" s="5">
        <f>+VLOOKUP($B53,'[1]PROYECCIÓN EPP'!$A$2:$N$127,11,0)</f>
        <v>100</v>
      </c>
      <c r="T53" s="6"/>
      <c r="U53" s="7">
        <f t="shared" si="3"/>
        <v>0</v>
      </c>
      <c r="V53" s="5">
        <f>+VLOOKUP($B53,'[1]PROYECCIÓN EPP'!$A$2:$N$127,13,0)</f>
        <v>100</v>
      </c>
      <c r="W53" s="6"/>
      <c r="X53" s="7">
        <f t="shared" si="4"/>
        <v>0</v>
      </c>
      <c r="Y53" s="5">
        <f>+VLOOKUP($B53,'[1]PROYECCIÓN EPP'!$A$2:$N$127,14,0)</f>
        <v>200</v>
      </c>
      <c r="Z53" s="6"/>
      <c r="AA53" s="7">
        <f t="shared" si="5"/>
        <v>0</v>
      </c>
    </row>
    <row r="54" spans="1:27" x14ac:dyDescent="0.15">
      <c r="A54" s="4">
        <v>52</v>
      </c>
      <c r="B54" s="6">
        <v>222</v>
      </c>
      <c r="C54" s="4" t="s">
        <v>378</v>
      </c>
      <c r="D54" s="11" t="s">
        <v>187</v>
      </c>
      <c r="E54" s="4" t="s">
        <v>65</v>
      </c>
      <c r="F54" s="4" t="s">
        <v>300</v>
      </c>
      <c r="G54" s="5">
        <f>+VLOOKUP($B54,'[1]PROYECCIÓN EPP'!$A$2:$N$127,4,0)</f>
        <v>300</v>
      </c>
      <c r="H54" s="6"/>
      <c r="I54" s="7">
        <f>+G54*H54</f>
        <v>0</v>
      </c>
      <c r="J54" s="5">
        <f>+VLOOKUP(B54,'[1]PROYECCIÓN EPP'!$A$2:$F$127,6,0)</f>
        <v>280</v>
      </c>
      <c r="K54" s="6"/>
      <c r="L54" s="7">
        <f t="shared" si="0"/>
        <v>0</v>
      </c>
      <c r="M54" s="5">
        <f>+VLOOKUP(B54,'[1]PROYECCIÓN EPP'!$A$2:$N$127,7,0)</f>
        <v>2</v>
      </c>
      <c r="N54" s="6"/>
      <c r="O54" s="7">
        <f t="shared" si="1"/>
        <v>0</v>
      </c>
      <c r="P54" s="5">
        <f>+VLOOKUP($B54,'[1]PROYECCIÓN EPP'!$A$2:$N$127,9,0)</f>
        <v>100</v>
      </c>
      <c r="Q54" s="6"/>
      <c r="R54" s="7">
        <f t="shared" si="2"/>
        <v>0</v>
      </c>
      <c r="S54" s="5">
        <f>+VLOOKUP($B54,'[1]PROYECCIÓN EPP'!$A$2:$N$127,11,0)</f>
        <v>100</v>
      </c>
      <c r="T54" s="6"/>
      <c r="U54" s="7">
        <f t="shared" si="3"/>
        <v>0</v>
      </c>
      <c r="V54" s="5">
        <f>+VLOOKUP($B54,'[1]PROYECCIÓN EPP'!$A$2:$N$127,13,0)</f>
        <v>200</v>
      </c>
      <c r="W54" s="6"/>
      <c r="X54" s="7">
        <f t="shared" si="4"/>
        <v>0</v>
      </c>
      <c r="Y54" s="5">
        <f>+VLOOKUP($B54,'[1]PROYECCIÓN EPP'!$A$2:$N$127,14,0)</f>
        <v>200</v>
      </c>
      <c r="Z54" s="6"/>
      <c r="AA54" s="7">
        <f t="shared" si="5"/>
        <v>0</v>
      </c>
    </row>
    <row r="55" spans="1:27" x14ac:dyDescent="0.15">
      <c r="A55" s="4">
        <v>53</v>
      </c>
      <c r="B55" s="6">
        <v>225</v>
      </c>
      <c r="C55" s="4" t="s">
        <v>378</v>
      </c>
      <c r="D55" s="11" t="s">
        <v>188</v>
      </c>
      <c r="E55" s="4" t="s">
        <v>66</v>
      </c>
      <c r="F55" s="4" t="s">
        <v>301</v>
      </c>
      <c r="G55" s="5">
        <f>+VLOOKUP($B55,'[1]PROYECCIÓN EPP'!$A$2:$N$127,4,0)</f>
        <v>900</v>
      </c>
      <c r="H55" s="6"/>
      <c r="I55" s="7">
        <f>+G55*H55</f>
        <v>0</v>
      </c>
      <c r="J55" s="5">
        <f>+VLOOKUP(B55,'[1]PROYECCIÓN EPP'!$A$2:$F$127,6,0)</f>
        <v>730</v>
      </c>
      <c r="K55" s="6"/>
      <c r="L55" s="7">
        <f t="shared" si="0"/>
        <v>0</v>
      </c>
      <c r="M55" s="5">
        <f>+VLOOKUP(B55,'[1]PROYECCIÓN EPP'!$A$2:$N$127,7,0)</f>
        <v>6</v>
      </c>
      <c r="N55" s="6"/>
      <c r="O55" s="7">
        <f t="shared" si="1"/>
        <v>0</v>
      </c>
      <c r="P55" s="5">
        <f>+VLOOKUP($B55,'[1]PROYECCIÓN EPP'!$A$2:$N$127,9,0)</f>
        <v>400</v>
      </c>
      <c r="Q55" s="6"/>
      <c r="R55" s="7">
        <f t="shared" si="2"/>
        <v>0</v>
      </c>
      <c r="S55" s="5">
        <f>+VLOOKUP($B55,'[1]PROYECCIÓN EPP'!$A$2:$N$127,11,0)</f>
        <v>400</v>
      </c>
      <c r="T55" s="6"/>
      <c r="U55" s="7">
        <f t="shared" si="3"/>
        <v>0</v>
      </c>
      <c r="V55" s="5">
        <f>+VLOOKUP($B55,'[1]PROYECCIÓN EPP'!$A$2:$N$127,13,0)</f>
        <v>400</v>
      </c>
      <c r="W55" s="6"/>
      <c r="X55" s="7">
        <f t="shared" si="4"/>
        <v>0</v>
      </c>
      <c r="Y55" s="5">
        <f>+VLOOKUP($B55,'[1]PROYECCIÓN EPP'!$A$2:$N$127,14,0)</f>
        <v>200</v>
      </c>
      <c r="Z55" s="6"/>
      <c r="AA55" s="7">
        <f t="shared" si="5"/>
        <v>0</v>
      </c>
    </row>
    <row r="56" spans="1:27" x14ac:dyDescent="0.15">
      <c r="A56" s="4">
        <v>54</v>
      </c>
      <c r="B56" s="6">
        <v>227</v>
      </c>
      <c r="C56" s="4" t="s">
        <v>378</v>
      </c>
      <c r="D56" s="11" t="s">
        <v>189</v>
      </c>
      <c r="E56" s="4" t="s">
        <v>67</v>
      </c>
      <c r="F56" s="4" t="s">
        <v>302</v>
      </c>
      <c r="G56" s="5">
        <f>+VLOOKUP($B56,'[1]PROYECCIÓN EPP'!$A$2:$N$127,4,0)</f>
        <v>700</v>
      </c>
      <c r="H56" s="6"/>
      <c r="I56" s="7">
        <f>+G56*H56</f>
        <v>0</v>
      </c>
      <c r="J56" s="5">
        <f>+VLOOKUP(B56,'[1]PROYECCIÓN EPP'!$A$2:$F$127,6,0)</f>
        <v>620</v>
      </c>
      <c r="K56" s="6"/>
      <c r="L56" s="7">
        <f t="shared" si="0"/>
        <v>0</v>
      </c>
      <c r="M56" s="5">
        <f>+VLOOKUP(B56,'[1]PROYECCIÓN EPP'!$A$2:$N$127,7,0)</f>
        <v>3</v>
      </c>
      <c r="N56" s="6"/>
      <c r="O56" s="7">
        <f t="shared" si="1"/>
        <v>0</v>
      </c>
      <c r="P56" s="5">
        <f>+VLOOKUP($B56,'[1]PROYECCIÓN EPP'!$A$2:$N$127,9,0)</f>
        <v>200</v>
      </c>
      <c r="Q56" s="6"/>
      <c r="R56" s="7">
        <f t="shared" si="2"/>
        <v>0</v>
      </c>
      <c r="S56" s="5">
        <f>+VLOOKUP($B56,'[1]PROYECCIÓN EPP'!$A$2:$N$127,11,0)</f>
        <v>200</v>
      </c>
      <c r="T56" s="6"/>
      <c r="U56" s="7">
        <f t="shared" si="3"/>
        <v>0</v>
      </c>
      <c r="V56" s="5">
        <f>+VLOOKUP($B56,'[1]PROYECCIÓN EPP'!$A$2:$N$127,13,0)</f>
        <v>500</v>
      </c>
      <c r="W56" s="6"/>
      <c r="X56" s="7">
        <f t="shared" si="4"/>
        <v>0</v>
      </c>
      <c r="Y56" s="5">
        <f>+VLOOKUP($B56,'[1]PROYECCIÓN EPP'!$A$2:$N$127,14,0)</f>
        <v>200</v>
      </c>
      <c r="Z56" s="6"/>
      <c r="AA56" s="7">
        <f t="shared" si="5"/>
        <v>0</v>
      </c>
    </row>
    <row r="57" spans="1:27" x14ac:dyDescent="0.15">
      <c r="A57" s="4">
        <v>55</v>
      </c>
      <c r="B57" s="6">
        <v>228</v>
      </c>
      <c r="C57" s="4" t="s">
        <v>378</v>
      </c>
      <c r="D57" s="11" t="s">
        <v>190</v>
      </c>
      <c r="E57" s="4" t="s">
        <v>68</v>
      </c>
      <c r="F57" s="4" t="s">
        <v>303</v>
      </c>
      <c r="G57" s="5">
        <f>+VLOOKUP($B57,'[1]PROYECCIÓN EPP'!$A$2:$N$127,4,0)</f>
        <v>400</v>
      </c>
      <c r="H57" s="6"/>
      <c r="I57" s="7">
        <f>+G57*H57</f>
        <v>0</v>
      </c>
      <c r="J57" s="5">
        <f>+VLOOKUP(B57,'[1]PROYECCIÓN EPP'!$A$2:$F$127,6,0)</f>
        <v>340</v>
      </c>
      <c r="K57" s="6"/>
      <c r="L57" s="7">
        <f t="shared" si="0"/>
        <v>0</v>
      </c>
      <c r="M57" s="5">
        <f>+VLOOKUP(B57,'[1]PROYECCIÓN EPP'!$A$2:$N$127,7,0)</f>
        <v>2</v>
      </c>
      <c r="N57" s="6"/>
      <c r="O57" s="7">
        <f t="shared" si="1"/>
        <v>0</v>
      </c>
      <c r="P57" s="5">
        <f>+VLOOKUP($B57,'[1]PROYECCIÓN EPP'!$A$2:$N$127,9,0)</f>
        <v>100</v>
      </c>
      <c r="Q57" s="6"/>
      <c r="R57" s="7">
        <f t="shared" si="2"/>
        <v>0</v>
      </c>
      <c r="S57" s="5">
        <f>+VLOOKUP($B57,'[1]PROYECCIÓN EPP'!$A$2:$N$127,11,0)</f>
        <v>100</v>
      </c>
      <c r="T57" s="6"/>
      <c r="U57" s="7">
        <f t="shared" si="3"/>
        <v>0</v>
      </c>
      <c r="V57" s="5">
        <f>+VLOOKUP($B57,'[1]PROYECCIÓN EPP'!$A$2:$N$127,13,0)</f>
        <v>300</v>
      </c>
      <c r="W57" s="6"/>
      <c r="X57" s="7">
        <f t="shared" si="4"/>
        <v>0</v>
      </c>
      <c r="Y57" s="5">
        <f>+VLOOKUP($B57,'[1]PROYECCIÓN EPP'!$A$2:$N$127,14,0)</f>
        <v>200</v>
      </c>
      <c r="Z57" s="6"/>
      <c r="AA57" s="7">
        <f t="shared" si="5"/>
        <v>0</v>
      </c>
    </row>
    <row r="58" spans="1:27" x14ac:dyDescent="0.15">
      <c r="A58" s="4">
        <v>56</v>
      </c>
      <c r="B58" s="6">
        <v>233</v>
      </c>
      <c r="C58" s="4" t="s">
        <v>378</v>
      </c>
      <c r="D58" s="11" t="s">
        <v>191</v>
      </c>
      <c r="E58" s="4" t="s">
        <v>69</v>
      </c>
      <c r="F58" s="4" t="s">
        <v>304</v>
      </c>
      <c r="G58" s="5">
        <f>+VLOOKUP($B58,'[1]PROYECCIÓN EPP'!$A$2:$N$127,4,0)</f>
        <v>1300</v>
      </c>
      <c r="H58" s="6"/>
      <c r="I58" s="7">
        <f>+G58*H58</f>
        <v>0</v>
      </c>
      <c r="J58" s="5">
        <f>+VLOOKUP(B58,'[1]PROYECCIÓN EPP'!$A$2:$F$127,6,0)</f>
        <v>1120</v>
      </c>
      <c r="K58" s="6"/>
      <c r="L58" s="7">
        <f t="shared" si="0"/>
        <v>0</v>
      </c>
      <c r="M58" s="5">
        <f>+VLOOKUP(B58,'[1]PROYECCIÓN EPP'!$A$2:$N$127,7,0)</f>
        <v>7</v>
      </c>
      <c r="N58" s="6"/>
      <c r="O58" s="7">
        <f t="shared" si="1"/>
        <v>0</v>
      </c>
      <c r="P58" s="5">
        <f>+VLOOKUP($B58,'[1]PROYECCIÓN EPP'!$A$2:$N$127,9,0)</f>
        <v>400</v>
      </c>
      <c r="Q58" s="6"/>
      <c r="R58" s="7">
        <f t="shared" si="2"/>
        <v>0</v>
      </c>
      <c r="S58" s="5">
        <f>+VLOOKUP($B58,'[1]PROYECCIÓN EPP'!$A$2:$N$127,11,0)</f>
        <v>400</v>
      </c>
      <c r="T58" s="6"/>
      <c r="U58" s="7">
        <f t="shared" si="3"/>
        <v>0</v>
      </c>
      <c r="V58" s="5">
        <f>+VLOOKUP($B58,'[1]PROYECCIÓN EPP'!$A$2:$N$127,13,0)</f>
        <v>800</v>
      </c>
      <c r="W58" s="6"/>
      <c r="X58" s="7">
        <f t="shared" si="4"/>
        <v>0</v>
      </c>
      <c r="Y58" s="5">
        <f>+VLOOKUP($B58,'[1]PROYECCIÓN EPP'!$A$2:$N$127,14,0)</f>
        <v>200</v>
      </c>
      <c r="Z58" s="6"/>
      <c r="AA58" s="7">
        <f t="shared" si="5"/>
        <v>0</v>
      </c>
    </row>
    <row r="59" spans="1:27" x14ac:dyDescent="0.15">
      <c r="A59" s="4">
        <v>57</v>
      </c>
      <c r="B59" s="6">
        <v>235</v>
      </c>
      <c r="C59" s="4" t="s">
        <v>378</v>
      </c>
      <c r="D59" s="11" t="s">
        <v>70</v>
      </c>
      <c r="E59" s="4" t="s">
        <v>71</v>
      </c>
      <c r="F59" s="4" t="s">
        <v>305</v>
      </c>
      <c r="G59" s="5">
        <f>+VLOOKUP($B59,'[1]PROYECCIÓN EPP'!$A$2:$N$127,4,0)</f>
        <v>1200</v>
      </c>
      <c r="H59" s="6"/>
      <c r="I59" s="7">
        <f>+G59*H59</f>
        <v>0</v>
      </c>
      <c r="J59" s="5">
        <f>+VLOOKUP(B59,'[1]PROYECCIÓN EPP'!$A$2:$F$127,6,0)</f>
        <v>1010</v>
      </c>
      <c r="K59" s="6"/>
      <c r="L59" s="7">
        <f t="shared" si="0"/>
        <v>0</v>
      </c>
      <c r="M59" s="5">
        <f>+VLOOKUP(B59,'[1]PROYECCIÓN EPP'!$A$2:$N$127,7,0)</f>
        <v>7</v>
      </c>
      <c r="N59" s="6"/>
      <c r="O59" s="7">
        <f t="shared" si="1"/>
        <v>0</v>
      </c>
      <c r="P59" s="5">
        <f>+VLOOKUP($B59,'[1]PROYECCIÓN EPP'!$A$2:$N$127,9,0)</f>
        <v>400</v>
      </c>
      <c r="Q59" s="6"/>
      <c r="R59" s="7">
        <f t="shared" si="2"/>
        <v>0</v>
      </c>
      <c r="S59" s="5">
        <f>+VLOOKUP($B59,'[1]PROYECCIÓN EPP'!$A$2:$N$127,11,0)</f>
        <v>400</v>
      </c>
      <c r="T59" s="6"/>
      <c r="U59" s="7">
        <f t="shared" si="3"/>
        <v>0</v>
      </c>
      <c r="V59" s="5">
        <f>+VLOOKUP($B59,'[1]PROYECCIÓN EPP'!$A$2:$N$127,13,0)</f>
        <v>600</v>
      </c>
      <c r="W59" s="6"/>
      <c r="X59" s="7">
        <f t="shared" si="4"/>
        <v>0</v>
      </c>
      <c r="Y59" s="5">
        <f>+VLOOKUP($B59,'[1]PROYECCIÓN EPP'!$A$2:$N$127,14,0)</f>
        <v>200</v>
      </c>
      <c r="Z59" s="6"/>
      <c r="AA59" s="7">
        <f t="shared" si="5"/>
        <v>0</v>
      </c>
    </row>
    <row r="60" spans="1:27" x14ac:dyDescent="0.15">
      <c r="A60" s="4">
        <v>58</v>
      </c>
      <c r="B60" s="6">
        <v>238</v>
      </c>
      <c r="C60" s="4" t="s">
        <v>378</v>
      </c>
      <c r="D60" s="11" t="s">
        <v>192</v>
      </c>
      <c r="E60" s="4" t="s">
        <v>72</v>
      </c>
      <c r="F60" s="4" t="s">
        <v>306</v>
      </c>
      <c r="G60" s="5">
        <f>+VLOOKUP($B60,'[1]PROYECCIÓN EPP'!$A$2:$N$127,4,0)</f>
        <v>400</v>
      </c>
      <c r="H60" s="6"/>
      <c r="I60" s="7">
        <f>+G60*H60</f>
        <v>0</v>
      </c>
      <c r="J60" s="5">
        <f>+VLOOKUP(B60,'[1]PROYECCIÓN EPP'!$A$2:$F$127,6,0)</f>
        <v>340</v>
      </c>
      <c r="K60" s="6"/>
      <c r="L60" s="7">
        <f t="shared" si="0"/>
        <v>0</v>
      </c>
      <c r="M60" s="5">
        <f>+VLOOKUP(B60,'[1]PROYECCIÓN EPP'!$A$2:$N$127,7,0)</f>
        <v>2</v>
      </c>
      <c r="N60" s="6"/>
      <c r="O60" s="7">
        <f t="shared" si="1"/>
        <v>0</v>
      </c>
      <c r="P60" s="5">
        <f>+VLOOKUP($B60,'[1]PROYECCIÓN EPP'!$A$2:$N$127,9,0)</f>
        <v>100</v>
      </c>
      <c r="Q60" s="6"/>
      <c r="R60" s="7">
        <f t="shared" si="2"/>
        <v>0</v>
      </c>
      <c r="S60" s="5">
        <f>+VLOOKUP($B60,'[1]PROYECCIÓN EPP'!$A$2:$N$127,11,0)</f>
        <v>100</v>
      </c>
      <c r="T60" s="6"/>
      <c r="U60" s="7">
        <f t="shared" si="3"/>
        <v>0</v>
      </c>
      <c r="V60" s="5">
        <f>+VLOOKUP($B60,'[1]PROYECCIÓN EPP'!$A$2:$N$127,13,0)</f>
        <v>300</v>
      </c>
      <c r="W60" s="6"/>
      <c r="X60" s="7">
        <f t="shared" si="4"/>
        <v>0</v>
      </c>
      <c r="Y60" s="5">
        <f>+VLOOKUP($B60,'[1]PROYECCIÓN EPP'!$A$2:$N$127,14,0)</f>
        <v>200</v>
      </c>
      <c r="Z60" s="6"/>
      <c r="AA60" s="7">
        <f t="shared" si="5"/>
        <v>0</v>
      </c>
    </row>
    <row r="61" spans="1:27" x14ac:dyDescent="0.15">
      <c r="A61" s="4">
        <v>59</v>
      </c>
      <c r="B61" s="6">
        <v>239</v>
      </c>
      <c r="C61" s="4" t="s">
        <v>378</v>
      </c>
      <c r="D61" s="11" t="s">
        <v>193</v>
      </c>
      <c r="E61" s="4" t="s">
        <v>73</v>
      </c>
      <c r="F61" s="4" t="s">
        <v>307</v>
      </c>
      <c r="G61" s="5">
        <f>+VLOOKUP($B61,'[1]PROYECCIÓN EPP'!$A$2:$N$127,4,0)</f>
        <v>200</v>
      </c>
      <c r="H61" s="6"/>
      <c r="I61" s="7">
        <f>+G61*H61</f>
        <v>0</v>
      </c>
      <c r="J61" s="5">
        <f>+VLOOKUP(B61,'[1]PROYECCIÓN EPP'!$A$2:$F$127,6,0)</f>
        <v>170</v>
      </c>
      <c r="K61" s="6"/>
      <c r="L61" s="7">
        <f t="shared" si="0"/>
        <v>0</v>
      </c>
      <c r="M61" s="5">
        <f>+VLOOKUP(B61,'[1]PROYECCIÓN EPP'!$A$2:$N$127,7,0)</f>
        <v>2</v>
      </c>
      <c r="N61" s="6"/>
      <c r="O61" s="7">
        <f t="shared" si="1"/>
        <v>0</v>
      </c>
      <c r="P61" s="5">
        <f>+VLOOKUP($B61,'[1]PROYECCIÓN EPP'!$A$2:$N$127,9,0)</f>
        <v>100</v>
      </c>
      <c r="Q61" s="6"/>
      <c r="R61" s="7">
        <f t="shared" si="2"/>
        <v>0</v>
      </c>
      <c r="S61" s="5">
        <f>+VLOOKUP($B61,'[1]PROYECCIÓN EPP'!$A$2:$N$127,11,0)</f>
        <v>100</v>
      </c>
      <c r="T61" s="6"/>
      <c r="U61" s="7">
        <f t="shared" si="3"/>
        <v>0</v>
      </c>
      <c r="V61" s="5">
        <f>+VLOOKUP($B61,'[1]PROYECCIÓN EPP'!$A$2:$N$127,13,0)</f>
        <v>100</v>
      </c>
      <c r="W61" s="6"/>
      <c r="X61" s="7">
        <f t="shared" si="4"/>
        <v>0</v>
      </c>
      <c r="Y61" s="5">
        <f>+VLOOKUP($B61,'[1]PROYECCIÓN EPP'!$A$2:$N$127,14,0)</f>
        <v>200</v>
      </c>
      <c r="Z61" s="6"/>
      <c r="AA61" s="7">
        <f t="shared" si="5"/>
        <v>0</v>
      </c>
    </row>
    <row r="62" spans="1:27" x14ac:dyDescent="0.15">
      <c r="A62" s="4">
        <v>60</v>
      </c>
      <c r="B62" s="6">
        <v>241</v>
      </c>
      <c r="C62" s="4" t="s">
        <v>378</v>
      </c>
      <c r="D62" s="11" t="s">
        <v>194</v>
      </c>
      <c r="E62" s="4" t="s">
        <v>74</v>
      </c>
      <c r="F62" s="4" t="s">
        <v>308</v>
      </c>
      <c r="G62" s="5">
        <f>+VLOOKUP($B62,'[1]PROYECCIÓN EPP'!$A$2:$N$127,4,0)</f>
        <v>300</v>
      </c>
      <c r="H62" s="6"/>
      <c r="I62" s="7">
        <f>+G62*H62</f>
        <v>0</v>
      </c>
      <c r="J62" s="5">
        <f>+VLOOKUP(B62,'[1]PROYECCIÓN EPP'!$A$2:$F$127,6,0)</f>
        <v>280</v>
      </c>
      <c r="K62" s="6"/>
      <c r="L62" s="7">
        <f t="shared" si="0"/>
        <v>0</v>
      </c>
      <c r="M62" s="5">
        <f>+VLOOKUP(B62,'[1]PROYECCIÓN EPP'!$A$2:$N$127,7,0)</f>
        <v>2</v>
      </c>
      <c r="N62" s="6"/>
      <c r="O62" s="7">
        <f t="shared" si="1"/>
        <v>0</v>
      </c>
      <c r="P62" s="5">
        <f>+VLOOKUP($B62,'[1]PROYECCIÓN EPP'!$A$2:$N$127,9,0)</f>
        <v>100</v>
      </c>
      <c r="Q62" s="6"/>
      <c r="R62" s="7">
        <f t="shared" si="2"/>
        <v>0</v>
      </c>
      <c r="S62" s="5">
        <f>+VLOOKUP($B62,'[1]PROYECCIÓN EPP'!$A$2:$N$127,11,0)</f>
        <v>100</v>
      </c>
      <c r="T62" s="6"/>
      <c r="U62" s="7">
        <f t="shared" si="3"/>
        <v>0</v>
      </c>
      <c r="V62" s="5">
        <f>+VLOOKUP($B62,'[1]PROYECCIÓN EPP'!$A$2:$N$127,13,0)</f>
        <v>200</v>
      </c>
      <c r="W62" s="6"/>
      <c r="X62" s="7">
        <f t="shared" si="4"/>
        <v>0</v>
      </c>
      <c r="Y62" s="5">
        <f>+VLOOKUP($B62,'[1]PROYECCIÓN EPP'!$A$2:$N$127,14,0)</f>
        <v>200</v>
      </c>
      <c r="Z62" s="6"/>
      <c r="AA62" s="7">
        <f t="shared" si="5"/>
        <v>0</v>
      </c>
    </row>
    <row r="63" spans="1:27" x14ac:dyDescent="0.15">
      <c r="A63" s="4">
        <v>61</v>
      </c>
      <c r="B63" s="6">
        <v>301</v>
      </c>
      <c r="C63" s="4" t="s">
        <v>377</v>
      </c>
      <c r="D63" s="11" t="s">
        <v>391</v>
      </c>
      <c r="E63" s="4" t="s">
        <v>85</v>
      </c>
      <c r="F63" s="4" t="s">
        <v>392</v>
      </c>
      <c r="G63" s="5">
        <f>+VLOOKUP($B63,'[1]PROYECCIÓN EPP'!$A$2:$N$127,4,0)</f>
        <v>800</v>
      </c>
      <c r="H63" s="6"/>
      <c r="I63" s="7">
        <f>+G63*H63</f>
        <v>0</v>
      </c>
      <c r="J63" s="5">
        <f>+VLOOKUP(B63,'[1]PROYECCIÓN EPP'!$A$2:$F$127,6,0)</f>
        <v>680</v>
      </c>
      <c r="K63" s="6"/>
      <c r="L63" s="7">
        <f t="shared" si="0"/>
        <v>0</v>
      </c>
      <c r="M63" s="5">
        <f>+VLOOKUP(B63,'[1]PROYECCIÓN EPP'!$A$2:$N$127,7,0)</f>
        <v>5</v>
      </c>
      <c r="N63" s="6"/>
      <c r="O63" s="7">
        <f t="shared" si="1"/>
        <v>0</v>
      </c>
      <c r="P63" s="5">
        <f>+VLOOKUP($B63,'[1]PROYECCIÓN EPP'!$A$2:$N$127,9,0)</f>
        <v>300</v>
      </c>
      <c r="Q63" s="6"/>
      <c r="R63" s="7">
        <f t="shared" si="2"/>
        <v>0</v>
      </c>
      <c r="S63" s="5">
        <f>+VLOOKUP($B63,'[1]PROYECCIÓN EPP'!$A$2:$N$127,11,0)</f>
        <v>300</v>
      </c>
      <c r="T63" s="6"/>
      <c r="U63" s="7">
        <f t="shared" si="3"/>
        <v>0</v>
      </c>
      <c r="V63" s="5">
        <f>+VLOOKUP($B63,'[1]PROYECCIÓN EPP'!$A$2:$N$127,13,0)</f>
        <v>400</v>
      </c>
      <c r="W63" s="6"/>
      <c r="X63" s="7">
        <f t="shared" si="4"/>
        <v>0</v>
      </c>
      <c r="Y63" s="5">
        <f>+VLOOKUP($B63,'[1]PROYECCIÓN EPP'!$A$2:$N$127,14,0)</f>
        <v>200</v>
      </c>
      <c r="Z63" s="6"/>
      <c r="AA63" s="7">
        <f t="shared" si="5"/>
        <v>0</v>
      </c>
    </row>
    <row r="64" spans="1:27" x14ac:dyDescent="0.15">
      <c r="A64" s="4">
        <v>62</v>
      </c>
      <c r="B64" s="6">
        <v>302</v>
      </c>
      <c r="C64" s="4" t="s">
        <v>377</v>
      </c>
      <c r="D64" s="11" t="s">
        <v>75</v>
      </c>
      <c r="E64" s="4" t="s">
        <v>76</v>
      </c>
      <c r="F64" s="4" t="s">
        <v>309</v>
      </c>
      <c r="G64" s="5">
        <f>+VLOOKUP($B64,'[1]PROYECCIÓN EPP'!$A$2:$N$127,4,0)</f>
        <v>200</v>
      </c>
      <c r="H64" s="6"/>
      <c r="I64" s="7">
        <f>+G64*H64</f>
        <v>0</v>
      </c>
      <c r="J64" s="5">
        <f>+VLOOKUP(B64,'[1]PROYECCIÓN EPP'!$A$2:$F$127,6,0)</f>
        <v>170</v>
      </c>
      <c r="K64" s="6"/>
      <c r="L64" s="7">
        <f t="shared" si="0"/>
        <v>0</v>
      </c>
      <c r="M64" s="5">
        <f>+VLOOKUP(B64,'[1]PROYECCIÓN EPP'!$A$2:$N$127,7,0)</f>
        <v>2</v>
      </c>
      <c r="N64" s="6"/>
      <c r="O64" s="7">
        <f t="shared" si="1"/>
        <v>0</v>
      </c>
      <c r="P64" s="5">
        <f>+VLOOKUP($B64,'[1]PROYECCIÓN EPP'!$A$2:$N$127,9,0)</f>
        <v>100</v>
      </c>
      <c r="Q64" s="6"/>
      <c r="R64" s="7">
        <f t="shared" si="2"/>
        <v>0</v>
      </c>
      <c r="S64" s="5">
        <f>+VLOOKUP($B64,'[1]PROYECCIÓN EPP'!$A$2:$N$127,11,0)</f>
        <v>100</v>
      </c>
      <c r="T64" s="6"/>
      <c r="U64" s="7">
        <f t="shared" si="3"/>
        <v>0</v>
      </c>
      <c r="V64" s="5">
        <f>+VLOOKUP($B64,'[1]PROYECCIÓN EPP'!$A$2:$N$127,13,0)</f>
        <v>100</v>
      </c>
      <c r="W64" s="6"/>
      <c r="X64" s="7">
        <f t="shared" si="4"/>
        <v>0</v>
      </c>
      <c r="Y64" s="5">
        <f>+VLOOKUP($B64,'[1]PROYECCIÓN EPP'!$A$2:$N$127,14,0)</f>
        <v>200</v>
      </c>
      <c r="Z64" s="6"/>
      <c r="AA64" s="7">
        <f t="shared" si="5"/>
        <v>0</v>
      </c>
    </row>
    <row r="65" spans="1:27" x14ac:dyDescent="0.15">
      <c r="A65" s="4">
        <v>63</v>
      </c>
      <c r="B65" s="6">
        <v>303</v>
      </c>
      <c r="C65" s="4" t="s">
        <v>377</v>
      </c>
      <c r="D65" s="11" t="s">
        <v>204</v>
      </c>
      <c r="E65" s="4" t="s">
        <v>89</v>
      </c>
      <c r="F65" s="4" t="s">
        <v>321</v>
      </c>
      <c r="G65" s="5">
        <f>+VLOOKUP($B65,'[1]PROYECCIÓN EPP'!$A$2:$N$127,4,0)</f>
        <v>1000</v>
      </c>
      <c r="H65" s="6"/>
      <c r="I65" s="7">
        <f>+G65*H65</f>
        <v>0</v>
      </c>
      <c r="J65" s="5">
        <f>+VLOOKUP(B65,'[1]PROYECCIÓN EPP'!$A$2:$F$127,6,0)</f>
        <v>840</v>
      </c>
      <c r="K65" s="6"/>
      <c r="L65" s="7">
        <f t="shared" si="0"/>
        <v>0</v>
      </c>
      <c r="M65" s="5">
        <f>+VLOOKUP(B65,'[1]PROYECCIÓN EPP'!$A$2:$N$127,7,0)</f>
        <v>5</v>
      </c>
      <c r="N65" s="6"/>
      <c r="O65" s="7">
        <f t="shared" si="1"/>
        <v>0</v>
      </c>
      <c r="P65" s="5">
        <f>+VLOOKUP($B65,'[1]PROYECCIÓN EPP'!$A$2:$N$127,9,0)</f>
        <v>300</v>
      </c>
      <c r="Q65" s="6"/>
      <c r="R65" s="7">
        <f t="shared" si="2"/>
        <v>0</v>
      </c>
      <c r="S65" s="5">
        <f>+VLOOKUP($B65,'[1]PROYECCIÓN EPP'!$A$2:$N$127,11,0)</f>
        <v>300</v>
      </c>
      <c r="T65" s="6"/>
      <c r="U65" s="7">
        <f t="shared" si="3"/>
        <v>0</v>
      </c>
      <c r="V65" s="5">
        <f>+VLOOKUP($B65,'[1]PROYECCIÓN EPP'!$A$2:$N$127,13,0)</f>
        <v>600</v>
      </c>
      <c r="W65" s="6"/>
      <c r="X65" s="7">
        <f t="shared" si="4"/>
        <v>0</v>
      </c>
      <c r="Y65" s="5">
        <f>+VLOOKUP($B65,'[1]PROYECCIÓN EPP'!$A$2:$N$127,14,0)</f>
        <v>200</v>
      </c>
      <c r="Z65" s="6"/>
      <c r="AA65" s="7">
        <f t="shared" si="5"/>
        <v>0</v>
      </c>
    </row>
    <row r="66" spans="1:27" x14ac:dyDescent="0.15">
      <c r="A66" s="4">
        <v>64</v>
      </c>
      <c r="B66" s="6">
        <v>305</v>
      </c>
      <c r="C66" s="4" t="s">
        <v>377</v>
      </c>
      <c r="D66" s="11" t="s">
        <v>195</v>
      </c>
      <c r="E66" s="4" t="s">
        <v>77</v>
      </c>
      <c r="F66" s="4" t="s">
        <v>310</v>
      </c>
      <c r="G66" s="5">
        <f>+VLOOKUP($B66,'[1]PROYECCIÓN EPP'!$A$2:$N$127,4,0)</f>
        <v>200</v>
      </c>
      <c r="H66" s="6"/>
      <c r="I66" s="7">
        <f>+G66*H66</f>
        <v>0</v>
      </c>
      <c r="J66" s="5">
        <f>+VLOOKUP(B66,'[1]PROYECCIÓN EPP'!$A$2:$F$127,6,0)</f>
        <v>170</v>
      </c>
      <c r="K66" s="6"/>
      <c r="L66" s="7">
        <f t="shared" si="0"/>
        <v>0</v>
      </c>
      <c r="M66" s="5">
        <f>+VLOOKUP(B66,'[1]PROYECCIÓN EPP'!$A$2:$N$127,7,0)</f>
        <v>2</v>
      </c>
      <c r="N66" s="6"/>
      <c r="O66" s="7">
        <f t="shared" si="1"/>
        <v>0</v>
      </c>
      <c r="P66" s="5">
        <f>+VLOOKUP($B66,'[1]PROYECCIÓN EPP'!$A$2:$N$127,9,0)</f>
        <v>100</v>
      </c>
      <c r="Q66" s="6"/>
      <c r="R66" s="7">
        <f t="shared" si="2"/>
        <v>0</v>
      </c>
      <c r="S66" s="5">
        <f>+VLOOKUP($B66,'[1]PROYECCIÓN EPP'!$A$2:$N$127,11,0)</f>
        <v>100</v>
      </c>
      <c r="T66" s="6"/>
      <c r="U66" s="7">
        <f t="shared" si="3"/>
        <v>0</v>
      </c>
      <c r="V66" s="5">
        <f>+VLOOKUP($B66,'[1]PROYECCIÓN EPP'!$A$2:$N$127,13,0)</f>
        <v>100</v>
      </c>
      <c r="W66" s="6"/>
      <c r="X66" s="7">
        <f t="shared" si="4"/>
        <v>0</v>
      </c>
      <c r="Y66" s="5">
        <f>+VLOOKUP($B66,'[1]PROYECCIÓN EPP'!$A$2:$N$127,14,0)</f>
        <v>200</v>
      </c>
      <c r="Z66" s="6"/>
      <c r="AA66" s="7">
        <f t="shared" si="5"/>
        <v>0</v>
      </c>
    </row>
    <row r="67" spans="1:27" x14ac:dyDescent="0.15">
      <c r="A67" s="4">
        <v>65</v>
      </c>
      <c r="B67" s="6">
        <v>307</v>
      </c>
      <c r="C67" s="4" t="s">
        <v>377</v>
      </c>
      <c r="D67" s="11" t="s">
        <v>196</v>
      </c>
      <c r="E67" s="4" t="s">
        <v>78</v>
      </c>
      <c r="F67" s="4" t="s">
        <v>311</v>
      </c>
      <c r="G67" s="5">
        <f>+VLOOKUP($B67,'[1]PROYECCIÓN EPP'!$A$2:$N$127,4,0)</f>
        <v>600</v>
      </c>
      <c r="H67" s="6"/>
      <c r="I67" s="7">
        <f>+G67*H67</f>
        <v>0</v>
      </c>
      <c r="J67" s="5">
        <f>+VLOOKUP(B67,'[1]PROYECCIÓN EPP'!$A$2:$F$127,6,0)</f>
        <v>560</v>
      </c>
      <c r="K67" s="6"/>
      <c r="L67" s="7">
        <f t="shared" ref="L67:L128" si="6">+J67*K67</f>
        <v>0</v>
      </c>
      <c r="M67" s="5">
        <f>+VLOOKUP(B67,'[1]PROYECCIÓN EPP'!$A$2:$N$127,7,0)</f>
        <v>3</v>
      </c>
      <c r="N67" s="6"/>
      <c r="O67" s="7">
        <f t="shared" ref="O67:O128" si="7">+M67*N67</f>
        <v>0</v>
      </c>
      <c r="P67" s="5">
        <f>+VLOOKUP($B67,'[1]PROYECCIÓN EPP'!$A$2:$N$127,9,0)</f>
        <v>200</v>
      </c>
      <c r="Q67" s="6"/>
      <c r="R67" s="7">
        <f t="shared" ref="R67:R127" si="8">+P67*Q67</f>
        <v>0</v>
      </c>
      <c r="S67" s="5">
        <f>+VLOOKUP($B67,'[1]PROYECCIÓN EPP'!$A$2:$N$127,11,0)</f>
        <v>200</v>
      </c>
      <c r="T67" s="6"/>
      <c r="U67" s="7">
        <f t="shared" ref="U67:U128" si="9">+S67*T67</f>
        <v>0</v>
      </c>
      <c r="V67" s="5">
        <f>+VLOOKUP($B67,'[1]PROYECCIÓN EPP'!$A$2:$N$127,13,0)</f>
        <v>400</v>
      </c>
      <c r="W67" s="6"/>
      <c r="X67" s="7">
        <f t="shared" ref="X67:X128" si="10">+V67*W67</f>
        <v>0</v>
      </c>
      <c r="Y67" s="5">
        <f>+VLOOKUP($B67,'[1]PROYECCIÓN EPP'!$A$2:$N$127,14,0)</f>
        <v>200</v>
      </c>
      <c r="Z67" s="6"/>
      <c r="AA67" s="7">
        <f t="shared" ref="AA67:AA128" si="11">+Y67*Z67</f>
        <v>0</v>
      </c>
    </row>
    <row r="68" spans="1:27" x14ac:dyDescent="0.15">
      <c r="A68" s="4">
        <v>66</v>
      </c>
      <c r="B68" s="6">
        <v>308</v>
      </c>
      <c r="C68" s="4" t="s">
        <v>377</v>
      </c>
      <c r="D68" s="11" t="s">
        <v>197</v>
      </c>
      <c r="E68" s="4" t="s">
        <v>79</v>
      </c>
      <c r="F68" s="4" t="s">
        <v>312</v>
      </c>
      <c r="G68" s="5">
        <f>+VLOOKUP($B68,'[1]PROYECCIÓN EPP'!$A$2:$N$127,4,0)</f>
        <v>900</v>
      </c>
      <c r="H68" s="6"/>
      <c r="I68" s="7">
        <f>+G68*H68</f>
        <v>0</v>
      </c>
      <c r="J68" s="5">
        <f>+VLOOKUP(B68,'[1]PROYECCIÓN EPP'!$A$2:$F$127,6,0)</f>
        <v>730</v>
      </c>
      <c r="K68" s="6"/>
      <c r="L68" s="7">
        <f t="shared" si="6"/>
        <v>0</v>
      </c>
      <c r="M68" s="5">
        <f>+VLOOKUP(B68,'[1]PROYECCIÓN EPP'!$A$2:$N$127,7,0)</f>
        <v>6</v>
      </c>
      <c r="N68" s="6"/>
      <c r="O68" s="7">
        <f t="shared" si="7"/>
        <v>0</v>
      </c>
      <c r="P68" s="5">
        <f>+VLOOKUP($B68,'[1]PROYECCIÓN EPP'!$A$2:$N$127,9,0)</f>
        <v>400</v>
      </c>
      <c r="Q68" s="6"/>
      <c r="R68" s="7">
        <f t="shared" si="8"/>
        <v>0</v>
      </c>
      <c r="S68" s="5">
        <f>+VLOOKUP($B68,'[1]PROYECCIÓN EPP'!$A$2:$N$127,11,0)</f>
        <v>400</v>
      </c>
      <c r="T68" s="6"/>
      <c r="U68" s="7">
        <f t="shared" si="9"/>
        <v>0</v>
      </c>
      <c r="V68" s="5">
        <f>+VLOOKUP($B68,'[1]PROYECCIÓN EPP'!$A$2:$N$127,13,0)</f>
        <v>400</v>
      </c>
      <c r="W68" s="6"/>
      <c r="X68" s="7">
        <f t="shared" si="10"/>
        <v>0</v>
      </c>
      <c r="Y68" s="5">
        <f>+VLOOKUP($B68,'[1]PROYECCIÓN EPP'!$A$2:$N$127,14,0)</f>
        <v>200</v>
      </c>
      <c r="Z68" s="6"/>
      <c r="AA68" s="7">
        <f t="shared" si="11"/>
        <v>0</v>
      </c>
    </row>
    <row r="69" spans="1:27" x14ac:dyDescent="0.15">
      <c r="A69" s="4">
        <v>67</v>
      </c>
      <c r="B69" s="6">
        <v>313</v>
      </c>
      <c r="C69" s="4" t="s">
        <v>377</v>
      </c>
      <c r="D69" s="11" t="s">
        <v>198</v>
      </c>
      <c r="E69" s="4" t="s">
        <v>80</v>
      </c>
      <c r="F69" s="4" t="s">
        <v>313</v>
      </c>
      <c r="G69" s="5">
        <f>+VLOOKUP($B69,'[1]PROYECCIÓN EPP'!$A$2:$N$127,4,0)</f>
        <v>500</v>
      </c>
      <c r="H69" s="6"/>
      <c r="I69" s="7">
        <f>+G69*H69</f>
        <v>0</v>
      </c>
      <c r="J69" s="5">
        <f>+VLOOKUP(B69,'[1]PROYECCIÓN EPP'!$A$2:$F$127,6,0)</f>
        <v>400</v>
      </c>
      <c r="K69" s="6"/>
      <c r="L69" s="7">
        <f t="shared" si="6"/>
        <v>0</v>
      </c>
      <c r="M69" s="5">
        <f>+VLOOKUP(B69,'[1]PROYECCIÓN EPP'!$A$2:$N$127,7,0)</f>
        <v>3</v>
      </c>
      <c r="N69" s="6"/>
      <c r="O69" s="7">
        <f t="shared" si="7"/>
        <v>0</v>
      </c>
      <c r="P69" s="5">
        <f>+VLOOKUP($B69,'[1]PROYECCIÓN EPP'!$A$2:$N$127,9,0)</f>
        <v>200</v>
      </c>
      <c r="Q69" s="6"/>
      <c r="R69" s="7">
        <f t="shared" si="8"/>
        <v>0</v>
      </c>
      <c r="S69" s="5">
        <f>+VLOOKUP($B69,'[1]PROYECCIÓN EPP'!$A$2:$N$127,11,0)</f>
        <v>200</v>
      </c>
      <c r="T69" s="6"/>
      <c r="U69" s="7">
        <f t="shared" si="9"/>
        <v>0</v>
      </c>
      <c r="V69" s="5">
        <f>+VLOOKUP($B69,'[1]PROYECCIÓN EPP'!$A$2:$N$127,13,0)</f>
        <v>300</v>
      </c>
      <c r="W69" s="6"/>
      <c r="X69" s="7">
        <f t="shared" si="10"/>
        <v>0</v>
      </c>
      <c r="Y69" s="5">
        <f>+VLOOKUP($B69,'[1]PROYECCIÓN EPP'!$A$2:$N$127,14,0)</f>
        <v>200</v>
      </c>
      <c r="Z69" s="6"/>
      <c r="AA69" s="7">
        <f t="shared" si="11"/>
        <v>0</v>
      </c>
    </row>
    <row r="70" spans="1:27" x14ac:dyDescent="0.15">
      <c r="A70" s="4">
        <v>68</v>
      </c>
      <c r="B70" s="6">
        <v>314</v>
      </c>
      <c r="C70" s="4" t="s">
        <v>377</v>
      </c>
      <c r="D70" s="11" t="s">
        <v>199</v>
      </c>
      <c r="E70" s="4" t="s">
        <v>81</v>
      </c>
      <c r="F70" s="4" t="s">
        <v>314</v>
      </c>
      <c r="G70" s="5">
        <f>+VLOOKUP($B70,'[1]PROYECCIÓN EPP'!$A$2:$N$127,4,0)</f>
        <v>900</v>
      </c>
      <c r="H70" s="6"/>
      <c r="I70" s="7">
        <f>+G70*H70</f>
        <v>0</v>
      </c>
      <c r="J70" s="5">
        <f>+VLOOKUP(B70,'[1]PROYECCIÓN EPP'!$A$2:$F$127,6,0)</f>
        <v>730</v>
      </c>
      <c r="K70" s="6"/>
      <c r="L70" s="7">
        <f t="shared" si="6"/>
        <v>0</v>
      </c>
      <c r="M70" s="5">
        <f>+VLOOKUP(B70,'[1]PROYECCIÓN EPP'!$A$2:$N$127,7,0)</f>
        <v>6</v>
      </c>
      <c r="N70" s="6"/>
      <c r="O70" s="7">
        <f t="shared" si="7"/>
        <v>0</v>
      </c>
      <c r="P70" s="5">
        <f>+VLOOKUP($B70,'[1]PROYECCIÓN EPP'!$A$2:$N$127,9,0)</f>
        <v>400</v>
      </c>
      <c r="Q70" s="6"/>
      <c r="R70" s="7">
        <f t="shared" si="8"/>
        <v>0</v>
      </c>
      <c r="S70" s="5">
        <f>+VLOOKUP($B70,'[1]PROYECCIÓN EPP'!$A$2:$N$127,11,0)</f>
        <v>400</v>
      </c>
      <c r="T70" s="6"/>
      <c r="U70" s="7">
        <f t="shared" si="9"/>
        <v>0</v>
      </c>
      <c r="V70" s="5">
        <f>+VLOOKUP($B70,'[1]PROYECCIÓN EPP'!$A$2:$N$127,13,0)</f>
        <v>400</v>
      </c>
      <c r="W70" s="6"/>
      <c r="X70" s="7">
        <f t="shared" si="10"/>
        <v>0</v>
      </c>
      <c r="Y70" s="5">
        <f>+VLOOKUP($B70,'[1]PROYECCIÓN EPP'!$A$2:$N$127,14,0)</f>
        <v>200</v>
      </c>
      <c r="Z70" s="6"/>
      <c r="AA70" s="7">
        <f t="shared" si="11"/>
        <v>0</v>
      </c>
    </row>
    <row r="71" spans="1:27" x14ac:dyDescent="0.15">
      <c r="A71" s="4">
        <v>69</v>
      </c>
      <c r="B71" s="6">
        <v>316</v>
      </c>
      <c r="C71" s="4" t="s">
        <v>377</v>
      </c>
      <c r="D71" s="11" t="s">
        <v>205</v>
      </c>
      <c r="E71" s="4" t="s">
        <v>90</v>
      </c>
      <c r="F71" s="4" t="s">
        <v>322</v>
      </c>
      <c r="G71" s="5">
        <f>+VLOOKUP($B71,'[1]PROYECCIÓN EPP'!$A$2:$N$127,4,0)</f>
        <v>200</v>
      </c>
      <c r="H71" s="6"/>
      <c r="I71" s="7">
        <f>+G71*H71</f>
        <v>0</v>
      </c>
      <c r="J71" s="5">
        <f>+VLOOKUP(B71,'[1]PROYECCIÓN EPP'!$A$2:$F$127,6,0)</f>
        <v>120</v>
      </c>
      <c r="K71" s="6"/>
      <c r="L71" s="7">
        <f t="shared" si="6"/>
        <v>0</v>
      </c>
      <c r="M71" s="5">
        <f>+VLOOKUP(B71,'[1]PROYECCIÓN EPP'!$A$2:$N$127,7,0)</f>
        <v>1</v>
      </c>
      <c r="N71" s="6"/>
      <c r="O71" s="7">
        <f t="shared" si="7"/>
        <v>0</v>
      </c>
      <c r="P71" s="5">
        <f>+VLOOKUP($B71,'[1]PROYECCIÓN EPP'!$A$2:$N$127,9,0)</f>
        <v>100</v>
      </c>
      <c r="Q71" s="6"/>
      <c r="R71" s="7">
        <f t="shared" si="8"/>
        <v>0</v>
      </c>
      <c r="S71" s="5">
        <f>+VLOOKUP($B71,'[1]PROYECCIÓN EPP'!$A$2:$N$127,11,0)</f>
        <v>100</v>
      </c>
      <c r="T71" s="6"/>
      <c r="U71" s="7">
        <f t="shared" si="9"/>
        <v>0</v>
      </c>
      <c r="V71" s="5">
        <f>+VLOOKUP($B71,'[1]PROYECCIÓN EPP'!$A$2:$N$127,13,0)</f>
        <v>100</v>
      </c>
      <c r="W71" s="6"/>
      <c r="X71" s="7">
        <f t="shared" si="10"/>
        <v>0</v>
      </c>
      <c r="Y71" s="5">
        <f>+VLOOKUP($B71,'[1]PROYECCIÓN EPP'!$A$2:$N$127,14,0)</f>
        <v>200</v>
      </c>
      <c r="Z71" s="6"/>
      <c r="AA71" s="7">
        <f t="shared" si="11"/>
        <v>0</v>
      </c>
    </row>
    <row r="72" spans="1:27" x14ac:dyDescent="0.15">
      <c r="A72" s="4">
        <v>70</v>
      </c>
      <c r="B72" s="6">
        <v>318</v>
      </c>
      <c r="C72" s="4" t="s">
        <v>377</v>
      </c>
      <c r="D72" s="11" t="s">
        <v>200</v>
      </c>
      <c r="E72" s="4" t="s">
        <v>82</v>
      </c>
      <c r="F72" s="4" t="s">
        <v>315</v>
      </c>
      <c r="G72" s="5">
        <f>+VLOOKUP($B72,'[1]PROYECCIÓN EPP'!$A$2:$N$127,4,0)</f>
        <v>300</v>
      </c>
      <c r="H72" s="6"/>
      <c r="I72" s="7">
        <f>+G72*H72</f>
        <v>0</v>
      </c>
      <c r="J72" s="5">
        <f>+VLOOKUP(B72,'[1]PROYECCIÓN EPP'!$A$2:$F$127,6,0)</f>
        <v>230</v>
      </c>
      <c r="K72" s="6"/>
      <c r="L72" s="7">
        <f t="shared" si="6"/>
        <v>0</v>
      </c>
      <c r="M72" s="5">
        <f>+VLOOKUP(B72,'[1]PROYECCIÓN EPP'!$A$2:$N$127,7,0)</f>
        <v>2</v>
      </c>
      <c r="N72" s="6"/>
      <c r="O72" s="7">
        <f t="shared" si="7"/>
        <v>0</v>
      </c>
      <c r="P72" s="5">
        <f>+VLOOKUP($B72,'[1]PROYECCIÓN EPP'!$A$2:$N$127,9,0)</f>
        <v>100</v>
      </c>
      <c r="Q72" s="6"/>
      <c r="R72" s="7">
        <f t="shared" si="8"/>
        <v>0</v>
      </c>
      <c r="S72" s="5">
        <f>+VLOOKUP($B72,'[1]PROYECCIÓN EPP'!$A$2:$N$127,11,0)</f>
        <v>100</v>
      </c>
      <c r="T72" s="6"/>
      <c r="U72" s="7">
        <f t="shared" si="9"/>
        <v>0</v>
      </c>
      <c r="V72" s="5">
        <f>+VLOOKUP($B72,'[1]PROYECCIÓN EPP'!$A$2:$N$127,13,0)</f>
        <v>200</v>
      </c>
      <c r="W72" s="6"/>
      <c r="X72" s="7">
        <f t="shared" si="10"/>
        <v>0</v>
      </c>
      <c r="Y72" s="5">
        <f>+VLOOKUP($B72,'[1]PROYECCIÓN EPP'!$A$2:$N$127,14,0)</f>
        <v>200</v>
      </c>
      <c r="Z72" s="6"/>
      <c r="AA72" s="7">
        <f t="shared" si="11"/>
        <v>0</v>
      </c>
    </row>
    <row r="73" spans="1:27" x14ac:dyDescent="0.15">
      <c r="A73" s="4">
        <v>71</v>
      </c>
      <c r="B73" s="6">
        <v>319</v>
      </c>
      <c r="C73" s="4" t="s">
        <v>377</v>
      </c>
      <c r="D73" s="11" t="s">
        <v>201</v>
      </c>
      <c r="E73" s="4" t="s">
        <v>83</v>
      </c>
      <c r="F73" s="4" t="s">
        <v>316</v>
      </c>
      <c r="G73" s="5">
        <f>+VLOOKUP($B73,'[1]PROYECCIÓN EPP'!$A$2:$N$127,4,0)</f>
        <v>600</v>
      </c>
      <c r="H73" s="6"/>
      <c r="I73" s="7">
        <f>+G73*H73</f>
        <v>0</v>
      </c>
      <c r="J73" s="5">
        <f>+VLOOKUP(B73,'[1]PROYECCIÓN EPP'!$A$2:$F$127,6,0)</f>
        <v>560</v>
      </c>
      <c r="K73" s="6"/>
      <c r="L73" s="7">
        <f t="shared" si="6"/>
        <v>0</v>
      </c>
      <c r="M73" s="5">
        <f>+VLOOKUP(B73,'[1]PROYECCIÓN EPP'!$A$2:$N$127,7,0)</f>
        <v>3</v>
      </c>
      <c r="N73" s="6"/>
      <c r="O73" s="7">
        <f t="shared" si="7"/>
        <v>0</v>
      </c>
      <c r="P73" s="5">
        <f>+VLOOKUP($B73,'[1]PROYECCIÓN EPP'!$A$2:$N$127,9,0)</f>
        <v>200</v>
      </c>
      <c r="Q73" s="6"/>
      <c r="R73" s="7">
        <f t="shared" si="8"/>
        <v>0</v>
      </c>
      <c r="S73" s="5">
        <f>+VLOOKUP($B73,'[1]PROYECCIÓN EPP'!$A$2:$N$127,11,0)</f>
        <v>200</v>
      </c>
      <c r="T73" s="6"/>
      <c r="U73" s="7">
        <f t="shared" si="9"/>
        <v>0</v>
      </c>
      <c r="V73" s="5">
        <f>+VLOOKUP($B73,'[1]PROYECCIÓN EPP'!$A$2:$N$127,13,0)</f>
        <v>400</v>
      </c>
      <c r="W73" s="6"/>
      <c r="X73" s="7">
        <f t="shared" si="10"/>
        <v>0</v>
      </c>
      <c r="Y73" s="5">
        <f>+VLOOKUP($B73,'[1]PROYECCIÓN EPP'!$A$2:$N$127,14,0)</f>
        <v>200</v>
      </c>
      <c r="Z73" s="6"/>
      <c r="AA73" s="7">
        <f t="shared" si="11"/>
        <v>0</v>
      </c>
    </row>
    <row r="74" spans="1:27" x14ac:dyDescent="0.15">
      <c r="A74" s="4">
        <v>72</v>
      </c>
      <c r="B74" s="6">
        <v>320</v>
      </c>
      <c r="C74" s="4" t="s">
        <v>377</v>
      </c>
      <c r="D74" s="11" t="s">
        <v>202</v>
      </c>
      <c r="E74" s="4" t="s">
        <v>84</v>
      </c>
      <c r="F74" s="4" t="s">
        <v>317</v>
      </c>
      <c r="G74" s="5">
        <f>+VLOOKUP($B74,'[1]PROYECCIÓN EPP'!$A$2:$N$127,4,0)</f>
        <v>200</v>
      </c>
      <c r="H74" s="6"/>
      <c r="I74" s="7">
        <f>+G74*H74</f>
        <v>0</v>
      </c>
      <c r="J74" s="5">
        <f>+VLOOKUP(B74,'[1]PROYECCIÓN EPP'!$A$2:$F$127,6,0)</f>
        <v>120</v>
      </c>
      <c r="K74" s="6"/>
      <c r="L74" s="7">
        <f t="shared" si="6"/>
        <v>0</v>
      </c>
      <c r="M74" s="5">
        <f>+VLOOKUP(B74,'[1]PROYECCIÓN EPP'!$A$2:$N$127,7,0)</f>
        <v>1</v>
      </c>
      <c r="N74" s="6"/>
      <c r="O74" s="7">
        <f t="shared" si="7"/>
        <v>0</v>
      </c>
      <c r="P74" s="5">
        <f>+VLOOKUP($B74,'[1]PROYECCIÓN EPP'!$A$2:$N$127,9,0)</f>
        <v>100</v>
      </c>
      <c r="Q74" s="6"/>
      <c r="R74" s="7">
        <f t="shared" si="8"/>
        <v>0</v>
      </c>
      <c r="S74" s="5">
        <f>+VLOOKUP($B74,'[1]PROYECCIÓN EPP'!$A$2:$N$127,11,0)</f>
        <v>100</v>
      </c>
      <c r="T74" s="6"/>
      <c r="U74" s="7">
        <f t="shared" si="9"/>
        <v>0</v>
      </c>
      <c r="V74" s="5">
        <f>+VLOOKUP($B74,'[1]PROYECCIÓN EPP'!$A$2:$N$127,13,0)</f>
        <v>100</v>
      </c>
      <c r="W74" s="6"/>
      <c r="X74" s="7">
        <f t="shared" si="10"/>
        <v>0</v>
      </c>
      <c r="Y74" s="5">
        <f>+VLOOKUP($B74,'[1]PROYECCIÓN EPP'!$A$2:$N$127,14,0)</f>
        <v>200</v>
      </c>
      <c r="Z74" s="6"/>
      <c r="AA74" s="7">
        <f t="shared" si="11"/>
        <v>0</v>
      </c>
    </row>
    <row r="75" spans="1:27" x14ac:dyDescent="0.15">
      <c r="A75" s="4">
        <v>73</v>
      </c>
      <c r="B75" s="6">
        <v>322</v>
      </c>
      <c r="C75" s="4" t="s">
        <v>377</v>
      </c>
      <c r="D75" s="11" t="s">
        <v>203</v>
      </c>
      <c r="E75" s="4" t="s">
        <v>85</v>
      </c>
      <c r="F75" s="4" t="s">
        <v>318</v>
      </c>
      <c r="G75" s="5">
        <f>+VLOOKUP($B75,'[1]PROYECCIÓN EPP'!$A$2:$N$127,4,0)</f>
        <v>1000</v>
      </c>
      <c r="H75" s="6"/>
      <c r="I75" s="7">
        <f>+G75*H75</f>
        <v>0</v>
      </c>
      <c r="J75" s="5">
        <f>+VLOOKUP(B75,'[1]PROYECCIÓN EPP'!$A$2:$F$127,6,0)</f>
        <v>840</v>
      </c>
      <c r="K75" s="6"/>
      <c r="L75" s="7">
        <f t="shared" si="6"/>
        <v>0</v>
      </c>
      <c r="M75" s="5">
        <f>+VLOOKUP(B75,'[1]PROYECCIÓN EPP'!$A$2:$N$127,7,0)</f>
        <v>6</v>
      </c>
      <c r="N75" s="6"/>
      <c r="O75" s="7">
        <f t="shared" si="7"/>
        <v>0</v>
      </c>
      <c r="P75" s="5">
        <f>+VLOOKUP($B75,'[1]PROYECCIÓN EPP'!$A$2:$N$127,9,0)</f>
        <v>400</v>
      </c>
      <c r="Q75" s="6"/>
      <c r="R75" s="7">
        <f t="shared" si="8"/>
        <v>0</v>
      </c>
      <c r="S75" s="5">
        <f>+VLOOKUP($B75,'[1]PROYECCIÓN EPP'!$A$2:$N$127,11,0)</f>
        <v>400</v>
      </c>
      <c r="T75" s="6"/>
      <c r="U75" s="7">
        <f t="shared" si="9"/>
        <v>0</v>
      </c>
      <c r="V75" s="5">
        <f>+VLOOKUP($B75,'[1]PROYECCIÓN EPP'!$A$2:$N$127,13,0)</f>
        <v>500</v>
      </c>
      <c r="W75" s="6"/>
      <c r="X75" s="7">
        <f t="shared" si="10"/>
        <v>0</v>
      </c>
      <c r="Y75" s="5">
        <f>+VLOOKUP($B75,'[1]PROYECCIÓN EPP'!$A$2:$N$127,14,0)</f>
        <v>200</v>
      </c>
      <c r="Z75" s="6"/>
      <c r="AA75" s="7">
        <f t="shared" si="11"/>
        <v>0</v>
      </c>
    </row>
    <row r="76" spans="1:27" x14ac:dyDescent="0.15">
      <c r="A76" s="4">
        <v>74</v>
      </c>
      <c r="B76" s="6">
        <v>323</v>
      </c>
      <c r="C76" s="4" t="s">
        <v>377</v>
      </c>
      <c r="D76" s="11" t="s">
        <v>86</v>
      </c>
      <c r="E76" s="4" t="s">
        <v>78</v>
      </c>
      <c r="F76" s="4" t="s">
        <v>319</v>
      </c>
      <c r="G76" s="5">
        <f>+VLOOKUP($B76,'[1]PROYECCIÓN EPP'!$A$2:$N$127,4,0)</f>
        <v>1100</v>
      </c>
      <c r="H76" s="6"/>
      <c r="I76" s="7">
        <f>+G76*H76</f>
        <v>0</v>
      </c>
      <c r="J76" s="5">
        <f>+VLOOKUP(B76,'[1]PROYECCIÓN EPP'!$A$2:$F$127,6,0)</f>
        <v>860</v>
      </c>
      <c r="K76" s="6"/>
      <c r="L76" s="7">
        <f t="shared" si="6"/>
        <v>0</v>
      </c>
      <c r="M76" s="5">
        <f>+VLOOKUP(B76,'[1]PROYECCIÓN EPP'!$A$2:$N$127,7,0)</f>
        <v>6</v>
      </c>
      <c r="N76" s="6"/>
      <c r="O76" s="7">
        <f t="shared" si="7"/>
        <v>0</v>
      </c>
      <c r="P76" s="5">
        <f>+VLOOKUP($B76,'[1]PROYECCIÓN EPP'!$A$2:$N$127,9,0)</f>
        <v>400</v>
      </c>
      <c r="Q76" s="6"/>
      <c r="R76" s="7">
        <f t="shared" si="8"/>
        <v>0</v>
      </c>
      <c r="S76" s="5">
        <f>+VLOOKUP($B76,'[1]PROYECCIÓN EPP'!$A$2:$N$127,11,0)</f>
        <v>400</v>
      </c>
      <c r="T76" s="6"/>
      <c r="U76" s="7">
        <f t="shared" si="9"/>
        <v>0</v>
      </c>
      <c r="V76" s="5">
        <f>+VLOOKUP($B76,'[1]PROYECCIÓN EPP'!$A$2:$N$127,13,0)</f>
        <v>600</v>
      </c>
      <c r="W76" s="6"/>
      <c r="X76" s="7">
        <f t="shared" si="10"/>
        <v>0</v>
      </c>
      <c r="Y76" s="5">
        <f>+VLOOKUP($B76,'[1]PROYECCIÓN EPP'!$A$2:$N$127,14,0)</f>
        <v>400</v>
      </c>
      <c r="Z76" s="6"/>
      <c r="AA76" s="7">
        <f t="shared" si="11"/>
        <v>0</v>
      </c>
    </row>
    <row r="77" spans="1:27" x14ac:dyDescent="0.15">
      <c r="A77" s="4">
        <v>75</v>
      </c>
      <c r="B77" s="6">
        <v>324</v>
      </c>
      <c r="C77" s="4" t="s">
        <v>377</v>
      </c>
      <c r="D77" s="11" t="s">
        <v>87</v>
      </c>
      <c r="E77" s="4" t="s">
        <v>88</v>
      </c>
      <c r="F77" s="4" t="s">
        <v>320</v>
      </c>
      <c r="G77" s="5">
        <f>+VLOOKUP($B77,'[1]PROYECCIÓN EPP'!$A$2:$N$127,4,0)</f>
        <v>800</v>
      </c>
      <c r="H77" s="6"/>
      <c r="I77" s="7">
        <f>+G77*H77</f>
        <v>0</v>
      </c>
      <c r="J77" s="5">
        <f>+VLOOKUP(B77,'[1]PROYECCIÓN EPP'!$A$2:$F$127,6,0)</f>
        <v>680</v>
      </c>
      <c r="K77" s="6"/>
      <c r="L77" s="7">
        <f t="shared" si="6"/>
        <v>0</v>
      </c>
      <c r="M77" s="5">
        <f>+VLOOKUP(B77,'[1]PROYECCIÓN EPP'!$A$2:$N$127,7,0)</f>
        <v>4</v>
      </c>
      <c r="N77" s="6"/>
      <c r="O77" s="7">
        <f t="shared" si="7"/>
        <v>0</v>
      </c>
      <c r="P77" s="5">
        <f>+VLOOKUP($B77,'[1]PROYECCIÓN EPP'!$A$2:$N$127,9,0)</f>
        <v>300</v>
      </c>
      <c r="Q77" s="6"/>
      <c r="R77" s="7">
        <f t="shared" si="8"/>
        <v>0</v>
      </c>
      <c r="S77" s="5">
        <f>+VLOOKUP($B77,'[1]PROYECCIÓN EPP'!$A$2:$N$127,11,0)</f>
        <v>300</v>
      </c>
      <c r="T77" s="6"/>
      <c r="U77" s="7">
        <f t="shared" si="9"/>
        <v>0</v>
      </c>
      <c r="V77" s="5">
        <f>+VLOOKUP($B77,'[1]PROYECCIÓN EPP'!$A$2:$N$127,13,0)</f>
        <v>500</v>
      </c>
      <c r="W77" s="6"/>
      <c r="X77" s="7">
        <f t="shared" si="10"/>
        <v>0</v>
      </c>
      <c r="Y77" s="5">
        <f>+VLOOKUP($B77,'[1]PROYECCIÓN EPP'!$A$2:$N$127,14,0)</f>
        <v>200</v>
      </c>
      <c r="Z77" s="6"/>
      <c r="AA77" s="7">
        <f t="shared" si="11"/>
        <v>0</v>
      </c>
    </row>
    <row r="78" spans="1:27" x14ac:dyDescent="0.15">
      <c r="A78" s="4">
        <v>76</v>
      </c>
      <c r="B78" s="6">
        <v>401</v>
      </c>
      <c r="C78" s="4" t="s">
        <v>379</v>
      </c>
      <c r="D78" s="11" t="s">
        <v>206</v>
      </c>
      <c r="E78" s="4" t="s">
        <v>91</v>
      </c>
      <c r="F78" s="4" t="s">
        <v>323</v>
      </c>
      <c r="G78" s="5">
        <f>+VLOOKUP($B78,'[1]PROYECCIÓN EPP'!$A$2:$N$127,4,0)</f>
        <v>300</v>
      </c>
      <c r="H78" s="6"/>
      <c r="I78" s="7">
        <f>+G78*H78</f>
        <v>0</v>
      </c>
      <c r="J78" s="5">
        <f>+VLOOKUP(B78,'[1]PROYECCIÓN EPP'!$A$2:$F$127,6,0)</f>
        <v>280</v>
      </c>
      <c r="K78" s="6"/>
      <c r="L78" s="7">
        <f t="shared" si="6"/>
        <v>0</v>
      </c>
      <c r="M78" s="5">
        <f>+VLOOKUP(B78,'[1]PROYECCIÓN EPP'!$A$2:$N$127,7,0)</f>
        <v>2</v>
      </c>
      <c r="N78" s="6"/>
      <c r="O78" s="7">
        <f t="shared" si="7"/>
        <v>0</v>
      </c>
      <c r="P78" s="5">
        <f>+VLOOKUP($B78,'[1]PROYECCIÓN EPP'!$A$2:$N$127,9,0)</f>
        <v>100</v>
      </c>
      <c r="Q78" s="6"/>
      <c r="R78" s="7">
        <f t="shared" si="8"/>
        <v>0</v>
      </c>
      <c r="S78" s="5">
        <f>+VLOOKUP($B78,'[1]PROYECCIÓN EPP'!$A$2:$N$127,11,0)</f>
        <v>100</v>
      </c>
      <c r="T78" s="6"/>
      <c r="U78" s="7">
        <f t="shared" si="9"/>
        <v>0</v>
      </c>
      <c r="V78" s="5">
        <f>+VLOOKUP($B78,'[1]PROYECCIÓN EPP'!$A$2:$N$127,13,0)</f>
        <v>200</v>
      </c>
      <c r="W78" s="6"/>
      <c r="X78" s="7">
        <f t="shared" si="10"/>
        <v>0</v>
      </c>
      <c r="Y78" s="5">
        <f>+VLOOKUP($B78,'[1]PROYECCIÓN EPP'!$A$2:$N$127,14,0)</f>
        <v>200</v>
      </c>
      <c r="Z78" s="6"/>
      <c r="AA78" s="7">
        <f t="shared" si="11"/>
        <v>0</v>
      </c>
    </row>
    <row r="79" spans="1:27" x14ac:dyDescent="0.15">
      <c r="A79" s="4">
        <v>77</v>
      </c>
      <c r="B79" s="6">
        <v>405</v>
      </c>
      <c r="C79" s="4" t="s">
        <v>379</v>
      </c>
      <c r="D79" s="11" t="s">
        <v>207</v>
      </c>
      <c r="E79" s="4" t="s">
        <v>92</v>
      </c>
      <c r="F79" s="4" t="s">
        <v>324</v>
      </c>
      <c r="G79" s="5">
        <f>+VLOOKUP($B79,'[1]PROYECCIÓN EPP'!$A$2:$N$127,4,0)</f>
        <v>300</v>
      </c>
      <c r="H79" s="6"/>
      <c r="I79" s="7">
        <f>+G79*H79</f>
        <v>0</v>
      </c>
      <c r="J79" s="5">
        <f>+VLOOKUP(B79,'[1]PROYECCIÓN EPP'!$A$2:$F$127,6,0)</f>
        <v>230</v>
      </c>
      <c r="K79" s="6"/>
      <c r="L79" s="7">
        <f t="shared" si="6"/>
        <v>0</v>
      </c>
      <c r="M79" s="5">
        <f>+VLOOKUP(B79,'[1]PROYECCIÓN EPP'!$A$2:$N$127,7,0)</f>
        <v>2</v>
      </c>
      <c r="N79" s="6"/>
      <c r="O79" s="7">
        <f t="shared" si="7"/>
        <v>0</v>
      </c>
      <c r="P79" s="5">
        <f>+VLOOKUP($B79,'[1]PROYECCIÓN EPP'!$A$2:$N$127,9,0)</f>
        <v>100</v>
      </c>
      <c r="Q79" s="6"/>
      <c r="R79" s="7">
        <f t="shared" si="8"/>
        <v>0</v>
      </c>
      <c r="S79" s="5">
        <f>+VLOOKUP($B79,'[1]PROYECCIÓN EPP'!$A$2:$N$127,11,0)</f>
        <v>100</v>
      </c>
      <c r="T79" s="6"/>
      <c r="U79" s="7">
        <f t="shared" si="9"/>
        <v>0</v>
      </c>
      <c r="V79" s="5">
        <f>+VLOOKUP($B79,'[1]PROYECCIÓN EPP'!$A$2:$N$127,13,0)</f>
        <v>200</v>
      </c>
      <c r="W79" s="6"/>
      <c r="X79" s="7">
        <f t="shared" si="10"/>
        <v>0</v>
      </c>
      <c r="Y79" s="5">
        <f>+VLOOKUP($B79,'[1]PROYECCIÓN EPP'!$A$2:$N$127,14,0)</f>
        <v>200</v>
      </c>
      <c r="Z79" s="6"/>
      <c r="AA79" s="7">
        <f t="shared" si="11"/>
        <v>0</v>
      </c>
    </row>
    <row r="80" spans="1:27" x14ac:dyDescent="0.15">
      <c r="A80" s="4">
        <v>78</v>
      </c>
      <c r="B80" s="6">
        <v>407</v>
      </c>
      <c r="C80" s="4" t="s">
        <v>379</v>
      </c>
      <c r="D80" s="11" t="s">
        <v>208</v>
      </c>
      <c r="E80" s="4" t="s">
        <v>93</v>
      </c>
      <c r="F80" s="4" t="s">
        <v>325</v>
      </c>
      <c r="G80" s="5">
        <f>+VLOOKUP($B80,'[1]PROYECCIÓN EPP'!$A$2:$N$127,4,0)</f>
        <v>300</v>
      </c>
      <c r="H80" s="6"/>
      <c r="I80" s="7">
        <f>+G80*H80</f>
        <v>0</v>
      </c>
      <c r="J80" s="5">
        <f>+VLOOKUP(B80,'[1]PROYECCIÓN EPP'!$A$2:$F$127,6,0)</f>
        <v>280</v>
      </c>
      <c r="K80" s="6"/>
      <c r="L80" s="7">
        <f t="shared" si="6"/>
        <v>0</v>
      </c>
      <c r="M80" s="5">
        <f>+VLOOKUP(B80,'[1]PROYECCIÓN EPP'!$A$2:$N$127,7,0)</f>
        <v>2</v>
      </c>
      <c r="N80" s="6"/>
      <c r="O80" s="7">
        <f t="shared" si="7"/>
        <v>0</v>
      </c>
      <c r="P80" s="5">
        <f>+VLOOKUP($B80,'[1]PROYECCIÓN EPP'!$A$2:$N$127,9,0)</f>
        <v>100</v>
      </c>
      <c r="Q80" s="6"/>
      <c r="R80" s="7">
        <f t="shared" si="8"/>
        <v>0</v>
      </c>
      <c r="S80" s="5">
        <f>+VLOOKUP($B80,'[1]PROYECCIÓN EPP'!$A$2:$N$127,11,0)</f>
        <v>100</v>
      </c>
      <c r="T80" s="6"/>
      <c r="U80" s="7">
        <f t="shared" si="9"/>
        <v>0</v>
      </c>
      <c r="V80" s="5">
        <f>+VLOOKUP($B80,'[1]PROYECCIÓN EPP'!$A$2:$N$127,13,0)</f>
        <v>200</v>
      </c>
      <c r="W80" s="6"/>
      <c r="X80" s="7">
        <f t="shared" si="10"/>
        <v>0</v>
      </c>
      <c r="Y80" s="5">
        <f>+VLOOKUP($B80,'[1]PROYECCIÓN EPP'!$A$2:$N$127,14,0)</f>
        <v>200</v>
      </c>
      <c r="Z80" s="6"/>
      <c r="AA80" s="7">
        <f t="shared" si="11"/>
        <v>0</v>
      </c>
    </row>
    <row r="81" spans="1:27" x14ac:dyDescent="0.15">
      <c r="A81" s="4">
        <v>79</v>
      </c>
      <c r="B81" s="6">
        <v>408</v>
      </c>
      <c r="C81" s="4" t="s">
        <v>379</v>
      </c>
      <c r="D81" s="11" t="s">
        <v>209</v>
      </c>
      <c r="E81" s="4" t="s">
        <v>94</v>
      </c>
      <c r="F81" s="4" t="s">
        <v>326</v>
      </c>
      <c r="G81" s="5">
        <f>+VLOOKUP($B81,'[1]PROYECCIÓN EPP'!$A$2:$N$127,4,0)</f>
        <v>400</v>
      </c>
      <c r="H81" s="6"/>
      <c r="I81" s="7">
        <f>+G81*H81</f>
        <v>0</v>
      </c>
      <c r="J81" s="5">
        <f>+VLOOKUP(B81,'[1]PROYECCIÓN EPP'!$A$2:$F$127,6,0)</f>
        <v>340</v>
      </c>
      <c r="K81" s="6"/>
      <c r="L81" s="7">
        <f t="shared" si="6"/>
        <v>0</v>
      </c>
      <c r="M81" s="5">
        <f>+VLOOKUP(B81,'[1]PROYECCIÓN EPP'!$A$2:$N$127,7,0)</f>
        <v>2</v>
      </c>
      <c r="N81" s="6"/>
      <c r="O81" s="7">
        <f t="shared" si="7"/>
        <v>0</v>
      </c>
      <c r="P81" s="5">
        <f>+VLOOKUP($B81,'[1]PROYECCIÓN EPP'!$A$2:$N$127,9,0)</f>
        <v>100</v>
      </c>
      <c r="Q81" s="6"/>
      <c r="R81" s="7">
        <f t="shared" si="8"/>
        <v>0</v>
      </c>
      <c r="S81" s="5">
        <f>+VLOOKUP($B81,'[1]PROYECCIÓN EPP'!$A$2:$N$127,11,0)</f>
        <v>100</v>
      </c>
      <c r="T81" s="6"/>
      <c r="U81" s="7">
        <f t="shared" si="9"/>
        <v>0</v>
      </c>
      <c r="V81" s="5">
        <f>+VLOOKUP($B81,'[1]PROYECCIÓN EPP'!$A$2:$N$127,13,0)</f>
        <v>300</v>
      </c>
      <c r="W81" s="6"/>
      <c r="X81" s="7">
        <f t="shared" si="10"/>
        <v>0</v>
      </c>
      <c r="Y81" s="5">
        <f>+VLOOKUP($B81,'[1]PROYECCIÓN EPP'!$A$2:$N$127,14,0)</f>
        <v>200</v>
      </c>
      <c r="Z81" s="6"/>
      <c r="AA81" s="7">
        <f t="shared" si="11"/>
        <v>0</v>
      </c>
    </row>
    <row r="82" spans="1:27" x14ac:dyDescent="0.15">
      <c r="A82" s="4">
        <v>80</v>
      </c>
      <c r="B82" s="6">
        <v>410</v>
      </c>
      <c r="C82" s="4" t="s">
        <v>379</v>
      </c>
      <c r="D82" s="11" t="s">
        <v>95</v>
      </c>
      <c r="E82" s="4" t="s">
        <v>96</v>
      </c>
      <c r="F82" s="4" t="s">
        <v>327</v>
      </c>
      <c r="G82" s="5">
        <f>+VLOOKUP($B82,'[1]PROYECCIÓN EPP'!$A$2:$N$127,4,0)</f>
        <v>1400</v>
      </c>
      <c r="H82" s="6"/>
      <c r="I82" s="7">
        <f>+G82*H82</f>
        <v>0</v>
      </c>
      <c r="J82" s="5">
        <f>+VLOOKUP(B82,'[1]PROYECCIÓN EPP'!$A$2:$F$127,6,0)</f>
        <v>1180</v>
      </c>
      <c r="K82" s="6"/>
      <c r="L82" s="7">
        <f t="shared" si="6"/>
        <v>0</v>
      </c>
      <c r="M82" s="5">
        <f>+VLOOKUP(B82,'[1]PROYECCIÓN EPP'!$A$2:$N$127,7,0)</f>
        <v>8</v>
      </c>
      <c r="N82" s="6"/>
      <c r="O82" s="7">
        <f t="shared" si="7"/>
        <v>0</v>
      </c>
      <c r="P82" s="5">
        <f>+VLOOKUP($B82,'[1]PROYECCIÓN EPP'!$A$2:$N$127,9,0)</f>
        <v>500</v>
      </c>
      <c r="Q82" s="6"/>
      <c r="R82" s="7">
        <f t="shared" si="8"/>
        <v>0</v>
      </c>
      <c r="S82" s="5">
        <f>+VLOOKUP($B82,'[1]PROYECCIÓN EPP'!$A$2:$N$127,11,0)</f>
        <v>500</v>
      </c>
      <c r="T82" s="6"/>
      <c r="U82" s="7">
        <f t="shared" si="9"/>
        <v>0</v>
      </c>
      <c r="V82" s="5">
        <f>+VLOOKUP($B82,'[1]PROYECCIÓN EPP'!$A$2:$N$127,13,0)</f>
        <v>800</v>
      </c>
      <c r="W82" s="6"/>
      <c r="X82" s="7">
        <f t="shared" si="10"/>
        <v>0</v>
      </c>
      <c r="Y82" s="5">
        <f>+VLOOKUP($B82,'[1]PROYECCIÓN EPP'!$A$2:$N$127,14,0)</f>
        <v>200</v>
      </c>
      <c r="Z82" s="6"/>
      <c r="AA82" s="7">
        <f t="shared" si="11"/>
        <v>0</v>
      </c>
    </row>
    <row r="83" spans="1:27" x14ac:dyDescent="0.15">
      <c r="A83" s="4">
        <v>81</v>
      </c>
      <c r="B83" s="6">
        <v>411</v>
      </c>
      <c r="C83" s="4" t="s">
        <v>379</v>
      </c>
      <c r="D83" s="11" t="s">
        <v>210</v>
      </c>
      <c r="E83" s="4" t="s">
        <v>97</v>
      </c>
      <c r="F83" s="4" t="s">
        <v>328</v>
      </c>
      <c r="G83" s="5">
        <f>+VLOOKUP($B83,'[1]PROYECCIÓN EPP'!$A$2:$N$127,4,0)</f>
        <v>500</v>
      </c>
      <c r="H83" s="6"/>
      <c r="I83" s="7">
        <f>+G83*H83</f>
        <v>0</v>
      </c>
      <c r="J83" s="5">
        <f>+VLOOKUP(B83,'[1]PROYECCIÓN EPP'!$A$2:$F$127,6,0)</f>
        <v>450</v>
      </c>
      <c r="K83" s="6"/>
      <c r="L83" s="7">
        <f t="shared" si="6"/>
        <v>0</v>
      </c>
      <c r="M83" s="5">
        <f>+VLOOKUP(B83,'[1]PROYECCIÓN EPP'!$A$2:$N$127,7,0)</f>
        <v>2</v>
      </c>
      <c r="N83" s="6"/>
      <c r="O83" s="7">
        <f t="shared" si="7"/>
        <v>0</v>
      </c>
      <c r="P83" s="5">
        <f>+VLOOKUP($B83,'[1]PROYECCIÓN EPP'!$A$2:$N$127,9,0)</f>
        <v>100</v>
      </c>
      <c r="Q83" s="6"/>
      <c r="R83" s="7">
        <f t="shared" si="8"/>
        <v>0</v>
      </c>
      <c r="S83" s="5">
        <f>+VLOOKUP($B83,'[1]PROYECCIÓN EPP'!$A$2:$N$127,11,0)</f>
        <v>100</v>
      </c>
      <c r="T83" s="6"/>
      <c r="U83" s="7">
        <f t="shared" si="9"/>
        <v>0</v>
      </c>
      <c r="V83" s="5">
        <f>+VLOOKUP($B83,'[1]PROYECCIÓN EPP'!$A$2:$N$127,13,0)</f>
        <v>400</v>
      </c>
      <c r="W83" s="6"/>
      <c r="X83" s="7">
        <f t="shared" si="10"/>
        <v>0</v>
      </c>
      <c r="Y83" s="5">
        <f>+VLOOKUP($B83,'[1]PROYECCIÓN EPP'!$A$2:$N$127,14,0)</f>
        <v>200</v>
      </c>
      <c r="Z83" s="6"/>
      <c r="AA83" s="7">
        <f t="shared" si="11"/>
        <v>0</v>
      </c>
    </row>
    <row r="84" spans="1:27" x14ac:dyDescent="0.15">
      <c r="A84" s="4">
        <v>82</v>
      </c>
      <c r="B84" s="6">
        <v>413</v>
      </c>
      <c r="C84" s="4" t="s">
        <v>379</v>
      </c>
      <c r="D84" s="11" t="s">
        <v>211</v>
      </c>
      <c r="E84" s="4" t="s">
        <v>98</v>
      </c>
      <c r="F84" s="4" t="s">
        <v>329</v>
      </c>
      <c r="G84" s="5">
        <f>+VLOOKUP($B84,'[1]PROYECCIÓN EPP'!$A$2:$N$127,4,0)</f>
        <v>200</v>
      </c>
      <c r="H84" s="6"/>
      <c r="I84" s="7">
        <f>+G84*H84</f>
        <v>0</v>
      </c>
      <c r="J84" s="5">
        <f>+VLOOKUP(B84,'[1]PROYECCIÓN EPP'!$A$2:$F$127,6,0)</f>
        <v>110</v>
      </c>
      <c r="K84" s="6"/>
      <c r="L84" s="7">
        <f t="shared" si="6"/>
        <v>0</v>
      </c>
      <c r="M84" s="5">
        <f>+VLOOKUP(B84,'[1]PROYECCIÓN EPP'!$A$2:$N$127,7,0)</f>
        <v>1</v>
      </c>
      <c r="N84" s="6"/>
      <c r="O84" s="7">
        <f t="shared" si="7"/>
        <v>0</v>
      </c>
      <c r="P84" s="5">
        <f>+VLOOKUP($B84,'[1]PROYECCIÓN EPP'!$A$2:$N$127,9,0)</f>
        <v>100</v>
      </c>
      <c r="Q84" s="6"/>
      <c r="R84" s="7">
        <f t="shared" si="8"/>
        <v>0</v>
      </c>
      <c r="S84" s="5">
        <f>+VLOOKUP($B84,'[1]PROYECCIÓN EPP'!$A$2:$N$127,11,0)</f>
        <v>100</v>
      </c>
      <c r="T84" s="6"/>
      <c r="U84" s="7">
        <f t="shared" si="9"/>
        <v>0</v>
      </c>
      <c r="V84" s="5">
        <f>+VLOOKUP($B84,'[1]PROYECCIÓN EPP'!$A$2:$N$127,13,0)</f>
        <v>100</v>
      </c>
      <c r="W84" s="6"/>
      <c r="X84" s="7">
        <f t="shared" si="10"/>
        <v>0</v>
      </c>
      <c r="Y84" s="5">
        <f>+VLOOKUP($B84,'[1]PROYECCIÓN EPP'!$A$2:$N$127,14,0)</f>
        <v>200</v>
      </c>
      <c r="Z84" s="6"/>
      <c r="AA84" s="7">
        <f t="shared" si="11"/>
        <v>0</v>
      </c>
    </row>
    <row r="85" spans="1:27" x14ac:dyDescent="0.15">
      <c r="A85" s="4">
        <v>83</v>
      </c>
      <c r="B85" s="6">
        <v>415</v>
      </c>
      <c r="C85" s="4" t="s">
        <v>379</v>
      </c>
      <c r="D85" s="11" t="s">
        <v>212</v>
      </c>
      <c r="E85" s="4" t="s">
        <v>99</v>
      </c>
      <c r="F85" s="4" t="s">
        <v>330</v>
      </c>
      <c r="G85" s="5">
        <f>+VLOOKUP($B85,'[1]PROYECCIÓN EPP'!$A$2:$N$127,4,0)</f>
        <v>300</v>
      </c>
      <c r="H85" s="6"/>
      <c r="I85" s="7">
        <f>+G85*H85</f>
        <v>0</v>
      </c>
      <c r="J85" s="5">
        <f>+VLOOKUP(B85,'[1]PROYECCIÓN EPP'!$A$2:$F$127,6,0)</f>
        <v>280</v>
      </c>
      <c r="K85" s="6"/>
      <c r="L85" s="7">
        <f t="shared" si="6"/>
        <v>0</v>
      </c>
      <c r="M85" s="5">
        <f>+VLOOKUP(B85,'[1]PROYECCIÓN EPP'!$A$2:$N$127,7,0)</f>
        <v>2</v>
      </c>
      <c r="N85" s="6"/>
      <c r="O85" s="7">
        <f t="shared" si="7"/>
        <v>0</v>
      </c>
      <c r="P85" s="5">
        <f>+VLOOKUP($B85,'[1]PROYECCIÓN EPP'!$A$2:$N$127,9,0)</f>
        <v>100</v>
      </c>
      <c r="Q85" s="6"/>
      <c r="R85" s="7">
        <f t="shared" si="8"/>
        <v>0</v>
      </c>
      <c r="S85" s="5">
        <f>+VLOOKUP($B85,'[1]PROYECCIÓN EPP'!$A$2:$N$127,11,0)</f>
        <v>100</v>
      </c>
      <c r="T85" s="6"/>
      <c r="U85" s="7">
        <f t="shared" si="9"/>
        <v>0</v>
      </c>
      <c r="V85" s="5">
        <f>+VLOOKUP($B85,'[1]PROYECCIÓN EPP'!$A$2:$N$127,13,0)</f>
        <v>200</v>
      </c>
      <c r="W85" s="6"/>
      <c r="X85" s="7">
        <f t="shared" si="10"/>
        <v>0</v>
      </c>
      <c r="Y85" s="5">
        <f>+VLOOKUP($B85,'[1]PROYECCIÓN EPP'!$A$2:$N$127,14,0)</f>
        <v>200</v>
      </c>
      <c r="Z85" s="6"/>
      <c r="AA85" s="7">
        <f t="shared" si="11"/>
        <v>0</v>
      </c>
    </row>
    <row r="86" spans="1:27" x14ac:dyDescent="0.15">
      <c r="A86" s="4">
        <v>84</v>
      </c>
      <c r="B86" s="6">
        <v>416</v>
      </c>
      <c r="C86" s="4" t="s">
        <v>379</v>
      </c>
      <c r="D86" s="11" t="s">
        <v>213</v>
      </c>
      <c r="E86" s="4" t="s">
        <v>100</v>
      </c>
      <c r="F86" s="4" t="s">
        <v>331</v>
      </c>
      <c r="G86" s="5">
        <f>+VLOOKUP($B86,'[1]PROYECCIÓN EPP'!$A$2:$N$127,4,0)</f>
        <v>400</v>
      </c>
      <c r="H86" s="6"/>
      <c r="I86" s="7">
        <f>+G86*H86</f>
        <v>0</v>
      </c>
      <c r="J86" s="5">
        <f>+VLOOKUP(B86,'[1]PROYECCIÓN EPP'!$A$2:$F$127,6,0)</f>
        <v>340</v>
      </c>
      <c r="K86" s="6"/>
      <c r="L86" s="7">
        <f t="shared" si="6"/>
        <v>0</v>
      </c>
      <c r="M86" s="5">
        <f>+VLOOKUP(B86,'[1]PROYECCIÓN EPP'!$A$2:$N$127,7,0)</f>
        <v>2</v>
      </c>
      <c r="N86" s="6"/>
      <c r="O86" s="7">
        <f t="shared" si="7"/>
        <v>0</v>
      </c>
      <c r="P86" s="5">
        <f>+VLOOKUP($B86,'[1]PROYECCIÓN EPP'!$A$2:$N$127,9,0)</f>
        <v>100</v>
      </c>
      <c r="Q86" s="6"/>
      <c r="R86" s="7">
        <f t="shared" si="8"/>
        <v>0</v>
      </c>
      <c r="S86" s="5">
        <f>+VLOOKUP($B86,'[1]PROYECCIÓN EPP'!$A$2:$N$127,11,0)</f>
        <v>100</v>
      </c>
      <c r="T86" s="6"/>
      <c r="U86" s="7">
        <f t="shared" si="9"/>
        <v>0</v>
      </c>
      <c r="V86" s="5">
        <f>+VLOOKUP($B86,'[1]PROYECCIÓN EPP'!$A$2:$N$127,13,0)</f>
        <v>300</v>
      </c>
      <c r="W86" s="6"/>
      <c r="X86" s="7">
        <f t="shared" si="10"/>
        <v>0</v>
      </c>
      <c r="Y86" s="5">
        <f>+VLOOKUP($B86,'[1]PROYECCIÓN EPP'!$A$2:$N$127,14,0)</f>
        <v>200</v>
      </c>
      <c r="Z86" s="6"/>
      <c r="AA86" s="7">
        <f t="shared" si="11"/>
        <v>0</v>
      </c>
    </row>
    <row r="87" spans="1:27" x14ac:dyDescent="0.15">
      <c r="A87" s="4">
        <v>85</v>
      </c>
      <c r="B87" s="6">
        <v>417</v>
      </c>
      <c r="C87" s="4" t="s">
        <v>379</v>
      </c>
      <c r="D87" s="11" t="s">
        <v>214</v>
      </c>
      <c r="E87" s="4" t="s">
        <v>101</v>
      </c>
      <c r="F87" s="4" t="s">
        <v>332</v>
      </c>
      <c r="G87" s="5">
        <f>+VLOOKUP($B87,'[1]PROYECCIÓN EPP'!$A$2:$N$127,4,0)</f>
        <v>200</v>
      </c>
      <c r="H87" s="6"/>
      <c r="I87" s="7">
        <f>+G87*H87</f>
        <v>0</v>
      </c>
      <c r="J87" s="5">
        <f>+VLOOKUP(B87,'[1]PROYECCIÓN EPP'!$A$2:$F$127,6,0)</f>
        <v>110</v>
      </c>
      <c r="K87" s="6"/>
      <c r="L87" s="7">
        <f t="shared" si="6"/>
        <v>0</v>
      </c>
      <c r="M87" s="5">
        <f>+VLOOKUP(B87,'[1]PROYECCIÓN EPP'!$A$2:$N$127,7,0)</f>
        <v>1</v>
      </c>
      <c r="N87" s="6"/>
      <c r="O87" s="7">
        <f t="shared" si="7"/>
        <v>0</v>
      </c>
      <c r="P87" s="5">
        <f>+VLOOKUP($B87,'[1]PROYECCIÓN EPP'!$A$2:$N$127,9,0)</f>
        <v>100</v>
      </c>
      <c r="Q87" s="6"/>
      <c r="R87" s="7">
        <f t="shared" si="8"/>
        <v>0</v>
      </c>
      <c r="S87" s="5">
        <f>+VLOOKUP($B87,'[1]PROYECCIÓN EPP'!$A$2:$N$127,11,0)</f>
        <v>100</v>
      </c>
      <c r="T87" s="6"/>
      <c r="U87" s="7">
        <f t="shared" si="9"/>
        <v>0</v>
      </c>
      <c r="V87" s="5">
        <f>+VLOOKUP($B87,'[1]PROYECCIÓN EPP'!$A$2:$N$127,13,0)</f>
        <v>100</v>
      </c>
      <c r="W87" s="6"/>
      <c r="X87" s="7">
        <f t="shared" si="10"/>
        <v>0</v>
      </c>
      <c r="Y87" s="5">
        <f>+VLOOKUP($B87,'[1]PROYECCIÓN EPP'!$A$2:$N$127,14,0)</f>
        <v>200</v>
      </c>
      <c r="Z87" s="6"/>
      <c r="AA87" s="7">
        <f t="shared" si="11"/>
        <v>0</v>
      </c>
    </row>
    <row r="88" spans="1:27" x14ac:dyDescent="0.15">
      <c r="A88" s="4">
        <v>86</v>
      </c>
      <c r="B88" s="6">
        <v>418</v>
      </c>
      <c r="C88" s="4" t="s">
        <v>379</v>
      </c>
      <c r="D88" s="11" t="s">
        <v>215</v>
      </c>
      <c r="E88" s="4" t="s">
        <v>102</v>
      </c>
      <c r="F88" s="4" t="s">
        <v>333</v>
      </c>
      <c r="G88" s="5">
        <f>+VLOOKUP($B88,'[1]PROYECCIÓN EPP'!$A$2:$N$127,4,0)</f>
        <v>300</v>
      </c>
      <c r="H88" s="6"/>
      <c r="I88" s="7">
        <f>+G88*H88</f>
        <v>0</v>
      </c>
      <c r="J88" s="5">
        <f>+VLOOKUP(B88,'[1]PROYECCIÓN EPP'!$A$2:$F$127,6,0)</f>
        <v>280</v>
      </c>
      <c r="K88" s="6"/>
      <c r="L88" s="7">
        <f t="shared" si="6"/>
        <v>0</v>
      </c>
      <c r="M88" s="5">
        <f>+VLOOKUP(B88,'[1]PROYECCIÓN EPP'!$A$2:$N$127,7,0)</f>
        <v>2</v>
      </c>
      <c r="N88" s="6"/>
      <c r="O88" s="7">
        <f t="shared" si="7"/>
        <v>0</v>
      </c>
      <c r="P88" s="5">
        <f>+VLOOKUP($B88,'[1]PROYECCIÓN EPP'!$A$2:$N$127,9,0)</f>
        <v>100</v>
      </c>
      <c r="Q88" s="6"/>
      <c r="R88" s="7">
        <f t="shared" si="8"/>
        <v>0</v>
      </c>
      <c r="S88" s="5">
        <f>+VLOOKUP($B88,'[1]PROYECCIÓN EPP'!$A$2:$N$127,11,0)</f>
        <v>100</v>
      </c>
      <c r="T88" s="6"/>
      <c r="U88" s="7">
        <f t="shared" si="9"/>
        <v>0</v>
      </c>
      <c r="V88" s="5">
        <f>+VLOOKUP($B88,'[1]PROYECCIÓN EPP'!$A$2:$N$127,13,0)</f>
        <v>200</v>
      </c>
      <c r="W88" s="6"/>
      <c r="X88" s="7">
        <f t="shared" si="10"/>
        <v>0</v>
      </c>
      <c r="Y88" s="5">
        <f>+VLOOKUP($B88,'[1]PROYECCIÓN EPP'!$A$2:$N$127,14,0)</f>
        <v>200</v>
      </c>
      <c r="Z88" s="6"/>
      <c r="AA88" s="7">
        <f t="shared" si="11"/>
        <v>0</v>
      </c>
    </row>
    <row r="89" spans="1:27" x14ac:dyDescent="0.15">
      <c r="A89" s="4">
        <v>87</v>
      </c>
      <c r="B89" s="6">
        <v>420</v>
      </c>
      <c r="C89" s="4" t="s">
        <v>379</v>
      </c>
      <c r="D89" s="11" t="s">
        <v>216</v>
      </c>
      <c r="E89" s="4" t="s">
        <v>96</v>
      </c>
      <c r="F89" s="4" t="s">
        <v>334</v>
      </c>
      <c r="G89" s="5">
        <f>+VLOOKUP($B89,'[1]PROYECCIÓN EPP'!$A$2:$N$127,4,0)</f>
        <v>400</v>
      </c>
      <c r="H89" s="6"/>
      <c r="I89" s="7">
        <f>+G89*H89</f>
        <v>0</v>
      </c>
      <c r="J89" s="5">
        <f>+VLOOKUP(B89,'[1]PROYECCIÓN EPP'!$A$2:$F$127,6,0)</f>
        <v>340</v>
      </c>
      <c r="K89" s="6"/>
      <c r="L89" s="7">
        <f t="shared" si="6"/>
        <v>0</v>
      </c>
      <c r="M89" s="5">
        <f>+VLOOKUP(B89,'[1]PROYECCIÓN EPP'!$A$2:$N$127,7,0)</f>
        <v>2</v>
      </c>
      <c r="N89" s="6"/>
      <c r="O89" s="7">
        <f t="shared" si="7"/>
        <v>0</v>
      </c>
      <c r="P89" s="5">
        <f>+VLOOKUP($B89,'[1]PROYECCIÓN EPP'!$A$2:$N$127,9,0)</f>
        <v>100</v>
      </c>
      <c r="Q89" s="6"/>
      <c r="R89" s="7">
        <f t="shared" si="8"/>
        <v>0</v>
      </c>
      <c r="S89" s="5">
        <f>+VLOOKUP($B89,'[1]PROYECCIÓN EPP'!$A$2:$N$127,11,0)</f>
        <v>100</v>
      </c>
      <c r="T89" s="6"/>
      <c r="U89" s="7">
        <f t="shared" si="9"/>
        <v>0</v>
      </c>
      <c r="V89" s="5">
        <f>+VLOOKUP($B89,'[1]PROYECCIÓN EPP'!$A$2:$N$127,13,0)</f>
        <v>300</v>
      </c>
      <c r="W89" s="6"/>
      <c r="X89" s="7">
        <f t="shared" si="10"/>
        <v>0</v>
      </c>
      <c r="Y89" s="5">
        <f>+VLOOKUP($B89,'[1]PROYECCIÓN EPP'!$A$2:$N$127,14,0)</f>
        <v>200</v>
      </c>
      <c r="Z89" s="6"/>
      <c r="AA89" s="7">
        <f t="shared" si="11"/>
        <v>0</v>
      </c>
    </row>
    <row r="90" spans="1:27" x14ac:dyDescent="0.15">
      <c r="A90" s="4">
        <v>88</v>
      </c>
      <c r="B90" s="6">
        <v>421</v>
      </c>
      <c r="C90" s="4" t="s">
        <v>379</v>
      </c>
      <c r="D90" s="11" t="s">
        <v>217</v>
      </c>
      <c r="E90" s="4" t="s">
        <v>103</v>
      </c>
      <c r="F90" s="4" t="s">
        <v>335</v>
      </c>
      <c r="G90" s="5">
        <f>+VLOOKUP($B90,'[1]PROYECCIÓN EPP'!$A$2:$N$127,4,0)</f>
        <v>1000</v>
      </c>
      <c r="H90" s="6"/>
      <c r="I90" s="7">
        <f>+G90*H90</f>
        <v>0</v>
      </c>
      <c r="J90" s="5">
        <f>+VLOOKUP(B90,'[1]PROYECCIÓN EPP'!$A$2:$F$127,6,0)</f>
        <v>840</v>
      </c>
      <c r="K90" s="6"/>
      <c r="L90" s="7">
        <f t="shared" si="6"/>
        <v>0</v>
      </c>
      <c r="M90" s="5">
        <f>+VLOOKUP(B90,'[1]PROYECCIÓN EPP'!$A$2:$N$127,7,0)</f>
        <v>7</v>
      </c>
      <c r="N90" s="6"/>
      <c r="O90" s="7">
        <f t="shared" si="7"/>
        <v>0</v>
      </c>
      <c r="P90" s="5">
        <f>+VLOOKUP($B90,'[1]PROYECCIÓN EPP'!$A$2:$N$127,9,0)</f>
        <v>400</v>
      </c>
      <c r="Q90" s="6"/>
      <c r="R90" s="7">
        <f t="shared" si="8"/>
        <v>0</v>
      </c>
      <c r="S90" s="5">
        <f>+VLOOKUP($B90,'[1]PROYECCIÓN EPP'!$A$2:$N$127,11,0)</f>
        <v>400</v>
      </c>
      <c r="T90" s="6"/>
      <c r="U90" s="7">
        <f t="shared" si="9"/>
        <v>0</v>
      </c>
      <c r="V90" s="5">
        <f>+VLOOKUP($B90,'[1]PROYECCIÓN EPP'!$A$2:$N$127,13,0)</f>
        <v>500</v>
      </c>
      <c r="W90" s="6"/>
      <c r="X90" s="7">
        <f t="shared" si="10"/>
        <v>0</v>
      </c>
      <c r="Y90" s="5">
        <f>+VLOOKUP($B90,'[1]PROYECCIÓN EPP'!$A$2:$N$127,14,0)</f>
        <v>200</v>
      </c>
      <c r="Z90" s="6"/>
      <c r="AA90" s="7">
        <f t="shared" si="11"/>
        <v>0</v>
      </c>
    </row>
    <row r="91" spans="1:27" x14ac:dyDescent="0.15">
      <c r="A91" s="4">
        <v>89</v>
      </c>
      <c r="B91" s="6">
        <v>422</v>
      </c>
      <c r="C91" s="4" t="s">
        <v>379</v>
      </c>
      <c r="D91" s="11" t="s">
        <v>104</v>
      </c>
      <c r="E91" s="4" t="s">
        <v>105</v>
      </c>
      <c r="F91" s="4" t="s">
        <v>336</v>
      </c>
      <c r="G91" s="5">
        <f>+VLOOKUP($B91,'[1]PROYECCIÓN EPP'!$A$2:$N$127,4,0)</f>
        <v>1500</v>
      </c>
      <c r="H91" s="6"/>
      <c r="I91" s="7">
        <f>+G91*H91</f>
        <v>0</v>
      </c>
      <c r="J91" s="5">
        <f>+VLOOKUP(B91,'[1]PROYECCIÓN EPP'!$A$2:$F$127,6,0)</f>
        <v>1290</v>
      </c>
      <c r="K91" s="6"/>
      <c r="L91" s="7">
        <f t="shared" si="6"/>
        <v>0</v>
      </c>
      <c r="M91" s="5">
        <f>+VLOOKUP(B91,'[1]PROYECCIÓN EPP'!$A$2:$N$127,7,0)</f>
        <v>9</v>
      </c>
      <c r="N91" s="6"/>
      <c r="O91" s="7">
        <f t="shared" si="7"/>
        <v>0</v>
      </c>
      <c r="P91" s="5">
        <f>+VLOOKUP($B91,'[1]PROYECCIÓN EPP'!$A$2:$N$127,9,0)</f>
        <v>500</v>
      </c>
      <c r="Q91" s="6"/>
      <c r="R91" s="7">
        <f t="shared" si="8"/>
        <v>0</v>
      </c>
      <c r="S91" s="5">
        <f>+VLOOKUP($B91,'[1]PROYECCIÓN EPP'!$A$2:$N$127,11,0)</f>
        <v>500</v>
      </c>
      <c r="T91" s="6"/>
      <c r="U91" s="7">
        <f t="shared" si="9"/>
        <v>0</v>
      </c>
      <c r="V91" s="5">
        <f>+VLOOKUP($B91,'[1]PROYECCIÓN EPP'!$A$2:$N$127,13,0)</f>
        <v>800</v>
      </c>
      <c r="W91" s="6"/>
      <c r="X91" s="7">
        <f t="shared" si="10"/>
        <v>0</v>
      </c>
      <c r="Y91" s="5">
        <f>+VLOOKUP($B91,'[1]PROYECCIÓN EPP'!$A$2:$N$127,14,0)</f>
        <v>400</v>
      </c>
      <c r="Z91" s="6"/>
      <c r="AA91" s="7">
        <f t="shared" si="11"/>
        <v>0</v>
      </c>
    </row>
    <row r="92" spans="1:27" x14ac:dyDescent="0.15">
      <c r="A92" s="4">
        <v>90</v>
      </c>
      <c r="B92" s="6">
        <v>505</v>
      </c>
      <c r="C92" s="4" t="s">
        <v>376</v>
      </c>
      <c r="D92" s="11" t="s">
        <v>218</v>
      </c>
      <c r="E92" s="4" t="s">
        <v>106</v>
      </c>
      <c r="F92" s="4" t="s">
        <v>337</v>
      </c>
      <c r="G92" s="5">
        <f>+VLOOKUP($B92,'[1]PROYECCIÓN EPP'!$A$2:$N$127,4,0)</f>
        <v>300</v>
      </c>
      <c r="H92" s="6"/>
      <c r="I92" s="7">
        <f>+G92*H92</f>
        <v>0</v>
      </c>
      <c r="J92" s="5">
        <f>+VLOOKUP(B92,'[1]PROYECCIÓN EPP'!$A$2:$F$127,6,0)</f>
        <v>280</v>
      </c>
      <c r="K92" s="6"/>
      <c r="L92" s="7">
        <f t="shared" si="6"/>
        <v>0</v>
      </c>
      <c r="M92" s="5">
        <f>+VLOOKUP(B92,'[1]PROYECCIÓN EPP'!$A$2:$N$127,7,0)</f>
        <v>2</v>
      </c>
      <c r="N92" s="6"/>
      <c r="O92" s="7">
        <f t="shared" si="7"/>
        <v>0</v>
      </c>
      <c r="P92" s="5">
        <f>+VLOOKUP($B92,'[1]PROYECCIÓN EPP'!$A$2:$N$127,9,0)</f>
        <v>100</v>
      </c>
      <c r="Q92" s="6"/>
      <c r="R92" s="7">
        <f t="shared" si="8"/>
        <v>0</v>
      </c>
      <c r="S92" s="5">
        <f>+VLOOKUP($B92,'[1]PROYECCIÓN EPP'!$A$2:$N$127,11,0)</f>
        <v>100</v>
      </c>
      <c r="T92" s="6"/>
      <c r="U92" s="7">
        <f t="shared" si="9"/>
        <v>0</v>
      </c>
      <c r="V92" s="5">
        <f>+VLOOKUP($B92,'[1]PROYECCIÓN EPP'!$A$2:$N$127,13,0)</f>
        <v>200</v>
      </c>
      <c r="W92" s="6"/>
      <c r="X92" s="7">
        <f t="shared" si="10"/>
        <v>0</v>
      </c>
      <c r="Y92" s="5">
        <f>+VLOOKUP($B92,'[1]PROYECCIÓN EPP'!$A$2:$N$127,14,0)</f>
        <v>200</v>
      </c>
      <c r="Z92" s="6"/>
      <c r="AA92" s="7">
        <f t="shared" si="11"/>
        <v>0</v>
      </c>
    </row>
    <row r="93" spans="1:27" x14ac:dyDescent="0.15">
      <c r="A93" s="4">
        <v>91</v>
      </c>
      <c r="B93" s="6">
        <v>506</v>
      </c>
      <c r="C93" s="4" t="s">
        <v>376</v>
      </c>
      <c r="D93" s="11" t="s">
        <v>219</v>
      </c>
      <c r="E93" s="4" t="s">
        <v>107</v>
      </c>
      <c r="F93" s="4" t="s">
        <v>338</v>
      </c>
      <c r="G93" s="5">
        <f>+VLOOKUP($B93,'[1]PROYECCIÓN EPP'!$A$2:$N$127,4,0)</f>
        <v>200</v>
      </c>
      <c r="H93" s="6"/>
      <c r="I93" s="7">
        <f>+G93*H93</f>
        <v>0</v>
      </c>
      <c r="J93" s="5">
        <f>+VLOOKUP(B93,'[1]PROYECCIÓN EPP'!$A$2:$F$127,6,0)</f>
        <v>110</v>
      </c>
      <c r="K93" s="6"/>
      <c r="L93" s="7">
        <f t="shared" si="6"/>
        <v>0</v>
      </c>
      <c r="M93" s="5">
        <f>+VLOOKUP(B93,'[1]PROYECCIÓN EPP'!$A$2:$N$127,7,0)</f>
        <v>1</v>
      </c>
      <c r="N93" s="6"/>
      <c r="O93" s="7">
        <f t="shared" si="7"/>
        <v>0</v>
      </c>
      <c r="P93" s="5">
        <f>+VLOOKUP($B93,'[1]PROYECCIÓN EPP'!$A$2:$N$127,9,0)</f>
        <v>100</v>
      </c>
      <c r="Q93" s="6"/>
      <c r="R93" s="7">
        <f t="shared" si="8"/>
        <v>0</v>
      </c>
      <c r="S93" s="5">
        <f>+VLOOKUP($B93,'[1]PROYECCIÓN EPP'!$A$2:$N$127,11,0)</f>
        <v>100</v>
      </c>
      <c r="T93" s="6"/>
      <c r="U93" s="7">
        <f t="shared" si="9"/>
        <v>0</v>
      </c>
      <c r="V93" s="5">
        <f>+VLOOKUP($B93,'[1]PROYECCIÓN EPP'!$A$2:$N$127,13,0)</f>
        <v>100</v>
      </c>
      <c r="W93" s="6"/>
      <c r="X93" s="7">
        <f t="shared" si="10"/>
        <v>0</v>
      </c>
      <c r="Y93" s="5">
        <f>+VLOOKUP($B93,'[1]PROYECCIÓN EPP'!$A$2:$N$127,14,0)</f>
        <v>200</v>
      </c>
      <c r="Z93" s="6"/>
      <c r="AA93" s="7">
        <f t="shared" si="11"/>
        <v>0</v>
      </c>
    </row>
    <row r="94" spans="1:27" x14ac:dyDescent="0.15">
      <c r="A94" s="4">
        <v>92</v>
      </c>
      <c r="B94" s="6">
        <v>507</v>
      </c>
      <c r="C94" s="4" t="s">
        <v>376</v>
      </c>
      <c r="D94" s="11" t="s">
        <v>108</v>
      </c>
      <c r="E94" s="4" t="s">
        <v>109</v>
      </c>
      <c r="F94" s="4" t="s">
        <v>339</v>
      </c>
      <c r="G94" s="5">
        <f>+VLOOKUP($B94,'[1]PROYECCIÓN EPP'!$A$2:$N$127,4,0)</f>
        <v>200</v>
      </c>
      <c r="H94" s="6"/>
      <c r="I94" s="7">
        <f>+G94*H94</f>
        <v>0</v>
      </c>
      <c r="J94" s="5">
        <f>+VLOOKUP(B94,'[1]PROYECCIÓN EPP'!$A$2:$F$127,6,0)</f>
        <v>170</v>
      </c>
      <c r="K94" s="6"/>
      <c r="L94" s="7">
        <f t="shared" si="6"/>
        <v>0</v>
      </c>
      <c r="M94" s="5">
        <f>+VLOOKUP(B94,'[1]PROYECCIÓN EPP'!$A$2:$N$127,7,0)</f>
        <v>2</v>
      </c>
      <c r="N94" s="6"/>
      <c r="O94" s="7">
        <f t="shared" si="7"/>
        <v>0</v>
      </c>
      <c r="P94" s="5">
        <f>+VLOOKUP($B94,'[1]PROYECCIÓN EPP'!$A$2:$N$127,9,0)</f>
        <v>100</v>
      </c>
      <c r="Q94" s="6"/>
      <c r="R94" s="7">
        <f t="shared" si="8"/>
        <v>0</v>
      </c>
      <c r="S94" s="5">
        <f>+VLOOKUP($B94,'[1]PROYECCIÓN EPP'!$A$2:$N$127,11,0)</f>
        <v>100</v>
      </c>
      <c r="T94" s="6"/>
      <c r="U94" s="7">
        <f t="shared" si="9"/>
        <v>0</v>
      </c>
      <c r="V94" s="5">
        <f>+VLOOKUP($B94,'[1]PROYECCIÓN EPP'!$A$2:$N$127,13,0)</f>
        <v>100</v>
      </c>
      <c r="W94" s="6"/>
      <c r="X94" s="7">
        <f t="shared" si="10"/>
        <v>0</v>
      </c>
      <c r="Y94" s="5">
        <f>+VLOOKUP($B94,'[1]PROYECCIÓN EPP'!$A$2:$N$127,14,0)</f>
        <v>200</v>
      </c>
      <c r="Z94" s="6"/>
      <c r="AA94" s="7">
        <f t="shared" si="11"/>
        <v>0</v>
      </c>
    </row>
    <row r="95" spans="1:27" x14ac:dyDescent="0.15">
      <c r="A95" s="4">
        <v>93</v>
      </c>
      <c r="B95" s="6">
        <v>508</v>
      </c>
      <c r="C95" s="4" t="s">
        <v>376</v>
      </c>
      <c r="D95" s="11" t="s">
        <v>220</v>
      </c>
      <c r="E95" s="4" t="s">
        <v>110</v>
      </c>
      <c r="F95" s="4" t="s">
        <v>340</v>
      </c>
      <c r="G95" s="5">
        <f>+VLOOKUP($B95,'[1]PROYECCIÓN EPP'!$A$2:$N$127,4,0)</f>
        <v>200</v>
      </c>
      <c r="H95" s="6"/>
      <c r="I95" s="7">
        <f>+G95*H95</f>
        <v>0</v>
      </c>
      <c r="J95" s="5">
        <f>+VLOOKUP(B95,'[1]PROYECCIÓN EPP'!$A$2:$F$127,6,0)</f>
        <v>170</v>
      </c>
      <c r="K95" s="6"/>
      <c r="L95" s="7">
        <f t="shared" si="6"/>
        <v>0</v>
      </c>
      <c r="M95" s="5">
        <f>+VLOOKUP(B95,'[1]PROYECCIÓN EPP'!$A$2:$N$127,7,0)</f>
        <v>2</v>
      </c>
      <c r="N95" s="6"/>
      <c r="O95" s="7">
        <f t="shared" si="7"/>
        <v>0</v>
      </c>
      <c r="P95" s="5">
        <f>+VLOOKUP($B95,'[1]PROYECCIÓN EPP'!$A$2:$N$127,9,0)</f>
        <v>100</v>
      </c>
      <c r="Q95" s="6"/>
      <c r="R95" s="7">
        <f t="shared" si="8"/>
        <v>0</v>
      </c>
      <c r="S95" s="5">
        <f>+VLOOKUP($B95,'[1]PROYECCIÓN EPP'!$A$2:$N$127,11,0)</f>
        <v>100</v>
      </c>
      <c r="T95" s="6"/>
      <c r="U95" s="7">
        <f t="shared" si="9"/>
        <v>0</v>
      </c>
      <c r="V95" s="5">
        <f>+VLOOKUP($B95,'[1]PROYECCIÓN EPP'!$A$2:$N$127,13,0)</f>
        <v>100</v>
      </c>
      <c r="W95" s="6"/>
      <c r="X95" s="7">
        <f t="shared" si="10"/>
        <v>0</v>
      </c>
      <c r="Y95" s="5">
        <f>+VLOOKUP($B95,'[1]PROYECCIÓN EPP'!$A$2:$N$127,14,0)</f>
        <v>200</v>
      </c>
      <c r="Z95" s="6"/>
      <c r="AA95" s="7">
        <f t="shared" si="11"/>
        <v>0</v>
      </c>
    </row>
    <row r="96" spans="1:27" x14ac:dyDescent="0.15">
      <c r="A96" s="4">
        <v>94</v>
      </c>
      <c r="B96" s="6">
        <v>513</v>
      </c>
      <c r="C96" s="4" t="s">
        <v>376</v>
      </c>
      <c r="D96" s="11" t="s">
        <v>221</v>
      </c>
      <c r="E96" s="4" t="s">
        <v>111</v>
      </c>
      <c r="F96" s="4" t="s">
        <v>341</v>
      </c>
      <c r="G96" s="5">
        <f>+VLOOKUP($B96,'[1]PROYECCIÓN EPP'!$A$2:$N$127,4,0)</f>
        <v>200</v>
      </c>
      <c r="H96" s="6"/>
      <c r="I96" s="7">
        <f>+G96*H96</f>
        <v>0</v>
      </c>
      <c r="J96" s="5">
        <f>+VLOOKUP(B96,'[1]PROYECCIÓN EPP'!$A$2:$F$127,6,0)</f>
        <v>110</v>
      </c>
      <c r="K96" s="6"/>
      <c r="L96" s="7">
        <f t="shared" si="6"/>
        <v>0</v>
      </c>
      <c r="M96" s="5">
        <f>+VLOOKUP(B96,'[1]PROYECCIÓN EPP'!$A$2:$N$127,7,0)</f>
        <v>1</v>
      </c>
      <c r="N96" s="6"/>
      <c r="O96" s="7">
        <f t="shared" si="7"/>
        <v>0</v>
      </c>
      <c r="P96" s="5">
        <f>+VLOOKUP($B96,'[1]PROYECCIÓN EPP'!$A$2:$N$127,9,0)</f>
        <v>100</v>
      </c>
      <c r="Q96" s="6"/>
      <c r="R96" s="7">
        <f t="shared" si="8"/>
        <v>0</v>
      </c>
      <c r="S96" s="5">
        <f>+VLOOKUP($B96,'[1]PROYECCIÓN EPP'!$A$2:$N$127,11,0)</f>
        <v>100</v>
      </c>
      <c r="T96" s="6"/>
      <c r="U96" s="7">
        <f t="shared" si="9"/>
        <v>0</v>
      </c>
      <c r="V96" s="5">
        <f>+VLOOKUP($B96,'[1]PROYECCIÓN EPP'!$A$2:$N$127,13,0)</f>
        <v>100</v>
      </c>
      <c r="W96" s="6"/>
      <c r="X96" s="7">
        <f t="shared" si="10"/>
        <v>0</v>
      </c>
      <c r="Y96" s="5">
        <f>+VLOOKUP($B96,'[1]PROYECCIÓN EPP'!$A$2:$N$127,14,0)</f>
        <v>200</v>
      </c>
      <c r="Z96" s="6"/>
      <c r="AA96" s="7">
        <f t="shared" si="11"/>
        <v>0</v>
      </c>
    </row>
    <row r="97" spans="1:27" x14ac:dyDescent="0.15">
      <c r="A97" s="4">
        <v>95</v>
      </c>
      <c r="B97" s="6">
        <v>514</v>
      </c>
      <c r="C97" s="4" t="s">
        <v>376</v>
      </c>
      <c r="D97" s="11" t="s">
        <v>222</v>
      </c>
      <c r="E97" s="4" t="s">
        <v>112</v>
      </c>
      <c r="F97" s="4" t="s">
        <v>342</v>
      </c>
      <c r="G97" s="5">
        <f>+VLOOKUP($B97,'[1]PROYECCIÓN EPP'!$A$2:$N$127,4,0)</f>
        <v>300</v>
      </c>
      <c r="H97" s="6"/>
      <c r="I97" s="7">
        <f>+G97*H97</f>
        <v>0</v>
      </c>
      <c r="J97" s="5">
        <f>+VLOOKUP(B97,'[1]PROYECCIÓN EPP'!$A$2:$F$127,6,0)</f>
        <v>230</v>
      </c>
      <c r="K97" s="6"/>
      <c r="L97" s="7">
        <f t="shared" si="6"/>
        <v>0</v>
      </c>
      <c r="M97" s="5">
        <f>+VLOOKUP(B97,'[1]PROYECCIÓN EPP'!$A$2:$N$127,7,0)</f>
        <v>2</v>
      </c>
      <c r="N97" s="6"/>
      <c r="O97" s="7">
        <f t="shared" si="7"/>
        <v>0</v>
      </c>
      <c r="P97" s="5">
        <f>+VLOOKUP($B97,'[1]PROYECCIÓN EPP'!$A$2:$N$127,9,0)</f>
        <v>100</v>
      </c>
      <c r="Q97" s="6"/>
      <c r="R97" s="7">
        <f t="shared" si="8"/>
        <v>0</v>
      </c>
      <c r="S97" s="5">
        <f>+VLOOKUP($B97,'[1]PROYECCIÓN EPP'!$A$2:$N$127,11,0)</f>
        <v>100</v>
      </c>
      <c r="T97" s="6"/>
      <c r="U97" s="7">
        <f t="shared" si="9"/>
        <v>0</v>
      </c>
      <c r="V97" s="5">
        <f>+VLOOKUP($B97,'[1]PROYECCIÓN EPP'!$A$2:$N$127,13,0)</f>
        <v>200</v>
      </c>
      <c r="W97" s="6"/>
      <c r="X97" s="7">
        <f t="shared" si="10"/>
        <v>0</v>
      </c>
      <c r="Y97" s="5">
        <f>+VLOOKUP($B97,'[1]PROYECCIÓN EPP'!$A$2:$N$127,14,0)</f>
        <v>200</v>
      </c>
      <c r="Z97" s="6"/>
      <c r="AA97" s="7">
        <f t="shared" si="11"/>
        <v>0</v>
      </c>
    </row>
    <row r="98" spans="1:27" x14ac:dyDescent="0.15">
      <c r="A98" s="4">
        <v>96</v>
      </c>
      <c r="B98" s="6">
        <v>515</v>
      </c>
      <c r="C98" s="4" t="s">
        <v>376</v>
      </c>
      <c r="D98" s="11" t="s">
        <v>223</v>
      </c>
      <c r="E98" s="4" t="s">
        <v>113</v>
      </c>
      <c r="F98" s="4" t="s">
        <v>343</v>
      </c>
      <c r="G98" s="5">
        <f>+VLOOKUP($B98,'[1]PROYECCIÓN EPP'!$A$2:$N$127,4,0)</f>
        <v>300</v>
      </c>
      <c r="H98" s="6"/>
      <c r="I98" s="7">
        <f>+G98*H98</f>
        <v>0</v>
      </c>
      <c r="J98" s="5">
        <f>+VLOOKUP(B98,'[1]PROYECCIÓN EPP'!$A$2:$F$127,6,0)</f>
        <v>230</v>
      </c>
      <c r="K98" s="6"/>
      <c r="L98" s="7">
        <f t="shared" si="6"/>
        <v>0</v>
      </c>
      <c r="M98" s="5">
        <f>+VLOOKUP(B98,'[1]PROYECCIÓN EPP'!$A$2:$N$127,7,0)</f>
        <v>2</v>
      </c>
      <c r="N98" s="6"/>
      <c r="O98" s="7">
        <f t="shared" si="7"/>
        <v>0</v>
      </c>
      <c r="P98" s="5">
        <f>+VLOOKUP($B98,'[1]PROYECCIÓN EPP'!$A$2:$N$127,9,0)</f>
        <v>100</v>
      </c>
      <c r="Q98" s="6"/>
      <c r="R98" s="7">
        <f t="shared" si="8"/>
        <v>0</v>
      </c>
      <c r="S98" s="5">
        <f>+VLOOKUP($B98,'[1]PROYECCIÓN EPP'!$A$2:$N$127,11,0)</f>
        <v>100</v>
      </c>
      <c r="T98" s="6"/>
      <c r="U98" s="7">
        <f t="shared" si="9"/>
        <v>0</v>
      </c>
      <c r="V98" s="5">
        <f>+VLOOKUP($B98,'[1]PROYECCIÓN EPP'!$A$2:$N$127,13,0)</f>
        <v>200</v>
      </c>
      <c r="W98" s="6"/>
      <c r="X98" s="7">
        <f t="shared" si="10"/>
        <v>0</v>
      </c>
      <c r="Y98" s="5">
        <f>+VLOOKUP($B98,'[1]PROYECCIÓN EPP'!$A$2:$N$127,14,0)</f>
        <v>200</v>
      </c>
      <c r="Z98" s="6"/>
      <c r="AA98" s="7">
        <f t="shared" si="11"/>
        <v>0</v>
      </c>
    </row>
    <row r="99" spans="1:27" x14ac:dyDescent="0.15">
      <c r="A99" s="4">
        <v>97</v>
      </c>
      <c r="B99" s="6">
        <v>517</v>
      </c>
      <c r="C99" s="4" t="s">
        <v>376</v>
      </c>
      <c r="D99" s="11" t="s">
        <v>224</v>
      </c>
      <c r="E99" s="4" t="s">
        <v>114</v>
      </c>
      <c r="F99" s="4" t="s">
        <v>344</v>
      </c>
      <c r="G99" s="5">
        <f>+VLOOKUP($B99,'[1]PROYECCIÓN EPP'!$A$2:$N$127,4,0)</f>
        <v>200</v>
      </c>
      <c r="H99" s="6"/>
      <c r="I99" s="7">
        <f>+G99*H99</f>
        <v>0</v>
      </c>
      <c r="J99" s="5">
        <f>+VLOOKUP(B99,'[1]PROYECCIÓN EPP'!$A$2:$F$127,6,0)</f>
        <v>170</v>
      </c>
      <c r="K99" s="6"/>
      <c r="L99" s="7">
        <f t="shared" si="6"/>
        <v>0</v>
      </c>
      <c r="M99" s="5">
        <f>+VLOOKUP(B99,'[1]PROYECCIÓN EPP'!$A$2:$N$127,7,0)</f>
        <v>2</v>
      </c>
      <c r="N99" s="6"/>
      <c r="O99" s="7">
        <f t="shared" si="7"/>
        <v>0</v>
      </c>
      <c r="P99" s="5">
        <f>+VLOOKUP($B99,'[1]PROYECCIÓN EPP'!$A$2:$N$127,9,0)</f>
        <v>100</v>
      </c>
      <c r="Q99" s="6"/>
      <c r="R99" s="7">
        <f t="shared" si="8"/>
        <v>0</v>
      </c>
      <c r="S99" s="5">
        <f>+VLOOKUP($B99,'[1]PROYECCIÓN EPP'!$A$2:$N$127,11,0)</f>
        <v>100</v>
      </c>
      <c r="T99" s="6"/>
      <c r="U99" s="7">
        <f t="shared" si="9"/>
        <v>0</v>
      </c>
      <c r="V99" s="5">
        <f>+VLOOKUP($B99,'[1]PROYECCIÓN EPP'!$A$2:$N$127,13,0)</f>
        <v>100</v>
      </c>
      <c r="W99" s="6"/>
      <c r="X99" s="7">
        <f t="shared" si="10"/>
        <v>0</v>
      </c>
      <c r="Y99" s="5">
        <f>+VLOOKUP($B99,'[1]PROYECCIÓN EPP'!$A$2:$N$127,14,0)</f>
        <v>200</v>
      </c>
      <c r="Z99" s="6"/>
      <c r="AA99" s="7">
        <f t="shared" si="11"/>
        <v>0</v>
      </c>
    </row>
    <row r="100" spans="1:27" x14ac:dyDescent="0.15">
      <c r="A100" s="4">
        <v>98</v>
      </c>
      <c r="B100" s="6">
        <v>518</v>
      </c>
      <c r="C100" s="4" t="s">
        <v>376</v>
      </c>
      <c r="D100" s="11" t="s">
        <v>225</v>
      </c>
      <c r="E100" s="4" t="s">
        <v>115</v>
      </c>
      <c r="F100" s="4" t="s">
        <v>345</v>
      </c>
      <c r="G100" s="5">
        <f>+VLOOKUP($B100,'[1]PROYECCIÓN EPP'!$A$2:$N$127,4,0)</f>
        <v>200</v>
      </c>
      <c r="H100" s="6"/>
      <c r="I100" s="7">
        <f>+G100*H100</f>
        <v>0</v>
      </c>
      <c r="J100" s="5">
        <f>+VLOOKUP(B100,'[1]PROYECCIÓN EPP'!$A$2:$F$127,6,0)</f>
        <v>170</v>
      </c>
      <c r="K100" s="6"/>
      <c r="L100" s="7">
        <f t="shared" si="6"/>
        <v>0</v>
      </c>
      <c r="M100" s="5">
        <f>+VLOOKUP(B100,'[1]PROYECCIÓN EPP'!$A$2:$N$127,7,0)</f>
        <v>2</v>
      </c>
      <c r="N100" s="6"/>
      <c r="O100" s="7">
        <f t="shared" si="7"/>
        <v>0</v>
      </c>
      <c r="P100" s="5">
        <f>+VLOOKUP($B100,'[1]PROYECCIÓN EPP'!$A$2:$N$127,9,0)</f>
        <v>100</v>
      </c>
      <c r="Q100" s="6"/>
      <c r="R100" s="7">
        <f t="shared" si="8"/>
        <v>0</v>
      </c>
      <c r="S100" s="5">
        <f>+VLOOKUP($B100,'[1]PROYECCIÓN EPP'!$A$2:$N$127,11,0)</f>
        <v>100</v>
      </c>
      <c r="T100" s="6"/>
      <c r="U100" s="7">
        <f t="shared" si="9"/>
        <v>0</v>
      </c>
      <c r="V100" s="5">
        <f>+VLOOKUP($B100,'[1]PROYECCIÓN EPP'!$A$2:$N$127,13,0)</f>
        <v>100</v>
      </c>
      <c r="W100" s="6"/>
      <c r="X100" s="7">
        <f t="shared" si="10"/>
        <v>0</v>
      </c>
      <c r="Y100" s="5">
        <f>+VLOOKUP($B100,'[1]PROYECCIÓN EPP'!$A$2:$N$127,14,0)</f>
        <v>200</v>
      </c>
      <c r="Z100" s="6"/>
      <c r="AA100" s="7">
        <f t="shared" si="11"/>
        <v>0</v>
      </c>
    </row>
    <row r="101" spans="1:27" x14ac:dyDescent="0.15">
      <c r="A101" s="4">
        <v>99</v>
      </c>
      <c r="B101" s="6">
        <v>519</v>
      </c>
      <c r="C101" s="4" t="s">
        <v>376</v>
      </c>
      <c r="D101" s="11" t="s">
        <v>226</v>
      </c>
      <c r="E101" s="4" t="s">
        <v>116</v>
      </c>
      <c r="F101" s="4" t="s">
        <v>346</v>
      </c>
      <c r="G101" s="5">
        <f>+VLOOKUP($B101,'[1]PROYECCIÓN EPP'!$A$2:$N$127,4,0)</f>
        <v>200</v>
      </c>
      <c r="H101" s="6"/>
      <c r="I101" s="7">
        <f>+G101*H101</f>
        <v>0</v>
      </c>
      <c r="J101" s="5">
        <f>+VLOOKUP(B101,'[1]PROYECCIÓN EPP'!$A$2:$F$127,6,0)</f>
        <v>170</v>
      </c>
      <c r="K101" s="6"/>
      <c r="L101" s="7">
        <f t="shared" si="6"/>
        <v>0</v>
      </c>
      <c r="M101" s="5">
        <f>+VLOOKUP(B101,'[1]PROYECCIÓN EPP'!$A$2:$N$127,7,0)</f>
        <v>2</v>
      </c>
      <c r="N101" s="6"/>
      <c r="O101" s="7">
        <f t="shared" si="7"/>
        <v>0</v>
      </c>
      <c r="P101" s="5">
        <f>+VLOOKUP($B101,'[1]PROYECCIÓN EPP'!$A$2:$N$127,9,0)</f>
        <v>100</v>
      </c>
      <c r="Q101" s="6"/>
      <c r="R101" s="7">
        <f t="shared" si="8"/>
        <v>0</v>
      </c>
      <c r="S101" s="5">
        <f>+VLOOKUP($B101,'[1]PROYECCIÓN EPP'!$A$2:$N$127,11,0)</f>
        <v>100</v>
      </c>
      <c r="T101" s="6"/>
      <c r="U101" s="7">
        <f t="shared" si="9"/>
        <v>0</v>
      </c>
      <c r="V101" s="5">
        <f>+VLOOKUP($B101,'[1]PROYECCIÓN EPP'!$A$2:$N$127,13,0)</f>
        <v>100</v>
      </c>
      <c r="W101" s="6"/>
      <c r="X101" s="7">
        <f t="shared" si="10"/>
        <v>0</v>
      </c>
      <c r="Y101" s="5">
        <f>+VLOOKUP($B101,'[1]PROYECCIÓN EPP'!$A$2:$N$127,14,0)</f>
        <v>200</v>
      </c>
      <c r="Z101" s="6"/>
      <c r="AA101" s="7">
        <f t="shared" si="11"/>
        <v>0</v>
      </c>
    </row>
    <row r="102" spans="1:27" x14ac:dyDescent="0.15">
      <c r="A102" s="4">
        <v>100</v>
      </c>
      <c r="B102" s="6">
        <v>521</v>
      </c>
      <c r="C102" s="4" t="s">
        <v>376</v>
      </c>
      <c r="D102" s="11" t="s">
        <v>227</v>
      </c>
      <c r="E102" s="4" t="s">
        <v>117</v>
      </c>
      <c r="F102" s="4" t="s">
        <v>347</v>
      </c>
      <c r="G102" s="5">
        <f>+VLOOKUP($B102,'[1]PROYECCIÓN EPP'!$A$2:$N$127,4,0)</f>
        <v>200</v>
      </c>
      <c r="H102" s="6"/>
      <c r="I102" s="7">
        <f>+G102*H102</f>
        <v>0</v>
      </c>
      <c r="J102" s="5">
        <f>+VLOOKUP(B102,'[1]PROYECCIÓN EPP'!$A$2:$F$127,6,0)</f>
        <v>170</v>
      </c>
      <c r="K102" s="6"/>
      <c r="L102" s="7">
        <f t="shared" si="6"/>
        <v>0</v>
      </c>
      <c r="M102" s="5">
        <f>+VLOOKUP(B102,'[1]PROYECCIÓN EPP'!$A$2:$N$127,7,0)</f>
        <v>2</v>
      </c>
      <c r="N102" s="6"/>
      <c r="O102" s="7">
        <f t="shared" si="7"/>
        <v>0</v>
      </c>
      <c r="P102" s="5">
        <f>+VLOOKUP($B102,'[1]PROYECCIÓN EPP'!$A$2:$N$127,9,0)</f>
        <v>100</v>
      </c>
      <c r="Q102" s="6"/>
      <c r="R102" s="7">
        <f t="shared" si="8"/>
        <v>0</v>
      </c>
      <c r="S102" s="5">
        <f>+VLOOKUP($B102,'[1]PROYECCIÓN EPP'!$A$2:$N$127,11,0)</f>
        <v>100</v>
      </c>
      <c r="T102" s="6"/>
      <c r="U102" s="7">
        <f t="shared" si="9"/>
        <v>0</v>
      </c>
      <c r="V102" s="5">
        <f>+VLOOKUP($B102,'[1]PROYECCIÓN EPP'!$A$2:$N$127,13,0)</f>
        <v>100</v>
      </c>
      <c r="W102" s="6"/>
      <c r="X102" s="7">
        <f t="shared" si="10"/>
        <v>0</v>
      </c>
      <c r="Y102" s="5">
        <f>+VLOOKUP($B102,'[1]PROYECCIÓN EPP'!$A$2:$N$127,14,0)</f>
        <v>200</v>
      </c>
      <c r="Z102" s="6"/>
      <c r="AA102" s="7">
        <f t="shared" si="11"/>
        <v>0</v>
      </c>
    </row>
    <row r="103" spans="1:27" x14ac:dyDescent="0.15">
      <c r="A103" s="4">
        <v>101</v>
      </c>
      <c r="B103" s="6">
        <v>523</v>
      </c>
      <c r="C103" s="4" t="s">
        <v>376</v>
      </c>
      <c r="D103" s="11" t="s">
        <v>228</v>
      </c>
      <c r="E103" s="4" t="s">
        <v>118</v>
      </c>
      <c r="F103" s="4" t="s">
        <v>348</v>
      </c>
      <c r="G103" s="5">
        <f>+VLOOKUP($B103,'[1]PROYECCIÓN EPP'!$A$2:$N$127,4,0)</f>
        <v>200</v>
      </c>
      <c r="H103" s="6"/>
      <c r="I103" s="7">
        <f>+G103*H103</f>
        <v>0</v>
      </c>
      <c r="J103" s="5">
        <f>+VLOOKUP(B103,'[1]PROYECCIÓN EPP'!$A$2:$F$127,6,0)</f>
        <v>170</v>
      </c>
      <c r="K103" s="6"/>
      <c r="L103" s="7">
        <f t="shared" si="6"/>
        <v>0</v>
      </c>
      <c r="M103" s="5">
        <f>+VLOOKUP(B103,'[1]PROYECCIÓN EPP'!$A$2:$N$127,7,0)</f>
        <v>2</v>
      </c>
      <c r="N103" s="6"/>
      <c r="O103" s="7">
        <f t="shared" si="7"/>
        <v>0</v>
      </c>
      <c r="P103" s="5">
        <f>+VLOOKUP($B103,'[1]PROYECCIÓN EPP'!$A$2:$N$127,9,0)</f>
        <v>100</v>
      </c>
      <c r="Q103" s="6"/>
      <c r="R103" s="7">
        <f t="shared" si="8"/>
        <v>0</v>
      </c>
      <c r="S103" s="5">
        <f>+VLOOKUP($B103,'[1]PROYECCIÓN EPP'!$A$2:$N$127,11,0)</f>
        <v>100</v>
      </c>
      <c r="T103" s="6"/>
      <c r="U103" s="7">
        <f t="shared" si="9"/>
        <v>0</v>
      </c>
      <c r="V103" s="5">
        <f>+VLOOKUP($B103,'[1]PROYECCIÓN EPP'!$A$2:$N$127,13,0)</f>
        <v>100</v>
      </c>
      <c r="W103" s="6"/>
      <c r="X103" s="7">
        <f t="shared" si="10"/>
        <v>0</v>
      </c>
      <c r="Y103" s="5">
        <f>+VLOOKUP($B103,'[1]PROYECCIÓN EPP'!$A$2:$N$127,14,0)</f>
        <v>200</v>
      </c>
      <c r="Z103" s="6"/>
      <c r="AA103" s="7">
        <f t="shared" si="11"/>
        <v>0</v>
      </c>
    </row>
    <row r="104" spans="1:27" x14ac:dyDescent="0.15">
      <c r="A104" s="4">
        <v>102</v>
      </c>
      <c r="B104" s="6">
        <v>527</v>
      </c>
      <c r="C104" s="4" t="s">
        <v>376</v>
      </c>
      <c r="D104" s="11" t="s">
        <v>229</v>
      </c>
      <c r="E104" s="4" t="s">
        <v>119</v>
      </c>
      <c r="F104" s="4" t="s">
        <v>349</v>
      </c>
      <c r="G104" s="5">
        <f>+VLOOKUP($B104,'[1]PROYECCIÓN EPP'!$A$2:$N$127,4,0)</f>
        <v>300</v>
      </c>
      <c r="H104" s="6"/>
      <c r="I104" s="7">
        <f>+G104*H104</f>
        <v>0</v>
      </c>
      <c r="J104" s="5">
        <f>+VLOOKUP(B104,'[1]PROYECCIÓN EPP'!$A$2:$F$127,6,0)</f>
        <v>230</v>
      </c>
      <c r="K104" s="6"/>
      <c r="L104" s="7">
        <f t="shared" si="6"/>
        <v>0</v>
      </c>
      <c r="M104" s="5">
        <f>+VLOOKUP(B104,'[1]PROYECCIÓN EPP'!$A$2:$N$127,7,0)</f>
        <v>2</v>
      </c>
      <c r="N104" s="6"/>
      <c r="O104" s="7">
        <f t="shared" si="7"/>
        <v>0</v>
      </c>
      <c r="P104" s="5">
        <f>+VLOOKUP($B104,'[1]PROYECCIÓN EPP'!$A$2:$N$127,9,0)</f>
        <v>100</v>
      </c>
      <c r="Q104" s="6"/>
      <c r="R104" s="7">
        <f t="shared" si="8"/>
        <v>0</v>
      </c>
      <c r="S104" s="5">
        <f>+VLOOKUP($B104,'[1]PROYECCIÓN EPP'!$A$2:$N$127,11,0)</f>
        <v>100</v>
      </c>
      <c r="T104" s="6"/>
      <c r="U104" s="7">
        <f t="shared" si="9"/>
        <v>0</v>
      </c>
      <c r="V104" s="5">
        <f>+VLOOKUP($B104,'[1]PROYECCIÓN EPP'!$A$2:$N$127,13,0)</f>
        <v>200</v>
      </c>
      <c r="W104" s="6"/>
      <c r="X104" s="7">
        <f t="shared" si="10"/>
        <v>0</v>
      </c>
      <c r="Y104" s="5">
        <f>+VLOOKUP($B104,'[1]PROYECCIÓN EPP'!$A$2:$N$127,14,0)</f>
        <v>200</v>
      </c>
      <c r="Z104" s="6"/>
      <c r="AA104" s="7">
        <f t="shared" si="11"/>
        <v>0</v>
      </c>
    </row>
    <row r="105" spans="1:27" x14ac:dyDescent="0.15">
      <c r="A105" s="4">
        <v>103</v>
      </c>
      <c r="B105" s="6">
        <v>530</v>
      </c>
      <c r="C105" s="4" t="s">
        <v>376</v>
      </c>
      <c r="D105" s="11" t="s">
        <v>230</v>
      </c>
      <c r="E105" s="4" t="s">
        <v>120</v>
      </c>
      <c r="F105" s="4" t="s">
        <v>350</v>
      </c>
      <c r="G105" s="5">
        <f>+VLOOKUP($B105,'[1]PROYECCIÓN EPP'!$A$2:$N$127,4,0)</f>
        <v>600</v>
      </c>
      <c r="H105" s="6"/>
      <c r="I105" s="7">
        <f>+G105*H105</f>
        <v>0</v>
      </c>
      <c r="J105" s="5">
        <f>+VLOOKUP(B105,'[1]PROYECCIÓN EPP'!$A$2:$F$127,6,0)</f>
        <v>560</v>
      </c>
      <c r="K105" s="6"/>
      <c r="L105" s="7">
        <f t="shared" si="6"/>
        <v>0</v>
      </c>
      <c r="M105" s="5">
        <f>+VLOOKUP(B105,'[1]PROYECCIÓN EPP'!$A$2:$N$127,7,0)</f>
        <v>2</v>
      </c>
      <c r="N105" s="6"/>
      <c r="O105" s="7">
        <f t="shared" si="7"/>
        <v>0</v>
      </c>
      <c r="P105" s="5">
        <f>+VLOOKUP($B105,'[1]PROYECCIÓN EPP'!$A$2:$N$127,9,0)</f>
        <v>100</v>
      </c>
      <c r="Q105" s="6"/>
      <c r="R105" s="7">
        <f t="shared" si="8"/>
        <v>0</v>
      </c>
      <c r="S105" s="5">
        <f>+VLOOKUP($B105,'[1]PROYECCIÓN EPP'!$A$2:$N$127,11,0)</f>
        <v>100</v>
      </c>
      <c r="T105" s="6"/>
      <c r="U105" s="7">
        <f t="shared" si="9"/>
        <v>0</v>
      </c>
      <c r="V105" s="5">
        <f>+VLOOKUP($B105,'[1]PROYECCIÓN EPP'!$A$2:$N$127,13,0)</f>
        <v>500</v>
      </c>
      <c r="W105" s="6"/>
      <c r="X105" s="7">
        <f t="shared" si="10"/>
        <v>0</v>
      </c>
      <c r="Y105" s="5">
        <f>+VLOOKUP($B105,'[1]PROYECCIÓN EPP'!$A$2:$N$127,14,0)</f>
        <v>200</v>
      </c>
      <c r="Z105" s="6"/>
      <c r="AA105" s="7">
        <f t="shared" si="11"/>
        <v>0</v>
      </c>
    </row>
    <row r="106" spans="1:27" x14ac:dyDescent="0.15">
      <c r="A106" s="4">
        <v>104</v>
      </c>
      <c r="B106" s="6">
        <v>531</v>
      </c>
      <c r="C106" s="4" t="s">
        <v>376</v>
      </c>
      <c r="D106" s="11" t="s">
        <v>231</v>
      </c>
      <c r="E106" s="4" t="s">
        <v>121</v>
      </c>
      <c r="F106" s="4" t="s">
        <v>351</v>
      </c>
      <c r="G106" s="5">
        <f>+VLOOKUP($B106,'[1]PROYECCIÓN EPP'!$A$2:$N$127,4,0)</f>
        <v>600</v>
      </c>
      <c r="H106" s="6"/>
      <c r="I106" s="7">
        <f>+G106*H106</f>
        <v>0</v>
      </c>
      <c r="J106" s="5">
        <f>+VLOOKUP(B106,'[1]PROYECCIÓN EPP'!$A$2:$F$127,6,0)</f>
        <v>560</v>
      </c>
      <c r="K106" s="6"/>
      <c r="L106" s="7">
        <f t="shared" si="6"/>
        <v>0</v>
      </c>
      <c r="M106" s="5">
        <f>+VLOOKUP(B106,'[1]PROYECCIÓN EPP'!$A$2:$N$127,7,0)</f>
        <v>3</v>
      </c>
      <c r="N106" s="6"/>
      <c r="O106" s="7">
        <f t="shared" si="7"/>
        <v>0</v>
      </c>
      <c r="P106" s="5">
        <f>+VLOOKUP($B106,'[1]PROYECCIÓN EPP'!$A$2:$N$127,9,0)</f>
        <v>200</v>
      </c>
      <c r="Q106" s="6"/>
      <c r="R106" s="7">
        <f t="shared" si="8"/>
        <v>0</v>
      </c>
      <c r="S106" s="5">
        <f>+VLOOKUP($B106,'[1]PROYECCIÓN EPP'!$A$2:$N$127,11,0)</f>
        <v>200</v>
      </c>
      <c r="T106" s="6"/>
      <c r="U106" s="7">
        <f t="shared" si="9"/>
        <v>0</v>
      </c>
      <c r="V106" s="5">
        <f>+VLOOKUP($B106,'[1]PROYECCIÓN EPP'!$A$2:$N$127,13,0)</f>
        <v>400</v>
      </c>
      <c r="W106" s="6"/>
      <c r="X106" s="7">
        <f t="shared" si="10"/>
        <v>0</v>
      </c>
      <c r="Y106" s="5">
        <f>+VLOOKUP($B106,'[1]PROYECCIÓN EPP'!$A$2:$N$127,14,0)</f>
        <v>200</v>
      </c>
      <c r="Z106" s="6"/>
      <c r="AA106" s="7">
        <f t="shared" si="11"/>
        <v>0</v>
      </c>
    </row>
    <row r="107" spans="1:27" x14ac:dyDescent="0.15">
      <c r="A107" s="4">
        <v>105</v>
      </c>
      <c r="B107" s="6">
        <v>533</v>
      </c>
      <c r="C107" s="4" t="s">
        <v>376</v>
      </c>
      <c r="D107" s="11" t="s">
        <v>122</v>
      </c>
      <c r="E107" s="4" t="s">
        <v>123</v>
      </c>
      <c r="F107" s="4" t="s">
        <v>352</v>
      </c>
      <c r="G107" s="5">
        <f>+VLOOKUP($B107,'[1]PROYECCIÓN EPP'!$A$2:$N$127,4,0)</f>
        <v>200</v>
      </c>
      <c r="H107" s="6"/>
      <c r="I107" s="7">
        <f>+G107*H107</f>
        <v>0</v>
      </c>
      <c r="J107" s="5">
        <f>+VLOOKUP(B107,'[1]PROYECCIÓN EPP'!$A$2:$F$127,6,0)</f>
        <v>170</v>
      </c>
      <c r="K107" s="6"/>
      <c r="L107" s="7">
        <f t="shared" si="6"/>
        <v>0</v>
      </c>
      <c r="M107" s="5">
        <f>+VLOOKUP(B107,'[1]PROYECCIÓN EPP'!$A$2:$N$127,7,0)</f>
        <v>2</v>
      </c>
      <c r="N107" s="6"/>
      <c r="O107" s="7">
        <f t="shared" si="7"/>
        <v>0</v>
      </c>
      <c r="P107" s="5">
        <f>+VLOOKUP($B107,'[1]PROYECCIÓN EPP'!$A$2:$N$127,9,0)</f>
        <v>100</v>
      </c>
      <c r="Q107" s="6"/>
      <c r="R107" s="7">
        <f t="shared" si="8"/>
        <v>0</v>
      </c>
      <c r="S107" s="5">
        <f>+VLOOKUP($B107,'[1]PROYECCIÓN EPP'!$A$2:$N$127,11,0)</f>
        <v>100</v>
      </c>
      <c r="T107" s="6"/>
      <c r="U107" s="7">
        <f t="shared" si="9"/>
        <v>0</v>
      </c>
      <c r="V107" s="5">
        <f>+VLOOKUP($B107,'[1]PROYECCIÓN EPP'!$A$2:$N$127,13,0)</f>
        <v>100</v>
      </c>
      <c r="W107" s="6"/>
      <c r="X107" s="7">
        <f t="shared" si="10"/>
        <v>0</v>
      </c>
      <c r="Y107" s="5">
        <f>+VLOOKUP($B107,'[1]PROYECCIÓN EPP'!$A$2:$N$127,14,0)</f>
        <v>200</v>
      </c>
      <c r="Z107" s="6"/>
      <c r="AA107" s="7">
        <f t="shared" si="11"/>
        <v>0</v>
      </c>
    </row>
    <row r="108" spans="1:27" x14ac:dyDescent="0.15">
      <c r="A108" s="4">
        <v>106</v>
      </c>
      <c r="B108" s="6">
        <v>535</v>
      </c>
      <c r="C108" s="4" t="s">
        <v>376</v>
      </c>
      <c r="D108" s="11" t="s">
        <v>232</v>
      </c>
      <c r="E108" s="4" t="s">
        <v>124</v>
      </c>
      <c r="F108" s="4" t="s">
        <v>353</v>
      </c>
      <c r="G108" s="5">
        <f>+VLOOKUP($B108,'[1]PROYECCIÓN EPP'!$A$2:$N$127,4,0)</f>
        <v>1000</v>
      </c>
      <c r="H108" s="6"/>
      <c r="I108" s="7">
        <f>+G108*H108</f>
        <v>0</v>
      </c>
      <c r="J108" s="5">
        <f>+VLOOKUP(B108,'[1]PROYECCIÓN EPP'!$A$2:$F$127,6,0)</f>
        <v>890</v>
      </c>
      <c r="K108" s="6"/>
      <c r="L108" s="7">
        <f t="shared" si="6"/>
        <v>0</v>
      </c>
      <c r="M108" s="5">
        <f>+VLOOKUP(B108,'[1]PROYECCIÓN EPP'!$A$2:$N$127,7,0)</f>
        <v>7</v>
      </c>
      <c r="N108" s="6"/>
      <c r="O108" s="7">
        <f t="shared" si="7"/>
        <v>0</v>
      </c>
      <c r="P108" s="5">
        <f>+VLOOKUP($B108,'[1]PROYECCIÓN EPP'!$A$2:$N$127,9,0)</f>
        <v>400</v>
      </c>
      <c r="Q108" s="6"/>
      <c r="R108" s="7">
        <f t="shared" si="8"/>
        <v>0</v>
      </c>
      <c r="S108" s="5">
        <f>+VLOOKUP($B108,'[1]PROYECCIÓN EPP'!$A$2:$N$127,11,0)</f>
        <v>400</v>
      </c>
      <c r="T108" s="6"/>
      <c r="U108" s="7">
        <f t="shared" si="9"/>
        <v>0</v>
      </c>
      <c r="V108" s="5">
        <f>+VLOOKUP($B108,'[1]PROYECCIÓN EPP'!$A$2:$N$127,13,0)</f>
        <v>500</v>
      </c>
      <c r="W108" s="6"/>
      <c r="X108" s="7">
        <f t="shared" si="10"/>
        <v>0</v>
      </c>
      <c r="Y108" s="5">
        <f>+VLOOKUP($B108,'[1]PROYECCIÓN EPP'!$A$2:$N$127,14,0)</f>
        <v>200</v>
      </c>
      <c r="Z108" s="6"/>
      <c r="AA108" s="7">
        <f t="shared" si="11"/>
        <v>0</v>
      </c>
    </row>
    <row r="109" spans="1:27" x14ac:dyDescent="0.15">
      <c r="A109" s="4">
        <v>107</v>
      </c>
      <c r="B109" s="6">
        <v>602</v>
      </c>
      <c r="C109" s="4" t="s">
        <v>380</v>
      </c>
      <c r="D109" s="11" t="s">
        <v>233</v>
      </c>
      <c r="E109" s="4" t="s">
        <v>126</v>
      </c>
      <c r="F109" s="4" t="s">
        <v>354</v>
      </c>
      <c r="G109" s="5">
        <f>+VLOOKUP($B109,'[1]PROYECCIÓN EPP'!$A$2:$N$127,4,0)</f>
        <v>300</v>
      </c>
      <c r="H109" s="6"/>
      <c r="I109" s="7">
        <f>+G109*H109</f>
        <v>0</v>
      </c>
      <c r="J109" s="5">
        <f>+VLOOKUP(B109,'[1]PROYECCIÓN EPP'!$A$2:$F$127,6,0)</f>
        <v>280</v>
      </c>
      <c r="K109" s="6"/>
      <c r="L109" s="7">
        <f t="shared" si="6"/>
        <v>0</v>
      </c>
      <c r="M109" s="5">
        <f>+VLOOKUP(B109,'[1]PROYECCIÓN EPP'!$A$2:$N$127,7,0)</f>
        <v>2</v>
      </c>
      <c r="N109" s="6"/>
      <c r="O109" s="7">
        <f t="shared" si="7"/>
        <v>0</v>
      </c>
      <c r="P109" s="5">
        <f>+VLOOKUP($B109,'[1]PROYECCIÓN EPP'!$A$2:$N$127,9,0)</f>
        <v>100</v>
      </c>
      <c r="Q109" s="6"/>
      <c r="R109" s="7">
        <f t="shared" si="8"/>
        <v>0</v>
      </c>
      <c r="S109" s="5">
        <f>+VLOOKUP($B109,'[1]PROYECCIÓN EPP'!$A$2:$N$127,11,0)</f>
        <v>100</v>
      </c>
      <c r="T109" s="6"/>
      <c r="U109" s="7">
        <f t="shared" si="9"/>
        <v>0</v>
      </c>
      <c r="V109" s="5">
        <f>+VLOOKUP($B109,'[1]PROYECCIÓN EPP'!$A$2:$N$127,13,0)</f>
        <v>200</v>
      </c>
      <c r="W109" s="6"/>
      <c r="X109" s="7">
        <f t="shared" si="10"/>
        <v>0</v>
      </c>
      <c r="Y109" s="5">
        <f>+VLOOKUP($B109,'[1]PROYECCIÓN EPP'!$A$2:$N$127,14,0)</f>
        <v>200</v>
      </c>
      <c r="Z109" s="6"/>
      <c r="AA109" s="7">
        <f t="shared" si="11"/>
        <v>0</v>
      </c>
    </row>
    <row r="110" spans="1:27" x14ac:dyDescent="0.15">
      <c r="A110" s="4">
        <v>108</v>
      </c>
      <c r="B110" s="6">
        <v>603</v>
      </c>
      <c r="C110" s="4" t="s">
        <v>380</v>
      </c>
      <c r="D110" s="11" t="s">
        <v>234</v>
      </c>
      <c r="E110" s="4" t="s">
        <v>127</v>
      </c>
      <c r="F110" s="4" t="s">
        <v>355</v>
      </c>
      <c r="G110" s="5">
        <f>+VLOOKUP($B110,'[1]PROYECCIÓN EPP'!$A$2:$N$127,4,0)</f>
        <v>200</v>
      </c>
      <c r="H110" s="6"/>
      <c r="I110" s="7">
        <f>+G110*H110</f>
        <v>0</v>
      </c>
      <c r="J110" s="5">
        <f>+VLOOKUP(B110,'[1]PROYECCIÓN EPP'!$A$2:$F$127,6,0)</f>
        <v>170</v>
      </c>
      <c r="K110" s="6"/>
      <c r="L110" s="7">
        <f t="shared" si="6"/>
        <v>0</v>
      </c>
      <c r="M110" s="5">
        <f>+VLOOKUP(B110,'[1]PROYECCIÓN EPP'!$A$2:$N$127,7,0)</f>
        <v>2</v>
      </c>
      <c r="N110" s="6"/>
      <c r="O110" s="7">
        <f t="shared" si="7"/>
        <v>0</v>
      </c>
      <c r="P110" s="5">
        <f>+VLOOKUP($B110,'[1]PROYECCIÓN EPP'!$A$2:$N$127,9,0)</f>
        <v>100</v>
      </c>
      <c r="Q110" s="6"/>
      <c r="R110" s="7">
        <f t="shared" si="8"/>
        <v>0</v>
      </c>
      <c r="S110" s="5">
        <f>+VLOOKUP($B110,'[1]PROYECCIÓN EPP'!$A$2:$N$127,11,0)</f>
        <v>100</v>
      </c>
      <c r="T110" s="6"/>
      <c r="U110" s="7">
        <f t="shared" si="9"/>
        <v>0</v>
      </c>
      <c r="V110" s="5">
        <f>+VLOOKUP($B110,'[1]PROYECCIÓN EPP'!$A$2:$N$127,13,0)</f>
        <v>100</v>
      </c>
      <c r="W110" s="6"/>
      <c r="X110" s="7">
        <f t="shared" si="10"/>
        <v>0</v>
      </c>
      <c r="Y110" s="5">
        <f>+VLOOKUP($B110,'[1]PROYECCIÓN EPP'!$A$2:$N$127,14,0)</f>
        <v>200</v>
      </c>
      <c r="Z110" s="6"/>
      <c r="AA110" s="7">
        <f t="shared" si="11"/>
        <v>0</v>
      </c>
    </row>
    <row r="111" spans="1:27" x14ac:dyDescent="0.15">
      <c r="A111" s="4">
        <v>109</v>
      </c>
      <c r="B111" s="6">
        <v>607</v>
      </c>
      <c r="C111" s="4" t="s">
        <v>380</v>
      </c>
      <c r="D111" s="11" t="s">
        <v>235</v>
      </c>
      <c r="E111" s="4" t="s">
        <v>128</v>
      </c>
      <c r="F111" s="4" t="s">
        <v>356</v>
      </c>
      <c r="G111" s="5">
        <f>+VLOOKUP($B111,'[1]PROYECCIÓN EPP'!$A$2:$N$127,4,0)</f>
        <v>200</v>
      </c>
      <c r="H111" s="6"/>
      <c r="I111" s="7">
        <f>+G111*H111</f>
        <v>0</v>
      </c>
      <c r="J111" s="5">
        <f>+VLOOKUP(B111,'[1]PROYECCIÓN EPP'!$A$2:$F$127,6,0)</f>
        <v>120</v>
      </c>
      <c r="K111" s="6"/>
      <c r="L111" s="7">
        <f t="shared" si="6"/>
        <v>0</v>
      </c>
      <c r="M111" s="5">
        <f>+VLOOKUP(B111,'[1]PROYECCIÓN EPP'!$A$2:$N$127,7,0)</f>
        <v>1</v>
      </c>
      <c r="N111" s="6"/>
      <c r="O111" s="7">
        <f t="shared" si="7"/>
        <v>0</v>
      </c>
      <c r="P111" s="5">
        <f>+VLOOKUP($B111,'[1]PROYECCIÓN EPP'!$A$2:$N$127,9,0)</f>
        <v>100</v>
      </c>
      <c r="Q111" s="6"/>
      <c r="R111" s="7">
        <f t="shared" si="8"/>
        <v>0</v>
      </c>
      <c r="S111" s="5">
        <f>+VLOOKUP($B111,'[1]PROYECCIÓN EPP'!$A$2:$N$127,11,0)</f>
        <v>100</v>
      </c>
      <c r="T111" s="6"/>
      <c r="U111" s="7">
        <f t="shared" si="9"/>
        <v>0</v>
      </c>
      <c r="V111" s="5">
        <f>+VLOOKUP($B111,'[1]PROYECCIÓN EPP'!$A$2:$N$127,13,0)</f>
        <v>100</v>
      </c>
      <c r="W111" s="6"/>
      <c r="X111" s="7">
        <f t="shared" si="10"/>
        <v>0</v>
      </c>
      <c r="Y111" s="5">
        <f>+VLOOKUP($B111,'[1]PROYECCIÓN EPP'!$A$2:$N$127,14,0)</f>
        <v>200</v>
      </c>
      <c r="Z111" s="6"/>
      <c r="AA111" s="7">
        <f t="shared" si="11"/>
        <v>0</v>
      </c>
    </row>
    <row r="112" spans="1:27" x14ac:dyDescent="0.15">
      <c r="A112" s="4">
        <v>110</v>
      </c>
      <c r="B112" s="6">
        <v>608</v>
      </c>
      <c r="C112" s="4" t="s">
        <v>380</v>
      </c>
      <c r="D112" s="11" t="s">
        <v>236</v>
      </c>
      <c r="E112" s="4" t="s">
        <v>129</v>
      </c>
      <c r="F112" s="4" t="s">
        <v>357</v>
      </c>
      <c r="G112" s="5">
        <f>+VLOOKUP($B112,'[1]PROYECCIÓN EPP'!$A$2:$N$127,4,0)</f>
        <v>200</v>
      </c>
      <c r="H112" s="6"/>
      <c r="I112" s="7">
        <f>+G112*H112</f>
        <v>0</v>
      </c>
      <c r="J112" s="5">
        <f>+VLOOKUP(B112,'[1]PROYECCIÓN EPP'!$A$2:$F$127,6,0)</f>
        <v>120</v>
      </c>
      <c r="K112" s="6"/>
      <c r="L112" s="7">
        <f t="shared" si="6"/>
        <v>0</v>
      </c>
      <c r="M112" s="5">
        <f>+VLOOKUP(B112,'[1]PROYECCIÓN EPP'!$A$2:$N$127,7,0)</f>
        <v>1</v>
      </c>
      <c r="N112" s="6"/>
      <c r="O112" s="7">
        <f t="shared" si="7"/>
        <v>0</v>
      </c>
      <c r="P112" s="5">
        <f>+VLOOKUP($B112,'[1]PROYECCIÓN EPP'!$A$2:$N$127,9,0)</f>
        <v>100</v>
      </c>
      <c r="Q112" s="6"/>
      <c r="R112" s="7">
        <f t="shared" si="8"/>
        <v>0</v>
      </c>
      <c r="S112" s="5">
        <f>+VLOOKUP($B112,'[1]PROYECCIÓN EPP'!$A$2:$N$127,11,0)</f>
        <v>100</v>
      </c>
      <c r="T112" s="6"/>
      <c r="U112" s="7">
        <f t="shared" si="9"/>
        <v>0</v>
      </c>
      <c r="V112" s="5">
        <f>+VLOOKUP($B112,'[1]PROYECCIÓN EPP'!$A$2:$N$127,13,0)</f>
        <v>100</v>
      </c>
      <c r="W112" s="6"/>
      <c r="X112" s="7">
        <f t="shared" si="10"/>
        <v>0</v>
      </c>
      <c r="Y112" s="5">
        <f>+VLOOKUP($B112,'[1]PROYECCIÓN EPP'!$A$2:$N$127,14,0)</f>
        <v>200</v>
      </c>
      <c r="Z112" s="6"/>
      <c r="AA112" s="7">
        <f t="shared" si="11"/>
        <v>0</v>
      </c>
    </row>
    <row r="113" spans="1:27" x14ac:dyDescent="0.15">
      <c r="A113" s="4">
        <v>111</v>
      </c>
      <c r="B113" s="6">
        <v>609</v>
      </c>
      <c r="C113" s="4" t="s">
        <v>380</v>
      </c>
      <c r="D113" s="11" t="s">
        <v>237</v>
      </c>
      <c r="E113" s="4" t="s">
        <v>130</v>
      </c>
      <c r="F113" s="4" t="s">
        <v>358</v>
      </c>
      <c r="G113" s="5">
        <f>+VLOOKUP($B113,'[1]PROYECCIÓN EPP'!$A$2:$N$127,4,0)</f>
        <v>200</v>
      </c>
      <c r="H113" s="6"/>
      <c r="I113" s="7">
        <f>+G113*H113</f>
        <v>0</v>
      </c>
      <c r="J113" s="5">
        <f>+VLOOKUP(B113,'[1]PROYECCIÓN EPP'!$A$2:$F$127,6,0)</f>
        <v>170</v>
      </c>
      <c r="K113" s="6"/>
      <c r="L113" s="7">
        <f t="shared" si="6"/>
        <v>0</v>
      </c>
      <c r="M113" s="5">
        <f>+VLOOKUP(B113,'[1]PROYECCIÓN EPP'!$A$2:$N$127,7,0)</f>
        <v>2</v>
      </c>
      <c r="N113" s="6"/>
      <c r="O113" s="7">
        <f t="shared" si="7"/>
        <v>0</v>
      </c>
      <c r="P113" s="5">
        <f>+VLOOKUP($B113,'[1]PROYECCIÓN EPP'!$A$2:$N$127,9,0)</f>
        <v>100</v>
      </c>
      <c r="Q113" s="6"/>
      <c r="R113" s="7">
        <f t="shared" si="8"/>
        <v>0</v>
      </c>
      <c r="S113" s="5">
        <f>+VLOOKUP($B113,'[1]PROYECCIÓN EPP'!$A$2:$N$127,11,0)</f>
        <v>100</v>
      </c>
      <c r="T113" s="6"/>
      <c r="U113" s="7">
        <f t="shared" si="9"/>
        <v>0</v>
      </c>
      <c r="V113" s="5">
        <f>+VLOOKUP($B113,'[1]PROYECCIÓN EPP'!$A$2:$N$127,13,0)</f>
        <v>100</v>
      </c>
      <c r="W113" s="6"/>
      <c r="X113" s="7">
        <f t="shared" si="10"/>
        <v>0</v>
      </c>
      <c r="Y113" s="5">
        <f>+VLOOKUP($B113,'[1]PROYECCIÓN EPP'!$A$2:$N$127,14,0)</f>
        <v>200</v>
      </c>
      <c r="Z113" s="6"/>
      <c r="AA113" s="7">
        <f t="shared" si="11"/>
        <v>0</v>
      </c>
    </row>
    <row r="114" spans="1:27" x14ac:dyDescent="0.15">
      <c r="A114" s="4">
        <v>112</v>
      </c>
      <c r="B114" s="6">
        <v>610</v>
      </c>
      <c r="C114" s="4" t="s">
        <v>380</v>
      </c>
      <c r="D114" s="11" t="s">
        <v>238</v>
      </c>
      <c r="E114" s="4" t="s">
        <v>131</v>
      </c>
      <c r="F114" s="4" t="s">
        <v>359</v>
      </c>
      <c r="G114" s="5">
        <f>+VLOOKUP($B114,'[1]PROYECCIÓN EPP'!$A$2:$N$127,4,0)</f>
        <v>200</v>
      </c>
      <c r="H114" s="6"/>
      <c r="I114" s="7">
        <f>+G114*H114</f>
        <v>0</v>
      </c>
      <c r="J114" s="5">
        <f>+VLOOKUP(B114,'[1]PROYECCIÓN EPP'!$A$2:$F$127,6,0)</f>
        <v>170</v>
      </c>
      <c r="K114" s="6"/>
      <c r="L114" s="7">
        <f t="shared" si="6"/>
        <v>0</v>
      </c>
      <c r="M114" s="5">
        <f>+VLOOKUP(B114,'[1]PROYECCIÓN EPP'!$A$2:$N$127,7,0)</f>
        <v>2</v>
      </c>
      <c r="N114" s="6"/>
      <c r="O114" s="7">
        <f t="shared" si="7"/>
        <v>0</v>
      </c>
      <c r="P114" s="5">
        <f>+VLOOKUP($B114,'[1]PROYECCIÓN EPP'!$A$2:$N$127,9,0)</f>
        <v>100</v>
      </c>
      <c r="Q114" s="6"/>
      <c r="R114" s="7">
        <f t="shared" si="8"/>
        <v>0</v>
      </c>
      <c r="S114" s="5">
        <f>+VLOOKUP($B114,'[1]PROYECCIÓN EPP'!$A$2:$N$127,11,0)</f>
        <v>100</v>
      </c>
      <c r="T114" s="6"/>
      <c r="U114" s="7">
        <f t="shared" si="9"/>
        <v>0</v>
      </c>
      <c r="V114" s="5">
        <f>+VLOOKUP($B114,'[1]PROYECCIÓN EPP'!$A$2:$N$127,13,0)</f>
        <v>100</v>
      </c>
      <c r="W114" s="6"/>
      <c r="X114" s="7">
        <f t="shared" si="10"/>
        <v>0</v>
      </c>
      <c r="Y114" s="5">
        <f>+VLOOKUP($B114,'[1]PROYECCIÓN EPP'!$A$2:$N$127,14,0)</f>
        <v>200</v>
      </c>
      <c r="Z114" s="6"/>
      <c r="AA114" s="7">
        <f t="shared" si="11"/>
        <v>0</v>
      </c>
    </row>
    <row r="115" spans="1:27" x14ac:dyDescent="0.15">
      <c r="A115" s="4">
        <v>113</v>
      </c>
      <c r="B115" s="6">
        <v>611</v>
      </c>
      <c r="C115" s="4" t="s">
        <v>380</v>
      </c>
      <c r="D115" s="11" t="s">
        <v>239</v>
      </c>
      <c r="E115" s="4" t="s">
        <v>125</v>
      </c>
      <c r="F115" s="4" t="s">
        <v>360</v>
      </c>
      <c r="G115" s="5">
        <f>+VLOOKUP($B115,'[1]PROYECCIÓN EPP'!$A$2:$N$127,4,0)</f>
        <v>100</v>
      </c>
      <c r="H115" s="28"/>
      <c r="I115" s="29"/>
      <c r="J115" s="5">
        <f>+VLOOKUP(B115,'[1]PROYECCIÓN EPP'!$A$2:$F$127,6,0)</f>
        <v>60</v>
      </c>
      <c r="K115" s="6"/>
      <c r="L115" s="7">
        <f t="shared" si="6"/>
        <v>0</v>
      </c>
      <c r="M115" s="5">
        <f>+VLOOKUP(B115,'[1]PROYECCIÓN EPP'!$A$2:$N$127,7,0)</f>
        <v>1</v>
      </c>
      <c r="N115" s="6"/>
      <c r="O115" s="7">
        <f t="shared" si="7"/>
        <v>0</v>
      </c>
      <c r="P115" s="5">
        <f>+VLOOKUP($B115,'[1]PROYECCIÓN EPP'!$A$2:$N$127,9,0)</f>
        <v>100</v>
      </c>
      <c r="Q115" s="6"/>
      <c r="R115" s="7">
        <f t="shared" si="8"/>
        <v>0</v>
      </c>
      <c r="S115" s="5">
        <f>+VLOOKUP($B115,'[1]PROYECCIÓN EPP'!$A$2:$N$127,11,0)</f>
        <v>100</v>
      </c>
      <c r="T115" s="6"/>
      <c r="U115" s="7">
        <f t="shared" si="9"/>
        <v>0</v>
      </c>
      <c r="V115" s="5">
        <f>+VLOOKUP($B115,'[1]PROYECCIÓN EPP'!$A$2:$N$127,13,0)</f>
        <v>100</v>
      </c>
      <c r="W115" s="6"/>
      <c r="X115" s="7">
        <f t="shared" si="10"/>
        <v>0</v>
      </c>
      <c r="Y115" s="5">
        <f>+VLOOKUP($B115,'[1]PROYECCIÓN EPP'!$A$2:$N$127,14,0)</f>
        <v>200</v>
      </c>
      <c r="Z115" s="6"/>
      <c r="AA115" s="7">
        <f t="shared" si="11"/>
        <v>0</v>
      </c>
    </row>
    <row r="116" spans="1:27" x14ac:dyDescent="0.15">
      <c r="A116" s="4">
        <v>114</v>
      </c>
      <c r="B116" s="6">
        <v>612</v>
      </c>
      <c r="C116" s="4" t="s">
        <v>380</v>
      </c>
      <c r="D116" s="11" t="s">
        <v>240</v>
      </c>
      <c r="E116" s="4" t="s">
        <v>132</v>
      </c>
      <c r="F116" s="4" t="s">
        <v>361</v>
      </c>
      <c r="G116" s="5">
        <f>+VLOOKUP($B116,'[1]PROYECCIÓN EPP'!$A$2:$N$127,4,0)</f>
        <v>600</v>
      </c>
      <c r="H116" s="6"/>
      <c r="I116" s="7">
        <f>+G116*H116</f>
        <v>0</v>
      </c>
      <c r="J116" s="5">
        <f>+VLOOKUP(B116,'[1]PROYECCIÓN EPP'!$A$2:$F$127,6,0)</f>
        <v>560</v>
      </c>
      <c r="K116" s="6"/>
      <c r="L116" s="7">
        <f t="shared" si="6"/>
        <v>0</v>
      </c>
      <c r="M116" s="5">
        <f>+VLOOKUP(B116,'[1]PROYECCIÓN EPP'!$A$2:$N$127,7,0)</f>
        <v>3</v>
      </c>
      <c r="N116" s="6"/>
      <c r="O116" s="7">
        <f t="shared" si="7"/>
        <v>0</v>
      </c>
      <c r="P116" s="5">
        <f>+VLOOKUP($B116,'[1]PROYECCIÓN EPP'!$A$2:$N$127,9,0)</f>
        <v>200</v>
      </c>
      <c r="Q116" s="6"/>
      <c r="R116" s="7">
        <f t="shared" si="8"/>
        <v>0</v>
      </c>
      <c r="S116" s="5">
        <f>+VLOOKUP($B116,'[1]PROYECCIÓN EPP'!$A$2:$N$127,11,0)</f>
        <v>200</v>
      </c>
      <c r="T116" s="6"/>
      <c r="U116" s="7">
        <f t="shared" si="9"/>
        <v>0</v>
      </c>
      <c r="V116" s="5">
        <f>+VLOOKUP($B116,'[1]PROYECCIÓN EPP'!$A$2:$N$127,13,0)</f>
        <v>400</v>
      </c>
      <c r="W116" s="6"/>
      <c r="X116" s="7">
        <f t="shared" si="10"/>
        <v>0</v>
      </c>
      <c r="Y116" s="5">
        <f>+VLOOKUP($B116,'[1]PROYECCIÓN EPP'!$A$2:$N$127,14,0)</f>
        <v>200</v>
      </c>
      <c r="Z116" s="6"/>
      <c r="AA116" s="7">
        <f t="shared" si="11"/>
        <v>0</v>
      </c>
    </row>
    <row r="117" spans="1:27" x14ac:dyDescent="0.15">
      <c r="A117" s="4">
        <v>115</v>
      </c>
      <c r="B117" s="6">
        <v>613</v>
      </c>
      <c r="C117" s="4" t="s">
        <v>380</v>
      </c>
      <c r="D117" s="11" t="s">
        <v>241</v>
      </c>
      <c r="E117" s="4" t="s">
        <v>133</v>
      </c>
      <c r="F117" s="4" t="s">
        <v>362</v>
      </c>
      <c r="G117" s="5">
        <f>+VLOOKUP($B117,'[1]PROYECCIÓN EPP'!$A$2:$N$127,4,0)</f>
        <v>400</v>
      </c>
      <c r="H117" s="6"/>
      <c r="I117" s="7">
        <f>+G117*H117</f>
        <v>0</v>
      </c>
      <c r="J117" s="5">
        <f>+VLOOKUP(B117,'[1]PROYECCIÓN EPP'!$A$2:$F$127,6,0)</f>
        <v>340</v>
      </c>
      <c r="K117" s="6"/>
      <c r="L117" s="7">
        <f t="shared" si="6"/>
        <v>0</v>
      </c>
      <c r="M117" s="5">
        <f>+VLOOKUP(B117,'[1]PROYECCIÓN EPP'!$A$2:$N$127,7,0)</f>
        <v>2</v>
      </c>
      <c r="N117" s="6"/>
      <c r="O117" s="7">
        <f t="shared" si="7"/>
        <v>0</v>
      </c>
      <c r="P117" s="5">
        <f>+VLOOKUP($B117,'[1]PROYECCIÓN EPP'!$A$2:$N$127,9,0)</f>
        <v>100</v>
      </c>
      <c r="Q117" s="6"/>
      <c r="R117" s="7">
        <f t="shared" si="8"/>
        <v>0</v>
      </c>
      <c r="S117" s="5">
        <f>+VLOOKUP($B117,'[1]PROYECCIÓN EPP'!$A$2:$N$127,11,0)</f>
        <v>100</v>
      </c>
      <c r="T117" s="6"/>
      <c r="U117" s="7">
        <f t="shared" si="9"/>
        <v>0</v>
      </c>
      <c r="V117" s="5">
        <f>+VLOOKUP($B117,'[1]PROYECCIÓN EPP'!$A$2:$N$127,13,0)</f>
        <v>300</v>
      </c>
      <c r="W117" s="6"/>
      <c r="X117" s="7">
        <f t="shared" si="10"/>
        <v>0</v>
      </c>
      <c r="Y117" s="5">
        <f>+VLOOKUP($B117,'[1]PROYECCIÓN EPP'!$A$2:$N$127,14,0)</f>
        <v>200</v>
      </c>
      <c r="Z117" s="6"/>
      <c r="AA117" s="7">
        <f t="shared" si="11"/>
        <v>0</v>
      </c>
    </row>
    <row r="118" spans="1:27" x14ac:dyDescent="0.15">
      <c r="A118" s="4">
        <v>116</v>
      </c>
      <c r="B118" s="6">
        <v>615</v>
      </c>
      <c r="C118" s="4" t="s">
        <v>380</v>
      </c>
      <c r="D118" s="11" t="s">
        <v>242</v>
      </c>
      <c r="E118" s="4" t="s">
        <v>133</v>
      </c>
      <c r="F118" s="4" t="s">
        <v>363</v>
      </c>
      <c r="G118" s="5">
        <f>+VLOOKUP($B118,'[1]PROYECCIÓN EPP'!$A$2:$N$127,4,0)</f>
        <v>400</v>
      </c>
      <c r="H118" s="6"/>
      <c r="I118" s="7">
        <f>+G118*H118</f>
        <v>0</v>
      </c>
      <c r="J118" s="5">
        <f>+VLOOKUP(B118,'[1]PROYECCIÓN EPP'!$A$2:$F$127,6,0)</f>
        <v>340</v>
      </c>
      <c r="K118" s="6"/>
      <c r="L118" s="7">
        <f t="shared" si="6"/>
        <v>0</v>
      </c>
      <c r="M118" s="5">
        <f>+VLOOKUP(B118,'[1]PROYECCIÓN EPP'!$A$2:$N$127,7,0)</f>
        <v>2</v>
      </c>
      <c r="N118" s="6"/>
      <c r="O118" s="7">
        <f t="shared" si="7"/>
        <v>0</v>
      </c>
      <c r="P118" s="5">
        <f>+VLOOKUP($B118,'[1]PROYECCIÓN EPP'!$A$2:$N$127,9,0)</f>
        <v>100</v>
      </c>
      <c r="Q118" s="6"/>
      <c r="R118" s="7">
        <f t="shared" si="8"/>
        <v>0</v>
      </c>
      <c r="S118" s="5">
        <f>+VLOOKUP($B118,'[1]PROYECCIÓN EPP'!$A$2:$N$127,11,0)</f>
        <v>100</v>
      </c>
      <c r="T118" s="6"/>
      <c r="U118" s="7">
        <f t="shared" si="9"/>
        <v>0</v>
      </c>
      <c r="V118" s="5">
        <f>+VLOOKUP($B118,'[1]PROYECCIÓN EPP'!$A$2:$N$127,13,0)</f>
        <v>300</v>
      </c>
      <c r="W118" s="6"/>
      <c r="X118" s="7">
        <f t="shared" si="10"/>
        <v>0</v>
      </c>
      <c r="Y118" s="5">
        <f>+VLOOKUP($B118,'[1]PROYECCIÓN EPP'!$A$2:$N$127,14,0)</f>
        <v>200</v>
      </c>
      <c r="Z118" s="6"/>
      <c r="AA118" s="7">
        <f t="shared" si="11"/>
        <v>0</v>
      </c>
    </row>
    <row r="119" spans="1:27" x14ac:dyDescent="0.15">
      <c r="A119" s="4">
        <v>117</v>
      </c>
      <c r="B119" s="6">
        <v>616</v>
      </c>
      <c r="C119" s="4" t="s">
        <v>380</v>
      </c>
      <c r="D119" s="11" t="s">
        <v>134</v>
      </c>
      <c r="E119" s="4" t="s">
        <v>135</v>
      </c>
      <c r="F119" s="4" t="s">
        <v>364</v>
      </c>
      <c r="G119" s="5">
        <f>+VLOOKUP($B119,'[1]PROYECCIÓN EPP'!$A$2:$N$127,4,0)</f>
        <v>600</v>
      </c>
      <c r="H119" s="6"/>
      <c r="I119" s="7">
        <f>+G119*H119</f>
        <v>0</v>
      </c>
      <c r="J119" s="5">
        <f>+VLOOKUP(B119,'[1]PROYECCIÓN EPP'!$A$2:$F$127,6,0)</f>
        <v>560</v>
      </c>
      <c r="K119" s="6"/>
      <c r="L119" s="7">
        <f t="shared" si="6"/>
        <v>0</v>
      </c>
      <c r="M119" s="5">
        <f>+VLOOKUP(B119,'[1]PROYECCIÓN EPP'!$A$2:$N$127,7,0)</f>
        <v>3</v>
      </c>
      <c r="N119" s="6"/>
      <c r="O119" s="7">
        <f t="shared" si="7"/>
        <v>0</v>
      </c>
      <c r="P119" s="5">
        <f>+VLOOKUP($B119,'[1]PROYECCIÓN EPP'!$A$2:$N$127,9,0)</f>
        <v>200</v>
      </c>
      <c r="Q119" s="6"/>
      <c r="R119" s="7">
        <f t="shared" si="8"/>
        <v>0</v>
      </c>
      <c r="S119" s="5">
        <f>+VLOOKUP($B119,'[1]PROYECCIÓN EPP'!$A$2:$N$127,11,0)</f>
        <v>200</v>
      </c>
      <c r="T119" s="6"/>
      <c r="U119" s="7">
        <f t="shared" si="9"/>
        <v>0</v>
      </c>
      <c r="V119" s="5">
        <f>+VLOOKUP($B119,'[1]PROYECCIÓN EPP'!$A$2:$N$127,13,0)</f>
        <v>400</v>
      </c>
      <c r="W119" s="6"/>
      <c r="X119" s="7">
        <f t="shared" si="10"/>
        <v>0</v>
      </c>
      <c r="Y119" s="5">
        <f>+VLOOKUP($B119,'[1]PROYECCIÓN EPP'!$A$2:$N$127,14,0)</f>
        <v>200</v>
      </c>
      <c r="Z119" s="6"/>
      <c r="AA119" s="7">
        <f t="shared" si="11"/>
        <v>0</v>
      </c>
    </row>
    <row r="120" spans="1:27" x14ac:dyDescent="0.15">
      <c r="A120" s="4">
        <v>118</v>
      </c>
      <c r="B120" s="6">
        <v>617</v>
      </c>
      <c r="C120" s="4" t="s">
        <v>380</v>
      </c>
      <c r="D120" s="11" t="s">
        <v>243</v>
      </c>
      <c r="E120" s="4" t="s">
        <v>136</v>
      </c>
      <c r="F120" s="4" t="s">
        <v>365</v>
      </c>
      <c r="G120" s="5">
        <f>+VLOOKUP($B120,'[1]PROYECCIÓN EPP'!$A$2:$N$127,4,0)</f>
        <v>300</v>
      </c>
      <c r="H120" s="6"/>
      <c r="I120" s="7">
        <f>+G120*H120</f>
        <v>0</v>
      </c>
      <c r="J120" s="5">
        <f>+VLOOKUP(B120,'[1]PROYECCIÓN EPP'!$A$2:$F$127,6,0)</f>
        <v>280</v>
      </c>
      <c r="K120" s="6"/>
      <c r="L120" s="7">
        <f t="shared" si="6"/>
        <v>0</v>
      </c>
      <c r="M120" s="5">
        <f>+VLOOKUP(B120,'[1]PROYECCIÓN EPP'!$A$2:$N$127,7,0)</f>
        <v>2</v>
      </c>
      <c r="N120" s="6"/>
      <c r="O120" s="7">
        <f t="shared" si="7"/>
        <v>0</v>
      </c>
      <c r="P120" s="5">
        <f>+VLOOKUP($B120,'[1]PROYECCIÓN EPP'!$A$2:$N$127,9,0)</f>
        <v>100</v>
      </c>
      <c r="Q120" s="6"/>
      <c r="R120" s="7">
        <f t="shared" si="8"/>
        <v>0</v>
      </c>
      <c r="S120" s="5">
        <f>+VLOOKUP($B120,'[1]PROYECCIÓN EPP'!$A$2:$N$127,11,0)</f>
        <v>100</v>
      </c>
      <c r="T120" s="6"/>
      <c r="U120" s="7">
        <f t="shared" si="9"/>
        <v>0</v>
      </c>
      <c r="V120" s="5">
        <f>+VLOOKUP($B120,'[1]PROYECCIÓN EPP'!$A$2:$N$127,13,0)</f>
        <v>200</v>
      </c>
      <c r="W120" s="6"/>
      <c r="X120" s="7">
        <f t="shared" si="10"/>
        <v>0</v>
      </c>
      <c r="Y120" s="5">
        <f>+VLOOKUP($B120,'[1]PROYECCIÓN EPP'!$A$2:$N$127,14,0)</f>
        <v>200</v>
      </c>
      <c r="Z120" s="6"/>
      <c r="AA120" s="7">
        <f t="shared" si="11"/>
        <v>0</v>
      </c>
    </row>
    <row r="121" spans="1:27" x14ac:dyDescent="0.15">
      <c r="A121" s="4">
        <v>119</v>
      </c>
      <c r="B121" s="6">
        <v>620</v>
      </c>
      <c r="C121" s="4" t="s">
        <v>380</v>
      </c>
      <c r="D121" s="11" t="s">
        <v>244</v>
      </c>
      <c r="E121" s="4" t="s">
        <v>135</v>
      </c>
      <c r="F121" s="4" t="s">
        <v>366</v>
      </c>
      <c r="G121" s="5">
        <f>+VLOOKUP($B121,'[1]PROYECCIÓN EPP'!$A$2:$N$127,4,0)</f>
        <v>300</v>
      </c>
      <c r="H121" s="6"/>
      <c r="I121" s="7">
        <f>+G121*H121</f>
        <v>0</v>
      </c>
      <c r="J121" s="5">
        <f>+VLOOKUP(B121,'[1]PROYECCIÓN EPP'!$A$2:$F$127,6,0)</f>
        <v>280</v>
      </c>
      <c r="K121" s="6"/>
      <c r="L121" s="7">
        <f t="shared" si="6"/>
        <v>0</v>
      </c>
      <c r="M121" s="5">
        <f>+VLOOKUP(B121,'[1]PROYECCIÓN EPP'!$A$2:$N$127,7,0)</f>
        <v>2</v>
      </c>
      <c r="N121" s="6"/>
      <c r="O121" s="7">
        <f t="shared" si="7"/>
        <v>0</v>
      </c>
      <c r="P121" s="5">
        <f>+VLOOKUP($B121,'[1]PROYECCIÓN EPP'!$A$2:$N$127,9,0)</f>
        <v>100</v>
      </c>
      <c r="Q121" s="6"/>
      <c r="R121" s="7">
        <f t="shared" si="8"/>
        <v>0</v>
      </c>
      <c r="S121" s="5">
        <f>+VLOOKUP($B121,'[1]PROYECCIÓN EPP'!$A$2:$N$127,11,0)</f>
        <v>100</v>
      </c>
      <c r="T121" s="6"/>
      <c r="U121" s="7">
        <f t="shared" si="9"/>
        <v>0</v>
      </c>
      <c r="V121" s="5">
        <f>+VLOOKUP($B121,'[1]PROYECCIÓN EPP'!$A$2:$N$127,13,0)</f>
        <v>200</v>
      </c>
      <c r="W121" s="6"/>
      <c r="X121" s="7">
        <f t="shared" si="10"/>
        <v>0</v>
      </c>
      <c r="Y121" s="5">
        <f>+VLOOKUP($B121,'[1]PROYECCIÓN EPP'!$A$2:$N$127,14,0)</f>
        <v>200</v>
      </c>
      <c r="Z121" s="6"/>
      <c r="AA121" s="7">
        <f t="shared" si="11"/>
        <v>0</v>
      </c>
    </row>
    <row r="122" spans="1:27" x14ac:dyDescent="0.15">
      <c r="A122" s="4">
        <v>120</v>
      </c>
      <c r="B122" s="6">
        <v>623</v>
      </c>
      <c r="C122" s="4" t="s">
        <v>380</v>
      </c>
      <c r="D122" s="11" t="s">
        <v>137</v>
      </c>
      <c r="E122" s="4" t="s">
        <v>138</v>
      </c>
      <c r="F122" s="4" t="s">
        <v>367</v>
      </c>
      <c r="G122" s="5">
        <f>+VLOOKUP($B122,'[1]PROYECCIÓN EPP'!$A$2:$N$127,4,0)</f>
        <v>200</v>
      </c>
      <c r="H122" s="6"/>
      <c r="I122" s="7">
        <f>+G122*H122</f>
        <v>0</v>
      </c>
      <c r="J122" s="5">
        <f>+VLOOKUP(B122,'[1]PROYECCIÓN EPP'!$A$2:$F$127,6,0)</f>
        <v>120</v>
      </c>
      <c r="K122" s="6"/>
      <c r="L122" s="7">
        <f t="shared" si="6"/>
        <v>0</v>
      </c>
      <c r="M122" s="5">
        <f>+VLOOKUP(B122,'[1]PROYECCIÓN EPP'!$A$2:$N$127,7,0)</f>
        <v>1</v>
      </c>
      <c r="N122" s="6"/>
      <c r="O122" s="7">
        <f t="shared" si="7"/>
        <v>0</v>
      </c>
      <c r="P122" s="5">
        <f>+VLOOKUP($B122,'[1]PROYECCIÓN EPP'!$A$2:$N$127,9,0)</f>
        <v>100</v>
      </c>
      <c r="Q122" s="6"/>
      <c r="R122" s="7">
        <f t="shared" si="8"/>
        <v>0</v>
      </c>
      <c r="S122" s="5">
        <f>+VLOOKUP($B122,'[1]PROYECCIÓN EPP'!$A$2:$N$127,11,0)</f>
        <v>100</v>
      </c>
      <c r="T122" s="6"/>
      <c r="U122" s="7">
        <f t="shared" si="9"/>
        <v>0</v>
      </c>
      <c r="V122" s="5">
        <f>+VLOOKUP($B122,'[1]PROYECCIÓN EPP'!$A$2:$N$127,13,0)</f>
        <v>100</v>
      </c>
      <c r="W122" s="6"/>
      <c r="X122" s="7">
        <f t="shared" si="10"/>
        <v>0</v>
      </c>
      <c r="Y122" s="5">
        <f>+VLOOKUP($B122,'[1]PROYECCIÓN EPP'!$A$2:$N$127,14,0)</f>
        <v>200</v>
      </c>
      <c r="Z122" s="6"/>
      <c r="AA122" s="7">
        <f t="shared" si="11"/>
        <v>0</v>
      </c>
    </row>
    <row r="123" spans="1:27" x14ac:dyDescent="0.15">
      <c r="A123" s="4">
        <v>121</v>
      </c>
      <c r="B123" s="6">
        <v>626</v>
      </c>
      <c r="C123" s="4" t="s">
        <v>380</v>
      </c>
      <c r="D123" s="11" t="s">
        <v>245</v>
      </c>
      <c r="E123" s="4" t="s">
        <v>139</v>
      </c>
      <c r="F123" s="4" t="s">
        <v>368</v>
      </c>
      <c r="G123" s="5">
        <f>+VLOOKUP($B123,'[1]PROYECCIÓN EPP'!$A$2:$N$127,4,0)</f>
        <v>300</v>
      </c>
      <c r="H123" s="6"/>
      <c r="I123" s="7">
        <f>+G123*H123</f>
        <v>0</v>
      </c>
      <c r="J123" s="5">
        <f>+VLOOKUP(B123,'[1]PROYECCIÓN EPP'!$A$2:$F$127,6,0)</f>
        <v>230</v>
      </c>
      <c r="K123" s="6"/>
      <c r="L123" s="7">
        <f t="shared" si="6"/>
        <v>0</v>
      </c>
      <c r="M123" s="5">
        <f>+VLOOKUP(B123,'[1]PROYECCIÓN EPP'!$A$2:$N$127,7,0)</f>
        <v>2</v>
      </c>
      <c r="N123" s="6"/>
      <c r="O123" s="7">
        <f t="shared" si="7"/>
        <v>0</v>
      </c>
      <c r="P123" s="5">
        <f>+VLOOKUP($B123,'[1]PROYECCIÓN EPP'!$A$2:$N$127,9,0)</f>
        <v>100</v>
      </c>
      <c r="Q123" s="6"/>
      <c r="R123" s="7">
        <f t="shared" si="8"/>
        <v>0</v>
      </c>
      <c r="S123" s="5">
        <f>+VLOOKUP($B123,'[1]PROYECCIÓN EPP'!$A$2:$N$127,11,0)</f>
        <v>100</v>
      </c>
      <c r="T123" s="6"/>
      <c r="U123" s="7">
        <f t="shared" si="9"/>
        <v>0</v>
      </c>
      <c r="V123" s="5">
        <f>+VLOOKUP($B123,'[1]PROYECCIÓN EPP'!$A$2:$N$127,13,0)</f>
        <v>200</v>
      </c>
      <c r="W123" s="6"/>
      <c r="X123" s="7">
        <f t="shared" si="10"/>
        <v>0</v>
      </c>
      <c r="Y123" s="5">
        <f>+VLOOKUP($B123,'[1]PROYECCIÓN EPP'!$A$2:$N$127,14,0)</f>
        <v>200</v>
      </c>
      <c r="Z123" s="6"/>
      <c r="AA123" s="7">
        <f t="shared" si="11"/>
        <v>0</v>
      </c>
    </row>
    <row r="124" spans="1:27" x14ac:dyDescent="0.15">
      <c r="A124" s="4">
        <v>122</v>
      </c>
      <c r="B124" s="6">
        <v>628</v>
      </c>
      <c r="C124" s="4" t="s">
        <v>380</v>
      </c>
      <c r="D124" s="11" t="s">
        <v>246</v>
      </c>
      <c r="E124" s="4" t="s">
        <v>140</v>
      </c>
      <c r="F124" s="4" t="s">
        <v>369</v>
      </c>
      <c r="G124" s="5">
        <f>+VLOOKUP($B124,'[1]PROYECCIÓN EPP'!$A$2:$N$127,4,0)</f>
        <v>400</v>
      </c>
      <c r="H124" s="6"/>
      <c r="I124" s="7">
        <f>+G124*H124</f>
        <v>0</v>
      </c>
      <c r="J124" s="5">
        <f>+VLOOKUP(B124,'[1]PROYECCIÓN EPP'!$A$2:$F$127,6,0)</f>
        <v>280</v>
      </c>
      <c r="K124" s="6"/>
      <c r="L124" s="7">
        <f t="shared" si="6"/>
        <v>0</v>
      </c>
      <c r="M124" s="5">
        <f>+VLOOKUP(B124,'[1]PROYECCIÓN EPP'!$A$2:$N$127,7,0)</f>
        <v>2</v>
      </c>
      <c r="N124" s="6"/>
      <c r="O124" s="7">
        <f t="shared" si="7"/>
        <v>0</v>
      </c>
      <c r="P124" s="5">
        <f>+VLOOKUP($B124,'[1]PROYECCIÓN EPP'!$A$2:$N$127,9,0)</f>
        <v>100</v>
      </c>
      <c r="Q124" s="6"/>
      <c r="R124" s="7">
        <f t="shared" si="8"/>
        <v>0</v>
      </c>
      <c r="S124" s="5">
        <f>+VLOOKUP($B124,'[1]PROYECCIÓN EPP'!$A$2:$N$127,11,0)</f>
        <v>100</v>
      </c>
      <c r="T124" s="6"/>
      <c r="U124" s="7">
        <f t="shared" si="9"/>
        <v>0</v>
      </c>
      <c r="V124" s="5">
        <f>+VLOOKUP($B124,'[1]PROYECCIÓN EPP'!$A$2:$N$127,13,0)</f>
        <v>200</v>
      </c>
      <c r="W124" s="6"/>
      <c r="X124" s="7">
        <f t="shared" si="10"/>
        <v>0</v>
      </c>
      <c r="Y124" s="5">
        <f>+VLOOKUP($B124,'[1]PROYECCIÓN EPP'!$A$2:$N$127,14,0)</f>
        <v>200</v>
      </c>
      <c r="Z124" s="6"/>
      <c r="AA124" s="7">
        <f t="shared" si="11"/>
        <v>0</v>
      </c>
    </row>
    <row r="125" spans="1:27" x14ac:dyDescent="0.15">
      <c r="A125" s="4">
        <v>123</v>
      </c>
      <c r="B125" s="6">
        <v>629</v>
      </c>
      <c r="C125" s="4" t="s">
        <v>380</v>
      </c>
      <c r="D125" s="11" t="s">
        <v>247</v>
      </c>
      <c r="E125" s="4" t="s">
        <v>141</v>
      </c>
      <c r="F125" s="4" t="s">
        <v>370</v>
      </c>
      <c r="G125" s="5">
        <f>+VLOOKUP($B125,'[1]PROYECCIÓN EPP'!$A$2:$N$127,4,0)</f>
        <v>300</v>
      </c>
      <c r="H125" s="6"/>
      <c r="I125" s="7">
        <f>+G125*H125</f>
        <v>0</v>
      </c>
      <c r="J125" s="5">
        <f>+VLOOKUP(B125,'[1]PROYECCIÓN EPP'!$A$2:$F$127,6,0)</f>
        <v>230</v>
      </c>
      <c r="K125" s="6"/>
      <c r="L125" s="7">
        <f t="shared" si="6"/>
        <v>0</v>
      </c>
      <c r="M125" s="5">
        <f>+VLOOKUP(B125,'[1]PROYECCIÓN EPP'!$A$2:$N$127,7,0)</f>
        <v>2</v>
      </c>
      <c r="N125" s="6"/>
      <c r="O125" s="7">
        <f t="shared" si="7"/>
        <v>0</v>
      </c>
      <c r="P125" s="5">
        <f>+VLOOKUP($B125,'[1]PROYECCIÓN EPP'!$A$2:$N$127,9,0)</f>
        <v>100</v>
      </c>
      <c r="Q125" s="6"/>
      <c r="R125" s="7">
        <f t="shared" si="8"/>
        <v>0</v>
      </c>
      <c r="S125" s="5">
        <f>+VLOOKUP($B125,'[1]PROYECCIÓN EPP'!$A$2:$N$127,11,0)</f>
        <v>100</v>
      </c>
      <c r="T125" s="6"/>
      <c r="U125" s="7">
        <f t="shared" si="9"/>
        <v>0</v>
      </c>
      <c r="V125" s="5">
        <f>+VLOOKUP($B125,'[1]PROYECCIÓN EPP'!$A$2:$N$127,13,0)</f>
        <v>200</v>
      </c>
      <c r="W125" s="6"/>
      <c r="X125" s="7">
        <f t="shared" si="10"/>
        <v>0</v>
      </c>
      <c r="Y125" s="5">
        <f>+VLOOKUP($B125,'[1]PROYECCIÓN EPP'!$A$2:$N$127,14,0)</f>
        <v>200</v>
      </c>
      <c r="Z125" s="6"/>
      <c r="AA125" s="7">
        <f t="shared" si="11"/>
        <v>0</v>
      </c>
    </row>
    <row r="126" spans="1:27" x14ac:dyDescent="0.15">
      <c r="A126" s="4">
        <v>124</v>
      </c>
      <c r="B126" s="6">
        <v>633</v>
      </c>
      <c r="C126" s="4" t="s">
        <v>380</v>
      </c>
      <c r="D126" s="11" t="s">
        <v>142</v>
      </c>
      <c r="E126" s="4" t="s">
        <v>143</v>
      </c>
      <c r="F126" s="4" t="s">
        <v>371</v>
      </c>
      <c r="G126" s="5">
        <f>+VLOOKUP($B126,'[1]PROYECCIÓN EPP'!$A$2:$N$127,4,0)</f>
        <v>200</v>
      </c>
      <c r="H126" s="6"/>
      <c r="I126" s="7">
        <f>+G126*H126</f>
        <v>0</v>
      </c>
      <c r="J126" s="5">
        <f>+VLOOKUP(B126,'[1]PROYECCIÓN EPP'!$A$2:$F$127,6,0)</f>
        <v>170</v>
      </c>
      <c r="K126" s="6"/>
      <c r="L126" s="7">
        <f t="shared" si="6"/>
        <v>0</v>
      </c>
      <c r="M126" s="5">
        <f>+VLOOKUP(B126,'[1]PROYECCIÓN EPP'!$A$2:$N$127,7,0)</f>
        <v>2</v>
      </c>
      <c r="N126" s="6"/>
      <c r="O126" s="7">
        <f t="shared" si="7"/>
        <v>0</v>
      </c>
      <c r="P126" s="5">
        <f>+VLOOKUP($B126,'[1]PROYECCIÓN EPP'!$A$2:$N$127,9,0)</f>
        <v>100</v>
      </c>
      <c r="Q126" s="6"/>
      <c r="R126" s="7">
        <f t="shared" si="8"/>
        <v>0</v>
      </c>
      <c r="S126" s="5">
        <f>+VLOOKUP($B126,'[1]PROYECCIÓN EPP'!$A$2:$N$127,11,0)</f>
        <v>100</v>
      </c>
      <c r="T126" s="6"/>
      <c r="U126" s="7">
        <f t="shared" si="9"/>
        <v>0</v>
      </c>
      <c r="V126" s="5">
        <f>+VLOOKUP($B126,'[1]PROYECCIÓN EPP'!$A$2:$N$127,13,0)</f>
        <v>100</v>
      </c>
      <c r="W126" s="6"/>
      <c r="X126" s="7">
        <f t="shared" si="10"/>
        <v>0</v>
      </c>
      <c r="Y126" s="5">
        <f>+VLOOKUP($B126,'[1]PROYECCIÓN EPP'!$A$2:$N$127,14,0)</f>
        <v>200</v>
      </c>
      <c r="Z126" s="6"/>
      <c r="AA126" s="7">
        <f t="shared" si="11"/>
        <v>0</v>
      </c>
    </row>
    <row r="127" spans="1:27" x14ac:dyDescent="0.15">
      <c r="A127" s="4">
        <v>125</v>
      </c>
      <c r="B127" s="6">
        <v>637</v>
      </c>
      <c r="C127" s="4" t="s">
        <v>380</v>
      </c>
      <c r="D127" s="11" t="s">
        <v>248</v>
      </c>
      <c r="E127" s="4" t="s">
        <v>144</v>
      </c>
      <c r="F127" s="4" t="s">
        <v>372</v>
      </c>
      <c r="G127" s="5">
        <f>+VLOOKUP($B127,'[1]PROYECCIÓN EPP'!$A$2:$N$127,4,0)</f>
        <v>1000</v>
      </c>
      <c r="H127" s="6"/>
      <c r="I127" s="7">
        <f>+G127*H127</f>
        <v>0</v>
      </c>
      <c r="J127" s="5">
        <f>+VLOOKUP(B127,'[1]PROYECCIÓN EPP'!$A$2:$F$127,6,0)</f>
        <v>790</v>
      </c>
      <c r="K127" s="6"/>
      <c r="L127" s="7">
        <f t="shared" si="6"/>
        <v>0</v>
      </c>
      <c r="M127" s="5">
        <f>+VLOOKUP(B127,'[1]PROYECCIÓN EPP'!$A$2:$N$127,7,0)</f>
        <v>6</v>
      </c>
      <c r="N127" s="6"/>
      <c r="O127" s="7">
        <f t="shared" si="7"/>
        <v>0</v>
      </c>
      <c r="P127" s="5">
        <f>+VLOOKUP($B127,'[1]PROYECCIÓN EPP'!$A$2:$N$127,9,0)</f>
        <v>400</v>
      </c>
      <c r="Q127" s="6"/>
      <c r="R127" s="7">
        <f t="shared" si="8"/>
        <v>0</v>
      </c>
      <c r="S127" s="5">
        <f>+VLOOKUP($B127,'[1]PROYECCIÓN EPP'!$A$2:$N$127,11,0)</f>
        <v>400</v>
      </c>
      <c r="T127" s="6"/>
      <c r="U127" s="7">
        <f t="shared" si="9"/>
        <v>0</v>
      </c>
      <c r="V127" s="5">
        <f>+VLOOKUP($B127,'[1]PROYECCIÓN EPP'!$A$2:$N$127,13,0)</f>
        <v>500</v>
      </c>
      <c r="W127" s="6"/>
      <c r="X127" s="7">
        <f t="shared" si="10"/>
        <v>0</v>
      </c>
      <c r="Y127" s="5">
        <f>+VLOOKUP($B127,'[1]PROYECCIÓN EPP'!$A$2:$N$127,14,0)</f>
        <v>200</v>
      </c>
      <c r="Z127" s="6"/>
      <c r="AA127" s="7">
        <f t="shared" si="11"/>
        <v>0</v>
      </c>
    </row>
    <row r="128" spans="1:27" x14ac:dyDescent="0.15">
      <c r="A128" s="4">
        <v>126</v>
      </c>
      <c r="B128" s="6">
        <v>639</v>
      </c>
      <c r="C128" s="4" t="s">
        <v>380</v>
      </c>
      <c r="D128" s="11" t="s">
        <v>145</v>
      </c>
      <c r="E128" s="4" t="s">
        <v>146</v>
      </c>
      <c r="F128" s="4" t="s">
        <v>373</v>
      </c>
      <c r="G128" s="5">
        <f>+VLOOKUP($B128,'[1]PROYECCIÓN EPP'!$A$2:$N$127,4,0)</f>
        <v>2200</v>
      </c>
      <c r="H128" s="6"/>
      <c r="I128" s="7">
        <f>+G128*H128</f>
        <v>0</v>
      </c>
      <c r="J128" s="5">
        <f>+VLOOKUP(B128,'[1]PROYECCIÓN EPP'!$A$2:$F$127,6,0)</f>
        <v>1850</v>
      </c>
      <c r="K128" s="28"/>
      <c r="L128" s="7">
        <f t="shared" si="6"/>
        <v>0</v>
      </c>
      <c r="M128" s="5">
        <f>+VLOOKUP(B128,'[1]PROYECCIÓN EPP'!$A$2:$N$127,7,0)</f>
        <v>12</v>
      </c>
      <c r="N128" s="28"/>
      <c r="O128" s="7">
        <f t="shared" si="7"/>
        <v>0</v>
      </c>
      <c r="P128" s="5">
        <f>+VLOOKUP($B128,'[1]PROYECCIÓN EPP'!$A$2:$N$127,9,0)</f>
        <v>700</v>
      </c>
      <c r="Q128" s="28"/>
      <c r="R128" s="7">
        <f t="shared" ref="R128" si="12">+P128*Q128</f>
        <v>0</v>
      </c>
      <c r="S128" s="5">
        <f>+VLOOKUP($B128,'[1]PROYECCIÓN EPP'!$A$2:$N$127,11,0)</f>
        <v>700</v>
      </c>
      <c r="T128" s="28"/>
      <c r="U128" s="7">
        <f t="shared" si="9"/>
        <v>0</v>
      </c>
      <c r="V128" s="5">
        <f>+VLOOKUP($B128,'[1]PROYECCIÓN EPP'!$A$2:$N$127,13,0)</f>
        <v>1200</v>
      </c>
      <c r="W128" s="28"/>
      <c r="X128" s="7">
        <f t="shared" si="10"/>
        <v>0</v>
      </c>
      <c r="Y128" s="5">
        <f>+VLOOKUP($B128,'[1]PROYECCIÓN EPP'!$A$2:$N$127,14,0)</f>
        <v>400</v>
      </c>
      <c r="Z128" s="28"/>
      <c r="AA128" s="7">
        <f t="shared" si="11"/>
        <v>0</v>
      </c>
    </row>
    <row r="129" spans="1:27" ht="13" x14ac:dyDescent="0.15">
      <c r="A129" s="31"/>
      <c r="B129" s="32"/>
      <c r="C129" s="33"/>
      <c r="D129" s="12" t="s">
        <v>2</v>
      </c>
      <c r="E129" s="8"/>
      <c r="F129" s="8"/>
      <c r="G129" s="30">
        <f>SUM(G3:G128)</f>
        <v>63800</v>
      </c>
      <c r="H129" s="30">
        <f>SUM(H3:H128)</f>
        <v>0</v>
      </c>
      <c r="I129" s="30">
        <f>SUM(I3:I128)</f>
        <v>0</v>
      </c>
      <c r="J129" s="30">
        <f>SUM(J3:J128)</f>
        <v>53730</v>
      </c>
      <c r="K129" s="30">
        <f>SUM(K3:K128)</f>
        <v>0</v>
      </c>
      <c r="L129" s="30">
        <f>SUM(L3:L128)</f>
        <v>0</v>
      </c>
      <c r="M129" s="30">
        <f>SUM(M3:M128)</f>
        <v>382</v>
      </c>
      <c r="N129" s="30">
        <f>SUM(N3:N128)</f>
        <v>0</v>
      </c>
      <c r="O129" s="30">
        <f>SUM(O3:O128)</f>
        <v>0</v>
      </c>
      <c r="P129" s="30">
        <f>SUM(P3:P128)</f>
        <v>22000</v>
      </c>
      <c r="Q129" s="30">
        <f>SUM(Q3:Q128)</f>
        <v>0</v>
      </c>
      <c r="R129" s="30">
        <f>SUM(R3:R128)</f>
        <v>0</v>
      </c>
      <c r="S129" s="30">
        <f>SUM(S3:S128)</f>
        <v>22000</v>
      </c>
      <c r="T129" s="30">
        <f>SUM(T3:T128)</f>
        <v>0</v>
      </c>
      <c r="U129" s="30">
        <f>SUM(U3:U128)</f>
        <v>0</v>
      </c>
      <c r="V129" s="30">
        <f>SUM(V3:V128)</f>
        <v>38100</v>
      </c>
      <c r="W129" s="30">
        <f>SUM(W3:W128)</f>
        <v>0</v>
      </c>
      <c r="X129" s="30">
        <f>SUM(X3:X128)</f>
        <v>0</v>
      </c>
      <c r="Y129" s="30">
        <f>SUM(Y3:Y128)</f>
        <v>27000</v>
      </c>
      <c r="Z129" s="30">
        <f>SUM(Z3:Z128)</f>
        <v>0</v>
      </c>
      <c r="AA129" s="30">
        <f>SUM(AA3:AA128)</f>
        <v>0</v>
      </c>
    </row>
  </sheetData>
  <autoFilter ref="A2:I129" xr:uid="{00000000-0009-0000-0000-000000000000}">
    <sortState ref="A4:I129">
      <sortCondition ref="B2:B129"/>
    </sortState>
  </autoFilter>
  <mergeCells count="12">
    <mergeCell ref="S1:U1"/>
    <mergeCell ref="V1:X1"/>
    <mergeCell ref="Y1:AA1"/>
    <mergeCell ref="A1:A2"/>
    <mergeCell ref="F1:F2"/>
    <mergeCell ref="C1:C2"/>
    <mergeCell ref="G1:I1"/>
    <mergeCell ref="D1:D2"/>
    <mergeCell ref="E1:E2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Gomez Angela Patricia</dc:creator>
  <cp:lastModifiedBy>Microsoft Office User</cp:lastModifiedBy>
  <dcterms:created xsi:type="dcterms:W3CDTF">2020-03-16T15:27:51Z</dcterms:created>
  <dcterms:modified xsi:type="dcterms:W3CDTF">2020-05-05T20:47:45Z</dcterms:modified>
</cp:coreProperties>
</file>