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26" activeTab="0"/>
  </bookViews>
  <sheets>
    <sheet name="Formato de evalacion Tecnica" sheetId="1" r:id="rId1"/>
    <sheet name="Listado de requerimient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Bernardo Ortiz</author>
  </authors>
  <commentList>
    <comment ref="C21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Si la respuesta es SI prosiga con la calificación; si es NO use las aclaraciones</t>
        </r>
      </text>
    </comment>
    <comment ref="C32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Si la respuesta es SI prosiga con la calificación; si es NO use las aclaraciones</t>
        </r>
      </text>
    </comment>
    <comment ref="C42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Si la respuesta es SI prosiga con la calificación; si es NO use las aclaraciones</t>
        </r>
      </text>
    </comment>
    <comment ref="C54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Si la respuesta es SI prosiga con la calificación; si es NO use las aclaraciones</t>
        </r>
      </text>
    </comment>
    <comment ref="C64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Si la respuesta es SI prosiga con la calificación; si es NO use las aclaraciones</t>
        </r>
      </text>
    </comment>
    <comment ref="C89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Si la respuesta es SI prosiga con la calificación; si es NO use las aclaraciones</t>
        </r>
      </text>
    </comment>
    <comment ref="C75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Si la respuesta es SI prosiga con la calificación; si es NO use las aclaraciones</t>
        </r>
      </text>
    </comment>
    <comment ref="B6" authorId="0">
      <text>
        <r>
          <rPr>
            <b/>
            <sz val="9"/>
            <rFont val="Tahoma"/>
            <family val="2"/>
          </rPr>
          <t>Bernardo Ortiz:</t>
        </r>
        <r>
          <rPr>
            <sz val="9"/>
            <rFont val="Tahoma"/>
            <family val="2"/>
          </rPr>
          <t xml:space="preserve">
Para ciertos casos complejos todas las ofertas debe ser evaluada por un grupo evaluador en el que se recomienda participe el administrador de contratos; finalmente el administrador de contratos consolida la información del grupo evaluador y sube los resultados a BPM incluyendo el endoso de la gerencia cliente.</t>
        </r>
      </text>
    </comment>
  </commentList>
</comments>
</file>

<file path=xl/sharedStrings.xml><?xml version="1.0" encoding="utf-8"?>
<sst xmlns="http://schemas.openxmlformats.org/spreadsheetml/2006/main" count="207" uniqueCount="124">
  <si>
    <t>PUNTOS A EVALUAR</t>
  </si>
  <si>
    <t>- A. OPERACIÓN</t>
  </si>
  <si>
    <t>TOTALES</t>
  </si>
  <si>
    <t>COMENTARIOS SOBRE LA EVALUACION DE LAS OFERTAS TECNICAS.</t>
  </si>
  <si>
    <t xml:space="preserve">PROPONENTE 1                  </t>
  </si>
  <si>
    <t xml:space="preserve">PROPONENTE 2 </t>
  </si>
  <si>
    <t>PROPONENTE 3</t>
  </si>
  <si>
    <t>PROPONENTE 4</t>
  </si>
  <si>
    <t>PROPONENTE 5</t>
  </si>
  <si>
    <t>Minimo aceptable</t>
  </si>
  <si>
    <t>Puntaje máximo</t>
  </si>
  <si>
    <t xml:space="preserve">                                                                                                                      RESUMEN DE CONTRATOS EJECUTADOS Y EN EJECUCIÓN</t>
  </si>
  <si>
    <t>POLITICAS DEL OFERENTE</t>
  </si>
  <si>
    <t>ESTRUCTURA DE LA EMPRESA Y HOJAS DE VIDA</t>
  </si>
  <si>
    <t>EMPRESAS OFERENTES</t>
  </si>
  <si>
    <t>Puntaje del Criterio</t>
  </si>
  <si>
    <t>Detallado (usa diagramas, detalla etapas o actividades, asigna responsables, calcula tiempos muertos, conflictos de recursos)</t>
  </si>
  <si>
    <t>General (solo describe las etapas o actividades y el tiempo estimado para ellas)</t>
  </si>
  <si>
    <t>Elemental (solo describe fecha de inicio y final del proceso o proyecto)</t>
  </si>
  <si>
    <t xml:space="preserve">No </t>
  </si>
  <si>
    <t xml:space="preserve">Detallada </t>
  </si>
  <si>
    <t xml:space="preserve">General </t>
  </si>
  <si>
    <t xml:space="preserve">Básica </t>
  </si>
  <si>
    <t>Detallado (describe todas y cada una de las posiciones a implementar y la cantidad de personas en cada una de ellas)</t>
  </si>
  <si>
    <t>Parcial (solo describe las posiciones o solo describe el número de personas)</t>
  </si>
  <si>
    <t>Parcial (incluye solo dos o tres de los aspectos anteriores)</t>
  </si>
  <si>
    <t>Detallado (describe ampliamente sistemas del vehículo a intervenir, descripción de la actividad de mantenimiento, frecuencia y tipo de servicio)</t>
  </si>
  <si>
    <t>General (solo describe las actividades del programa de mantenimiento)</t>
  </si>
  <si>
    <t>Cronograma de Movilización</t>
  </si>
  <si>
    <t>Cronograma de Ejecución de Actividades</t>
  </si>
  <si>
    <t>Cronograma de Desmovilización</t>
  </si>
  <si>
    <t>Turnos de trabajo</t>
  </si>
  <si>
    <t>Esquema de supervisión</t>
  </si>
  <si>
    <t>Disponibilidad y Mantenimiento de Vehículos / Maquinarias / Equipos</t>
  </si>
  <si>
    <t>Alojamiento</t>
  </si>
  <si>
    <t>Alimentación</t>
  </si>
  <si>
    <t>Cuadro de posiciones para la prestación del servicio</t>
  </si>
  <si>
    <t>Número de personas por posición</t>
  </si>
  <si>
    <t>Marca</t>
  </si>
  <si>
    <t>Modelo</t>
  </si>
  <si>
    <t>Especificación Técnica</t>
  </si>
  <si>
    <t>Cantidad</t>
  </si>
  <si>
    <t>Sistemas del vehículo a intervenir</t>
  </si>
  <si>
    <t>Descripción de la actividad de mantenimiento</t>
  </si>
  <si>
    <t>Frecuencia del mantenimiento</t>
  </si>
  <si>
    <t>Tipo de Servicio de Mantenimiento</t>
  </si>
  <si>
    <t>- Programa o Plan de Mantenimiento de Vehículos, Maquinarias y Equipos.</t>
  </si>
  <si>
    <t>Transporte Interno</t>
  </si>
  <si>
    <t>Transporte Externo</t>
  </si>
  <si>
    <t>- Logística</t>
  </si>
  <si>
    <t>No</t>
  </si>
  <si>
    <t>Seguimiento de actividades del servicio contratado</t>
  </si>
  <si>
    <t>Reporte periódico de resultados (diario, semanal, mensual, etc.)</t>
  </si>
  <si>
    <t>Evaluación de resultados</t>
  </si>
  <si>
    <t>Entrega de trabajos a satisfacción del usuario</t>
  </si>
  <si>
    <t>Atención de quejas y reclamos</t>
  </si>
  <si>
    <t>- El OFERENTE:</t>
  </si>
  <si>
    <t>No presentó, ni homologó políticas</t>
  </si>
  <si>
    <t>- El OFERENTE presentará detalladamente lo siguiente:</t>
  </si>
  <si>
    <t>Empresas servidas</t>
  </si>
  <si>
    <t>Cantidad de personas utilizadas</t>
  </si>
  <si>
    <t xml:space="preserve">Localización </t>
  </si>
  <si>
    <t>Valor del contrato</t>
  </si>
  <si>
    <t>Incluye la Tabla Completa</t>
  </si>
  <si>
    <t>La Tabla está incompleta o no incluye todos los criterios solicitados</t>
  </si>
  <si>
    <t>No incluyó la Tabla</t>
  </si>
  <si>
    <t>- El OFERENTE incluye una TABLA Resumen de Ejecuciones Previas con:</t>
  </si>
  <si>
    <t>REQUERIMIENTOS ADICIONALES DEL ANEXO A</t>
  </si>
  <si>
    <t>Debe presentar específicamente Indicadores Claves de Desempeño aplicables al contrato</t>
  </si>
  <si>
    <t>La oferta contiene detalladamente los Indicadores Claves de Desempeño o los mejora</t>
  </si>
  <si>
    <t>ESTRATEGIA PARA LA EJECUCION DEL SERVICIO</t>
  </si>
  <si>
    <t>Adjuntado (Si / No)</t>
  </si>
  <si>
    <t>Si</t>
  </si>
  <si>
    <t>Incluyente y Discrecional
Se puede otorgar puntos en cada componente,en cualquier rango hasta el máximo</t>
  </si>
  <si>
    <t>Excluyente y No Discrecional
Sólo se puede otorgar  puntos a un componente</t>
  </si>
  <si>
    <t>Ubicación en Documentación</t>
  </si>
  <si>
    <t>Distribución
Puntos y
Porcentaje</t>
  </si>
  <si>
    <t>La metodología presentada es adecuada y cumple con lo requerido para el servicio?</t>
  </si>
  <si>
    <t>La cantidad y especialidad del personal es adecuada para la prestación oportuna del servicio?</t>
  </si>
  <si>
    <t>La cantidad y especificaciones del(os) vehículo(s) es adecuada para la prestación oportuna del servicio?</t>
  </si>
  <si>
    <t>El programa de mantenimiento está orientado a garantizar la disponibilidad requerida para la prestación oportuna del servicio?</t>
  </si>
  <si>
    <t>Excluyente y Discrecional
Solo se puede otorgar puntos a un componente</t>
  </si>
  <si>
    <t>Las actividades y documentos para ejercer el control de calidad de los servicios están enfocados a garantizar la adecuada prestación del servicio?</t>
  </si>
  <si>
    <t>La logística garantiza la adecuada prestación del servicio?</t>
  </si>
  <si>
    <t>Criterios para otorgar la calificación</t>
  </si>
  <si>
    <t>GUÍA PARA PREPARACIÓN DE LA OFERTA TÉCNICA</t>
  </si>
  <si>
    <t xml:space="preserve">MATRIZ DE EVALUACIÓN TÉCNICA DE OFERTA Nº </t>
  </si>
  <si>
    <t>Organización del personal</t>
  </si>
  <si>
    <t>El(os) cronograma(s) presentado(s) es(en) adecuado(s) y cumple(n) con lo requerido para el servicio?</t>
  </si>
  <si>
    <t>Detallada (incluye marca, modelo, especificación técnica, cantidad)</t>
  </si>
  <si>
    <t>Presenta sus políticas propias</t>
  </si>
  <si>
    <t>Homologa o adopta las políticas de Cerrejón</t>
  </si>
  <si>
    <t>Presentó sus políticas propias y satisfacen los requerimientos de Cerrejón</t>
  </si>
  <si>
    <t>Presentó sus políticas propias, pero no satisfacen los requerimientos de Cerrejón</t>
  </si>
  <si>
    <t>Homologó o adoptó las políticas de Cerrejon</t>
  </si>
  <si>
    <t>Resumen histórico de la compañía y principales funciones de la organización</t>
  </si>
  <si>
    <t>Resumen histórico detallado de la compañía y principales funciones de la organización.</t>
  </si>
  <si>
    <t>En la oferta se acoge el turno sugerido por Cerrejon para la prestación de los SERVICIOS o el ofrecido cumple con la ley y no es fatigante para el personal</t>
  </si>
  <si>
    <t>Grupo Evaluador de Ofertas:</t>
  </si>
  <si>
    <t>Nivel de Aprobación de la Evaluación Técnica</t>
  </si>
  <si>
    <t>Superintendente</t>
  </si>
  <si>
    <t>Gerente</t>
  </si>
  <si>
    <t>Vicepresidente</t>
  </si>
  <si>
    <t>- Cronogramas a implementar para el inicio de las operaciones de acuerdo con los requerimientos de la OBRA indicados por CERREJÓN; un cronograma debe incluir como mínimo: etapas, actividades, duración, recursos e hitos</t>
  </si>
  <si>
    <t xml:space="preserve">- Personal asignado a la ejecución de la OBRA indicados por CERREJÓN. </t>
  </si>
  <si>
    <t>- Metodología aplicada para la ejecución de la OBRA</t>
  </si>
  <si>
    <t>- Listado de Vehículos y equipos designados para la ejecucion de la OBRA</t>
  </si>
  <si>
    <t>CONTROL DE CALIDAD DE LA OBRA</t>
  </si>
  <si>
    <t>OBRAS</t>
  </si>
  <si>
    <t>Seguimiento de actividades de la ejecucion de la OBRA</t>
  </si>
  <si>
    <t>Organigrama para la ejecución de la OBRA: Posiciones, relaciones, cantidades</t>
  </si>
  <si>
    <t>Funciones y Responsabilidades del personal que ejecutará las OBRAS</t>
  </si>
  <si>
    <t>Recuento de personal Profesional, Técnico y de supervisión que pejecutará las OBRAS</t>
  </si>
  <si>
    <t>Hoja de Vida del REPRESENTANTE DEL OFERENTE que estará encargado del control de la ejecución de la OBRA</t>
  </si>
  <si>
    <t>Organigrama detallado para la ejecución de la OBRA: Posiciones, relaciones, cantidades.</t>
  </si>
  <si>
    <t>Funciones y Responsabilidades del personal directivo y crítico que ejecutará las OBRAS</t>
  </si>
  <si>
    <t>Recuento de personal Profesional, Técnico y de supervisión que ejecutará las OBRAS</t>
  </si>
  <si>
    <t>Obras Ejecutadas</t>
  </si>
  <si>
    <t>Duración de las OBRAS</t>
  </si>
  <si>
    <t>Debe presentar el esquema detallado de turnos para el personal con el que ejecutará las OBRAS</t>
  </si>
  <si>
    <t>AMPLIACION DE LA PTAP DE RIOHACHA</t>
  </si>
  <si>
    <t>- Cronogramas a implementar para el inicio de las operaciones de acuerdo con los requerimientos de la OBRA; un cronograma debe incluir como mínimo: etapas, actividades, duración, recursos e hitos</t>
  </si>
  <si>
    <t>- Personal asignado a la ejecución de la OBRA</t>
  </si>
  <si>
    <t>Presentacion de políticas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</si>
</sst>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  <numFmt numFmtId="179" formatCode="#,##0.0"/>
  </numFmts>
  <fonts count="47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left" wrapText="1"/>
    </xf>
    <xf numFmtId="0" fontId="7" fillId="0" borderId="14" xfId="0" applyFont="1" applyFill="1" applyBorder="1" applyAlignment="1" applyProtection="1" quotePrefix="1">
      <alignment wrapText="1"/>
      <protection/>
    </xf>
    <xf numFmtId="0" fontId="7" fillId="0" borderId="14" xfId="0" applyFont="1" applyBorder="1" applyAlignment="1">
      <alignment horizontal="left" wrapText="1"/>
    </xf>
    <xf numFmtId="38" fontId="5" fillId="0" borderId="15" xfId="47" applyNumberFormat="1" applyFont="1" applyBorder="1" applyAlignment="1">
      <alignment horizontal="left"/>
    </xf>
    <xf numFmtId="0" fontId="7" fillId="0" borderId="14" xfId="0" applyFont="1" applyBorder="1" applyAlignment="1" quotePrefix="1">
      <alignment wrapText="1"/>
    </xf>
    <xf numFmtId="0" fontId="1" fillId="0" borderId="15" xfId="0" applyFont="1" applyBorder="1" applyAlignment="1">
      <alignment horizontal="center" vertical="center"/>
    </xf>
    <xf numFmtId="9" fontId="5" fillId="0" borderId="15" xfId="53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1" fillId="0" borderId="0" xfId="53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5" fillId="0" borderId="14" xfId="53" applyNumberFormat="1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78" fontId="5" fillId="0" borderId="15" xfId="53" applyNumberFormat="1" applyFont="1" applyBorder="1" applyAlignment="1" quotePrefix="1">
      <alignment horizontal="center" vertical="center"/>
    </xf>
    <xf numFmtId="1" fontId="1" fillId="0" borderId="14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/>
    </xf>
    <xf numFmtId="178" fontId="5" fillId="0" borderId="12" xfId="53" applyNumberFormat="1" applyFont="1" applyBorder="1" applyAlignment="1">
      <alignment horizontal="center"/>
    </xf>
    <xf numFmtId="0" fontId="7" fillId="10" borderId="14" xfId="0" applyFont="1" applyFill="1" applyBorder="1" applyAlignment="1" quotePrefix="1">
      <alignment horizontal="left" wrapText="1"/>
    </xf>
    <xf numFmtId="0" fontId="7" fillId="10" borderId="14" xfId="0" applyFont="1" applyFill="1" applyBorder="1" applyAlignment="1" applyProtection="1" quotePrefix="1">
      <alignment wrapText="1"/>
      <protection/>
    </xf>
    <xf numFmtId="0" fontId="6" fillId="0" borderId="18" xfId="0" applyFont="1" applyBorder="1" applyAlignment="1" quotePrefix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7" fillId="10" borderId="14" xfId="0" applyFont="1" applyFill="1" applyBorder="1" applyAlignment="1" quotePrefix="1">
      <alignment horizontal="right" wrapText="1"/>
    </xf>
    <xf numFmtId="0" fontId="7" fillId="10" borderId="14" xfId="0" applyFont="1" applyFill="1" applyBorder="1" applyAlignment="1" applyProtection="1" quotePrefix="1">
      <alignment horizontal="right" wrapText="1"/>
      <protection/>
    </xf>
    <xf numFmtId="0" fontId="7" fillId="13" borderId="14" xfId="0" applyFont="1" applyFill="1" applyBorder="1" applyAlignment="1" quotePrefix="1">
      <alignment horizontal="left" wrapText="1"/>
    </xf>
    <xf numFmtId="0" fontId="7" fillId="13" borderId="14" xfId="0" applyFont="1" applyFill="1" applyBorder="1" applyAlignment="1" applyProtection="1" quotePrefix="1">
      <alignment wrapText="1"/>
      <protection/>
    </xf>
    <xf numFmtId="0" fontId="7" fillId="0" borderId="15" xfId="0" applyFont="1" applyBorder="1" applyAlignment="1">
      <alignment horizontal="left" wrapText="1"/>
    </xf>
    <xf numFmtId="0" fontId="7" fillId="0" borderId="15" xfId="0" applyFont="1" applyFill="1" applyBorder="1" applyAlignment="1" applyProtection="1" quotePrefix="1">
      <alignment wrapText="1"/>
      <protection/>
    </xf>
    <xf numFmtId="0" fontId="7" fillId="0" borderId="15" xfId="0" applyFont="1" applyBorder="1" applyAlignment="1" quotePrefix="1">
      <alignment wrapText="1"/>
    </xf>
    <xf numFmtId="1" fontId="1" fillId="0" borderId="16" xfId="0" applyNumberFormat="1" applyFont="1" applyBorder="1" applyAlignment="1">
      <alignment horizontal="center" vertical="center"/>
    </xf>
    <xf numFmtId="1" fontId="1" fillId="10" borderId="15" xfId="53" applyNumberFormat="1" applyFont="1" applyFill="1" applyBorder="1" applyAlignment="1" quotePrefix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/>
    </xf>
    <xf numFmtId="9" fontId="5" fillId="0" borderId="14" xfId="53" applyFont="1" applyBorder="1" applyAlignment="1">
      <alignment horizontal="center"/>
    </xf>
    <xf numFmtId="178" fontId="5" fillId="0" borderId="14" xfId="53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 quotePrefix="1">
      <alignment horizontal="left" wrapText="1"/>
    </xf>
    <xf numFmtId="0" fontId="7" fillId="34" borderId="11" xfId="0" applyFont="1" applyFill="1" applyBorder="1" applyAlignment="1" quotePrefix="1">
      <alignment horizontal="left" wrapText="1"/>
    </xf>
    <xf numFmtId="0" fontId="7" fillId="34" borderId="12" xfId="0" applyFont="1" applyFill="1" applyBorder="1" applyAlignment="1" quotePrefix="1">
      <alignment horizontal="left" wrapText="1"/>
    </xf>
    <xf numFmtId="0" fontId="7" fillId="34" borderId="15" xfId="0" applyFont="1" applyFill="1" applyBorder="1" applyAlignment="1" quotePrefix="1">
      <alignment horizontal="left" wrapText="1"/>
    </xf>
    <xf numFmtId="0" fontId="7" fillId="34" borderId="14" xfId="0" applyFont="1" applyFill="1" applyBorder="1" applyAlignment="1" applyProtection="1" quotePrefix="1">
      <alignment wrapText="1"/>
      <protection/>
    </xf>
    <xf numFmtId="0" fontId="7" fillId="34" borderId="11" xfId="0" applyFont="1" applyFill="1" applyBorder="1" applyAlignment="1" applyProtection="1" quotePrefix="1">
      <alignment wrapText="1"/>
      <protection/>
    </xf>
    <xf numFmtId="0" fontId="7" fillId="34" borderId="12" xfId="0" applyFont="1" applyFill="1" applyBorder="1" applyAlignment="1" applyProtection="1" quotePrefix="1">
      <alignment wrapText="1"/>
      <protection/>
    </xf>
    <xf numFmtId="0" fontId="7" fillId="34" borderId="15" xfId="0" applyFont="1" applyFill="1" applyBorder="1" applyAlignment="1" applyProtection="1" quotePrefix="1">
      <alignment wrapText="1"/>
      <protection/>
    </xf>
    <xf numFmtId="0" fontId="6" fillId="34" borderId="18" xfId="0" applyFont="1" applyFill="1" applyBorder="1" applyAlignment="1" quotePrefix="1">
      <alignment horizontal="left" wrapText="1"/>
    </xf>
    <xf numFmtId="0" fontId="7" fillId="34" borderId="14" xfId="0" applyFont="1" applyFill="1" applyBorder="1" applyAlignment="1">
      <alignment horizontal="left" wrapText="1"/>
    </xf>
    <xf numFmtId="0" fontId="7" fillId="34" borderId="15" xfId="0" applyFont="1" applyFill="1" applyBorder="1" applyAlignment="1">
      <alignment horizontal="left" wrapText="1"/>
    </xf>
    <xf numFmtId="38" fontId="5" fillId="34" borderId="15" xfId="47" applyNumberFormat="1" applyFont="1" applyFill="1" applyBorder="1" applyAlignment="1">
      <alignment horizontal="left"/>
    </xf>
    <xf numFmtId="0" fontId="4" fillId="34" borderId="20" xfId="0" applyFont="1" applyFill="1" applyBorder="1" applyAlignment="1">
      <alignment horizontal="left" wrapText="1"/>
    </xf>
    <xf numFmtId="0" fontId="7" fillId="34" borderId="14" xfId="0" applyFont="1" applyFill="1" applyBorder="1" applyAlignment="1" quotePrefix="1">
      <alignment wrapText="1"/>
    </xf>
    <xf numFmtId="0" fontId="4" fillId="34" borderId="17" xfId="0" applyFont="1" applyFill="1" applyBorder="1" applyAlignment="1">
      <alignment horizontal="left" wrapText="1"/>
    </xf>
    <xf numFmtId="0" fontId="1" fillId="34" borderId="0" xfId="0" applyFont="1" applyFill="1" applyAlignment="1">
      <alignment/>
    </xf>
    <xf numFmtId="38" fontId="5" fillId="0" borderId="0" xfId="47" applyNumberFormat="1" applyFont="1" applyBorder="1" applyAlignment="1">
      <alignment horizontal="left"/>
    </xf>
    <xf numFmtId="9" fontId="5" fillId="0" borderId="0" xfId="53" applyFont="1" applyBorder="1" applyAlignment="1">
      <alignment horizontal="center" vertical="center"/>
    </xf>
    <xf numFmtId="38" fontId="5" fillId="34" borderId="18" xfId="47" applyNumberFormat="1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38" fontId="5" fillId="0" borderId="15" xfId="47" applyNumberFormat="1" applyFont="1" applyBorder="1" applyAlignment="1">
      <alignment horizontal="center"/>
    </xf>
    <xf numFmtId="38" fontId="5" fillId="0" borderId="14" xfId="47" applyNumberFormat="1" applyFont="1" applyBorder="1" applyAlignment="1">
      <alignment horizontal="center"/>
    </xf>
    <xf numFmtId="0" fontId="10" fillId="0" borderId="15" xfId="0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 quotePrefix="1">
      <alignment horizontal="right" wrapText="1"/>
    </xf>
    <xf numFmtId="0" fontId="1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left" wrapText="1"/>
    </xf>
    <xf numFmtId="0" fontId="7" fillId="35" borderId="14" xfId="0" applyFont="1" applyFill="1" applyBorder="1" applyAlignment="1" quotePrefix="1">
      <alignment horizontal="left" wrapText="1"/>
    </xf>
    <xf numFmtId="0" fontId="7" fillId="0" borderId="11" xfId="0" applyFont="1" applyFill="1" applyBorder="1" applyAlignment="1" applyProtection="1" quotePrefix="1">
      <alignment wrapText="1"/>
      <protection/>
    </xf>
    <xf numFmtId="0" fontId="10" fillId="0" borderId="15" xfId="0" applyFont="1" applyFill="1" applyBorder="1" applyAlignment="1" applyProtection="1" quotePrefix="1">
      <alignment horizontal="center" vertical="center" wrapText="1"/>
      <protection/>
    </xf>
    <xf numFmtId="0" fontId="7" fillId="0" borderId="14" xfId="0" applyFont="1" applyFill="1" applyBorder="1" applyAlignment="1" applyProtection="1" quotePrefix="1">
      <alignment horizontal="right" wrapText="1"/>
      <protection/>
    </xf>
    <xf numFmtId="0" fontId="7" fillId="34" borderId="18" xfId="0" applyFont="1" applyFill="1" applyBorder="1" applyAlignment="1" applyProtection="1" quotePrefix="1">
      <alignment wrapText="1"/>
      <protection/>
    </xf>
    <xf numFmtId="0" fontId="7" fillId="0" borderId="18" xfId="0" applyFont="1" applyFill="1" applyBorder="1" applyAlignment="1" applyProtection="1" quotePrefix="1">
      <alignment wrapText="1"/>
      <protection/>
    </xf>
    <xf numFmtId="0" fontId="10" fillId="0" borderId="18" xfId="0" applyFont="1" applyFill="1" applyBorder="1" applyAlignment="1" applyProtection="1" quotePrefix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Fill="1" applyBorder="1" applyAlignment="1" quotePrefix="1">
      <alignment horizontal="left" vertical="center" wrapText="1"/>
    </xf>
    <xf numFmtId="0" fontId="7" fillId="0" borderId="14" xfId="0" applyFont="1" applyFill="1" applyBorder="1" applyAlignment="1" applyProtection="1" quotePrefix="1">
      <alignment vertical="center" wrapText="1"/>
      <protection/>
    </xf>
    <xf numFmtId="0" fontId="7" fillId="0" borderId="14" xfId="0" applyFont="1" applyBorder="1" applyAlignment="1" quotePrefix="1">
      <alignment vertical="center" wrapText="1"/>
    </xf>
    <xf numFmtId="0" fontId="1" fillId="36" borderId="14" xfId="0" applyFont="1" applyFill="1" applyBorder="1" applyAlignment="1" quotePrefix="1">
      <alignment horizontal="center" vertical="center"/>
    </xf>
    <xf numFmtId="0" fontId="1" fillId="36" borderId="16" xfId="0" applyFont="1" applyFill="1" applyBorder="1" applyAlignment="1" quotePrefix="1">
      <alignment horizontal="center" vertical="center"/>
    </xf>
    <xf numFmtId="0" fontId="1" fillId="36" borderId="18" xfId="0" applyFont="1" applyFill="1" applyBorder="1" applyAlignment="1" quotePrefix="1">
      <alignment horizontal="center" vertical="center"/>
    </xf>
    <xf numFmtId="1" fontId="1" fillId="36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10" borderId="11" xfId="0" applyFont="1" applyFill="1" applyBorder="1" applyAlignment="1" applyProtection="1" quotePrefix="1">
      <alignment horizontal="center" vertical="center" wrapText="1"/>
      <protection/>
    </xf>
    <xf numFmtId="0" fontId="10" fillId="10" borderId="12" xfId="0" applyFont="1" applyFill="1" applyBorder="1" applyAlignment="1" applyProtection="1" quotePrefix="1">
      <alignment horizontal="center" vertical="center" wrapText="1"/>
      <protection/>
    </xf>
    <xf numFmtId="0" fontId="10" fillId="10" borderId="15" xfId="0" applyFont="1" applyFill="1" applyBorder="1" applyAlignment="1" applyProtection="1" quotePrefix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0" fillId="10" borderId="11" xfId="0" applyFont="1" applyFill="1" applyBorder="1" applyAlignment="1" quotePrefix="1">
      <alignment horizontal="center" vertical="center" wrapText="1"/>
    </xf>
    <xf numFmtId="0" fontId="10" fillId="10" borderId="12" xfId="0" applyFont="1" applyFill="1" applyBorder="1" applyAlignment="1" quotePrefix="1">
      <alignment horizontal="center" vertical="center" wrapText="1"/>
    </xf>
    <xf numFmtId="0" fontId="10" fillId="10" borderId="15" xfId="0" applyFont="1" applyFill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6" xfId="0" applyFont="1" applyFill="1" applyBorder="1" applyAlignment="1" quotePrefix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9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5"/>
  <sheetViews>
    <sheetView tabSelected="1" zoomScalePageLayoutView="0" workbookViewId="0" topLeftCell="A1">
      <selection activeCell="A3" sqref="A3:F3"/>
    </sheetView>
  </sheetViews>
  <sheetFormatPr defaultColWidth="9.140625" defaultRowHeight="12.75" outlineLevelRow="2" outlineLevelCol="1"/>
  <cols>
    <col min="1" max="1" width="4.28125" style="1" customWidth="1"/>
    <col min="2" max="2" width="66.140625" style="1" customWidth="1"/>
    <col min="3" max="3" width="15.7109375" style="1" customWidth="1"/>
    <col min="4" max="4" width="15.421875" style="1" customWidth="1"/>
    <col min="5" max="5" width="2.57421875" style="1" hidden="1" customWidth="1"/>
    <col min="6" max="6" width="10.421875" style="1" customWidth="1"/>
    <col min="7" max="7" width="15.421875" style="1" customWidth="1" outlineLevel="1"/>
    <col min="8" max="8" width="8.140625" style="1" customWidth="1" outlineLevel="1"/>
    <col min="9" max="9" width="8.140625" style="2" customWidth="1" outlineLevel="1"/>
    <col min="10" max="10" width="10.7109375" style="2" customWidth="1" outlineLevel="1"/>
    <col min="11" max="15" width="14.421875" style="1" customWidth="1" outlineLevel="1"/>
    <col min="16" max="16384" width="9.140625" style="1" customWidth="1"/>
  </cols>
  <sheetData>
    <row r="1" ht="3.75" customHeight="1"/>
    <row r="2" ht="4.5" customHeight="1"/>
    <row r="3" spans="1:15" s="3" customFormat="1" ht="18" customHeight="1">
      <c r="A3" s="110"/>
      <c r="B3" s="110"/>
      <c r="C3" s="110"/>
      <c r="D3" s="110"/>
      <c r="E3" s="110"/>
      <c r="F3" s="110"/>
      <c r="G3" s="110" t="s">
        <v>86</v>
      </c>
      <c r="H3" s="110"/>
      <c r="I3" s="110"/>
      <c r="J3" s="110"/>
      <c r="K3" s="110"/>
      <c r="L3" s="110"/>
      <c r="M3" s="110"/>
      <c r="N3" s="110"/>
      <c r="O3" s="110"/>
    </row>
    <row r="4" spans="1:15" ht="14.25" customHeight="1">
      <c r="A4" s="111"/>
      <c r="B4" s="111"/>
      <c r="C4" s="111"/>
      <c r="D4" s="111"/>
      <c r="E4" s="111"/>
      <c r="F4" s="111"/>
      <c r="G4" s="111" t="s">
        <v>120</v>
      </c>
      <c r="H4" s="111"/>
      <c r="I4" s="111"/>
      <c r="J4" s="111"/>
      <c r="K4" s="111"/>
      <c r="L4" s="111"/>
      <c r="M4" s="111"/>
      <c r="N4" s="111"/>
      <c r="O4" s="111"/>
    </row>
    <row r="5" spans="1:15" ht="14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4.25" customHeight="1">
      <c r="A6" s="106"/>
      <c r="B6" s="133" t="s">
        <v>98</v>
      </c>
      <c r="C6" s="133"/>
      <c r="D6" s="133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4.25" customHeight="1">
      <c r="A7" s="106"/>
      <c r="B7" s="107" t="s">
        <v>99</v>
      </c>
      <c r="C7" s="109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112" t="s">
        <v>14</v>
      </c>
      <c r="L8" s="112"/>
      <c r="M8" s="112"/>
      <c r="N8" s="112"/>
      <c r="O8" s="112"/>
    </row>
    <row r="9" spans="2:15" ht="13.5" customHeight="1">
      <c r="B9" s="5"/>
      <c r="C9" s="113" t="s">
        <v>71</v>
      </c>
      <c r="D9" s="113" t="s">
        <v>75</v>
      </c>
      <c r="E9" s="60" t="s">
        <v>100</v>
      </c>
      <c r="F9" s="116" t="s">
        <v>76</v>
      </c>
      <c r="G9" s="116" t="s">
        <v>84</v>
      </c>
      <c r="H9" s="116" t="s">
        <v>15</v>
      </c>
      <c r="I9" s="6"/>
      <c r="J9" s="6"/>
      <c r="K9" s="9">
        <v>1</v>
      </c>
      <c r="L9" s="10">
        <v>2</v>
      </c>
      <c r="M9" s="9">
        <v>3</v>
      </c>
      <c r="N9" s="10">
        <v>4</v>
      </c>
      <c r="O9" s="10">
        <v>5</v>
      </c>
    </row>
    <row r="10" spans="2:15" ht="13.5" customHeight="1">
      <c r="B10" s="7" t="s">
        <v>0</v>
      </c>
      <c r="C10" s="114"/>
      <c r="D10" s="114"/>
      <c r="E10" s="108" t="s">
        <v>101</v>
      </c>
      <c r="F10" s="117"/>
      <c r="G10" s="114"/>
      <c r="H10" s="114"/>
      <c r="I10" s="114" t="s">
        <v>10</v>
      </c>
      <c r="J10" s="114" t="s">
        <v>9</v>
      </c>
      <c r="K10" s="12"/>
      <c r="L10" s="12"/>
      <c r="M10" s="12"/>
      <c r="N10" s="12"/>
      <c r="O10" s="12"/>
    </row>
    <row r="11" spans="2:15" ht="14.25" customHeight="1">
      <c r="B11" s="11"/>
      <c r="C11" s="115"/>
      <c r="D11" s="115"/>
      <c r="E11" s="61" t="s">
        <v>102</v>
      </c>
      <c r="F11" s="118"/>
      <c r="G11" s="115"/>
      <c r="H11" s="115"/>
      <c r="I11" s="115"/>
      <c r="J11" s="115"/>
      <c r="K11" s="40"/>
      <c r="L11" s="40"/>
      <c r="M11" s="40"/>
      <c r="N11" s="40"/>
      <c r="O11" s="40"/>
    </row>
    <row r="12" spans="2:15" ht="15" customHeight="1">
      <c r="B12" s="36" t="s">
        <v>70</v>
      </c>
      <c r="C12" s="122"/>
      <c r="D12" s="122"/>
      <c r="E12" s="77" t="s">
        <v>72</v>
      </c>
      <c r="F12" s="84">
        <f>SUM(I14:I82)</f>
        <v>32</v>
      </c>
      <c r="G12" s="122"/>
      <c r="H12" s="122"/>
      <c r="I12" s="13"/>
      <c r="J12" s="13"/>
      <c r="K12" s="13"/>
      <c r="L12" s="13"/>
      <c r="M12" s="13"/>
      <c r="N12" s="13"/>
      <c r="O12" s="13"/>
    </row>
    <row r="13" spans="2:15" ht="13.5" customHeight="1">
      <c r="B13" s="82" t="s">
        <v>1</v>
      </c>
      <c r="C13" s="123"/>
      <c r="D13" s="123"/>
      <c r="E13" s="77" t="s">
        <v>50</v>
      </c>
      <c r="F13" s="8"/>
      <c r="G13" s="123"/>
      <c r="H13" s="123"/>
      <c r="I13" s="14"/>
      <c r="J13" s="14"/>
      <c r="K13" s="14"/>
      <c r="L13" s="14"/>
      <c r="M13" s="14"/>
      <c r="N13" s="14"/>
      <c r="O13" s="14"/>
    </row>
    <row r="14" spans="2:15" ht="57" customHeight="1">
      <c r="B14" s="99" t="s">
        <v>105</v>
      </c>
      <c r="C14" s="135"/>
      <c r="D14" s="136"/>
      <c r="E14" s="62"/>
      <c r="F14" s="8"/>
      <c r="G14" s="15"/>
      <c r="H14" s="15"/>
      <c r="I14" s="32">
        <f>H22</f>
        <v>5</v>
      </c>
      <c r="J14" s="35">
        <v>3</v>
      </c>
      <c r="K14" s="33">
        <f>SUM(K22:K25)</f>
        <v>0</v>
      </c>
      <c r="L14" s="33">
        <f>SUM(L22:L25)</f>
        <v>0</v>
      </c>
      <c r="M14" s="33">
        <f>SUM(M22:M25)</f>
        <v>0</v>
      </c>
      <c r="N14" s="33">
        <f>SUM(N22:N25)</f>
        <v>0</v>
      </c>
      <c r="O14" s="33">
        <f>SUM(O22:O25)</f>
        <v>0</v>
      </c>
    </row>
    <row r="15" spans="2:15" ht="12">
      <c r="B15" s="49" t="s">
        <v>31</v>
      </c>
      <c r="C15" s="49"/>
      <c r="D15" s="49"/>
      <c r="E15" s="62"/>
      <c r="F15" s="8"/>
      <c r="G15" s="49"/>
      <c r="H15" s="49"/>
      <c r="I15" s="102"/>
      <c r="J15" s="103"/>
      <c r="K15" s="33"/>
      <c r="L15" s="33"/>
      <c r="M15" s="33"/>
      <c r="N15" s="33"/>
      <c r="O15" s="33"/>
    </row>
    <row r="16" spans="2:15" ht="12">
      <c r="B16" s="49" t="s">
        <v>32</v>
      </c>
      <c r="C16" s="49"/>
      <c r="D16" s="49"/>
      <c r="E16" s="62"/>
      <c r="F16" s="8"/>
      <c r="G16" s="49"/>
      <c r="H16" s="49"/>
      <c r="I16" s="102"/>
      <c r="J16" s="103"/>
      <c r="K16" s="33"/>
      <c r="L16" s="33"/>
      <c r="M16" s="33"/>
      <c r="N16" s="33"/>
      <c r="O16" s="33"/>
    </row>
    <row r="17" spans="2:15" ht="12">
      <c r="B17" s="49" t="s">
        <v>87</v>
      </c>
      <c r="C17" s="49"/>
      <c r="D17" s="49"/>
      <c r="E17" s="62"/>
      <c r="F17" s="8"/>
      <c r="G17" s="49"/>
      <c r="H17" s="49"/>
      <c r="I17" s="102"/>
      <c r="J17" s="103"/>
      <c r="K17" s="33"/>
      <c r="L17" s="33"/>
      <c r="M17" s="33"/>
      <c r="N17" s="33"/>
      <c r="O17" s="33"/>
    </row>
    <row r="18" spans="2:15" ht="12">
      <c r="B18" s="49" t="s">
        <v>33</v>
      </c>
      <c r="C18" s="49"/>
      <c r="D18" s="49"/>
      <c r="E18" s="62"/>
      <c r="F18" s="8"/>
      <c r="G18" s="49"/>
      <c r="H18" s="49"/>
      <c r="I18" s="102"/>
      <c r="J18" s="103"/>
      <c r="K18" s="33"/>
      <c r="L18" s="33"/>
      <c r="M18" s="33"/>
      <c r="N18" s="33"/>
      <c r="O18" s="33"/>
    </row>
    <row r="19" spans="2:15" ht="12">
      <c r="B19" s="49" t="s">
        <v>47</v>
      </c>
      <c r="C19" s="49"/>
      <c r="D19" s="49"/>
      <c r="E19" s="62"/>
      <c r="G19" s="49"/>
      <c r="H19" s="49"/>
      <c r="I19" s="102"/>
      <c r="J19" s="103"/>
      <c r="K19" s="33"/>
      <c r="L19" s="33"/>
      <c r="M19" s="33"/>
      <c r="N19" s="33"/>
      <c r="O19" s="33"/>
    </row>
    <row r="20" spans="2:15" ht="12">
      <c r="B20" s="15"/>
      <c r="C20" s="15"/>
      <c r="D20" s="15"/>
      <c r="E20" s="62"/>
      <c r="F20" s="8"/>
      <c r="G20" s="15"/>
      <c r="H20" s="15"/>
      <c r="I20" s="102"/>
      <c r="J20" s="103"/>
      <c r="K20" s="33"/>
      <c r="L20" s="33"/>
      <c r="M20" s="33"/>
      <c r="N20" s="33"/>
      <c r="O20" s="33"/>
    </row>
    <row r="21" spans="2:15" ht="22.5" outlineLevel="1">
      <c r="B21" s="89" t="s">
        <v>77</v>
      </c>
      <c r="C21" s="89"/>
      <c r="D21" s="15"/>
      <c r="E21" s="63"/>
      <c r="F21" s="8"/>
      <c r="G21" s="88"/>
      <c r="H21" s="15"/>
      <c r="I21" s="102"/>
      <c r="J21" s="103"/>
      <c r="K21" s="33"/>
      <c r="L21" s="33"/>
      <c r="M21" s="33"/>
      <c r="N21" s="33"/>
      <c r="O21" s="33"/>
    </row>
    <row r="22" spans="2:15" ht="12" outlineLevel="1">
      <c r="B22" s="42" t="s">
        <v>20</v>
      </c>
      <c r="C22" s="42"/>
      <c r="D22" s="42"/>
      <c r="E22" s="63"/>
      <c r="F22" s="8"/>
      <c r="G22" s="124" t="s">
        <v>74</v>
      </c>
      <c r="H22" s="47">
        <v>5</v>
      </c>
      <c r="I22" s="102"/>
      <c r="J22" s="103"/>
      <c r="K22" s="56"/>
      <c r="L22" s="56"/>
      <c r="M22" s="56"/>
      <c r="N22" s="56"/>
      <c r="O22" s="56"/>
    </row>
    <row r="23" spans="2:15" ht="12" outlineLevel="1">
      <c r="B23" s="42" t="s">
        <v>21</v>
      </c>
      <c r="C23" s="42"/>
      <c r="D23" s="42"/>
      <c r="E23" s="64"/>
      <c r="F23" s="8"/>
      <c r="G23" s="125"/>
      <c r="H23" s="47">
        <v>3</v>
      </c>
      <c r="I23" s="102"/>
      <c r="J23" s="103"/>
      <c r="K23" s="56"/>
      <c r="L23" s="56"/>
      <c r="M23" s="56"/>
      <c r="N23" s="56"/>
      <c r="O23" s="56"/>
    </row>
    <row r="24" spans="2:15" ht="12" outlineLevel="1">
      <c r="B24" s="42" t="s">
        <v>22</v>
      </c>
      <c r="C24" s="42"/>
      <c r="D24" s="42"/>
      <c r="E24" s="64"/>
      <c r="F24" s="8"/>
      <c r="G24" s="125"/>
      <c r="H24" s="47">
        <v>1</v>
      </c>
      <c r="I24" s="102"/>
      <c r="J24" s="103"/>
      <c r="K24" s="56"/>
      <c r="L24" s="56"/>
      <c r="M24" s="56"/>
      <c r="N24" s="56"/>
      <c r="O24" s="56"/>
    </row>
    <row r="25" spans="2:15" ht="12" outlineLevel="1">
      <c r="B25" s="42" t="s">
        <v>19</v>
      </c>
      <c r="C25" s="42"/>
      <c r="D25" s="42"/>
      <c r="E25" s="65"/>
      <c r="F25" s="8"/>
      <c r="G25" s="126"/>
      <c r="H25" s="47">
        <v>0</v>
      </c>
      <c r="I25" s="102"/>
      <c r="J25" s="103"/>
      <c r="K25" s="56"/>
      <c r="L25" s="56"/>
      <c r="M25" s="56"/>
      <c r="N25" s="56"/>
      <c r="O25" s="56"/>
    </row>
    <row r="26" spans="2:15" ht="12">
      <c r="B26" s="15"/>
      <c r="C26" s="15"/>
      <c r="D26" s="15"/>
      <c r="E26" s="65"/>
      <c r="F26" s="8"/>
      <c r="G26" s="85"/>
      <c r="H26" s="86"/>
      <c r="I26" s="102"/>
      <c r="J26" s="103"/>
      <c r="K26" s="87"/>
      <c r="L26" s="87"/>
      <c r="M26" s="87"/>
      <c r="N26" s="87"/>
      <c r="O26" s="87"/>
    </row>
    <row r="27" spans="2:15" ht="33.75">
      <c r="B27" s="15" t="s">
        <v>103</v>
      </c>
      <c r="C27" s="135"/>
      <c r="D27" s="136"/>
      <c r="E27" s="62"/>
      <c r="F27" s="8"/>
      <c r="G27" s="15"/>
      <c r="H27" s="15"/>
      <c r="I27" s="32">
        <f>H33</f>
        <v>4</v>
      </c>
      <c r="J27" s="35">
        <f>H34</f>
        <v>3</v>
      </c>
      <c r="K27" s="57">
        <f>SUM(K33:K36)</f>
        <v>0</v>
      </c>
      <c r="L27" s="57">
        <f>SUM(L33:L36)</f>
        <v>0</v>
      </c>
      <c r="M27" s="57">
        <f>SUM(M33:M36)</f>
        <v>0</v>
      </c>
      <c r="N27" s="57">
        <f>SUM(N33:N36)</f>
        <v>0</v>
      </c>
      <c r="O27" s="57">
        <f>SUM(O33:O36)</f>
        <v>0</v>
      </c>
    </row>
    <row r="28" spans="2:15" ht="12">
      <c r="B28" s="49" t="s">
        <v>28</v>
      </c>
      <c r="C28" s="49"/>
      <c r="D28" s="49"/>
      <c r="E28" s="62"/>
      <c r="F28" s="8"/>
      <c r="G28" s="49"/>
      <c r="H28" s="49"/>
      <c r="I28" s="102"/>
      <c r="J28" s="103"/>
      <c r="K28" s="33"/>
      <c r="L28" s="33"/>
      <c r="M28" s="33"/>
      <c r="N28" s="33"/>
      <c r="O28" s="33"/>
    </row>
    <row r="29" spans="2:15" ht="12">
      <c r="B29" s="49" t="s">
        <v>29</v>
      </c>
      <c r="C29" s="49"/>
      <c r="D29" s="49"/>
      <c r="E29" s="62"/>
      <c r="F29" s="8"/>
      <c r="G29" s="49"/>
      <c r="H29" s="49"/>
      <c r="I29" s="102"/>
      <c r="J29" s="103"/>
      <c r="K29" s="33"/>
      <c r="L29" s="33"/>
      <c r="M29" s="33"/>
      <c r="N29" s="33"/>
      <c r="O29" s="33"/>
    </row>
    <row r="30" spans="2:15" ht="12">
      <c r="B30" s="49" t="s">
        <v>30</v>
      </c>
      <c r="C30" s="49"/>
      <c r="D30" s="49"/>
      <c r="E30" s="62"/>
      <c r="F30" s="8"/>
      <c r="G30" s="49"/>
      <c r="H30" s="49"/>
      <c r="I30" s="102"/>
      <c r="J30" s="103"/>
      <c r="K30" s="33"/>
      <c r="L30" s="33"/>
      <c r="M30" s="33"/>
      <c r="N30" s="33"/>
      <c r="O30" s="33"/>
    </row>
    <row r="31" spans="2:15" ht="12">
      <c r="B31" s="15"/>
      <c r="C31" s="15"/>
      <c r="D31" s="15"/>
      <c r="E31" s="62"/>
      <c r="F31" s="8"/>
      <c r="G31" s="15"/>
      <c r="H31" s="15"/>
      <c r="I31" s="102"/>
      <c r="J31" s="103"/>
      <c r="K31" s="33"/>
      <c r="L31" s="33"/>
      <c r="M31" s="33"/>
      <c r="N31" s="33"/>
      <c r="O31" s="33"/>
    </row>
    <row r="32" spans="2:15" ht="22.5" outlineLevel="1">
      <c r="B32" s="89" t="s">
        <v>88</v>
      </c>
      <c r="C32" s="89"/>
      <c r="D32" s="15"/>
      <c r="E32" s="63"/>
      <c r="F32" s="8"/>
      <c r="G32" s="88"/>
      <c r="H32" s="15"/>
      <c r="I32" s="102"/>
      <c r="J32" s="103"/>
      <c r="K32" s="33"/>
      <c r="L32" s="33"/>
      <c r="M32" s="33"/>
      <c r="N32" s="33"/>
      <c r="O32" s="33"/>
    </row>
    <row r="33" spans="2:15" ht="22.5" outlineLevel="1">
      <c r="B33" s="42" t="s">
        <v>16</v>
      </c>
      <c r="C33" s="42"/>
      <c r="D33" s="42"/>
      <c r="E33" s="63"/>
      <c r="F33" s="8"/>
      <c r="G33" s="124" t="s">
        <v>74</v>
      </c>
      <c r="H33" s="47">
        <v>4</v>
      </c>
      <c r="I33" s="102"/>
      <c r="J33" s="103"/>
      <c r="K33" s="56"/>
      <c r="L33" s="56"/>
      <c r="M33" s="56"/>
      <c r="N33" s="56"/>
      <c r="O33" s="56"/>
    </row>
    <row r="34" spans="2:15" ht="12" outlineLevel="1">
      <c r="B34" s="42" t="s">
        <v>17</v>
      </c>
      <c r="C34" s="42"/>
      <c r="D34" s="42"/>
      <c r="E34" s="64"/>
      <c r="F34" s="8"/>
      <c r="G34" s="125"/>
      <c r="H34" s="47">
        <v>3</v>
      </c>
      <c r="I34" s="102"/>
      <c r="J34" s="103"/>
      <c r="K34" s="56"/>
      <c r="L34" s="56"/>
      <c r="M34" s="56"/>
      <c r="N34" s="56"/>
      <c r="O34" s="56"/>
    </row>
    <row r="35" spans="2:15" ht="12" outlineLevel="1">
      <c r="B35" s="42" t="s">
        <v>18</v>
      </c>
      <c r="C35" s="42"/>
      <c r="D35" s="42"/>
      <c r="E35" s="64"/>
      <c r="F35" s="8"/>
      <c r="G35" s="125"/>
      <c r="H35" s="47">
        <v>1</v>
      </c>
      <c r="I35" s="102"/>
      <c r="J35" s="103"/>
      <c r="K35" s="56"/>
      <c r="L35" s="56"/>
      <c r="M35" s="56"/>
      <c r="N35" s="56"/>
      <c r="O35" s="56"/>
    </row>
    <row r="36" spans="2:15" ht="12" outlineLevel="1">
      <c r="B36" s="42" t="s">
        <v>19</v>
      </c>
      <c r="C36" s="42"/>
      <c r="D36" s="42"/>
      <c r="E36" s="65"/>
      <c r="F36" s="8"/>
      <c r="G36" s="126"/>
      <c r="H36" s="47">
        <v>0</v>
      </c>
      <c r="I36" s="102"/>
      <c r="J36" s="103"/>
      <c r="K36" s="56"/>
      <c r="L36" s="56"/>
      <c r="M36" s="56"/>
      <c r="N36" s="56"/>
      <c r="O36" s="56"/>
    </row>
    <row r="37" spans="2:15" ht="12">
      <c r="B37" s="15"/>
      <c r="C37" s="15"/>
      <c r="D37" s="15"/>
      <c r="E37" s="65"/>
      <c r="F37" s="8"/>
      <c r="G37" s="85"/>
      <c r="H37" s="86"/>
      <c r="I37" s="102"/>
      <c r="J37" s="103"/>
      <c r="K37" s="87"/>
      <c r="L37" s="87"/>
      <c r="M37" s="87"/>
      <c r="N37" s="87"/>
      <c r="O37" s="87"/>
    </row>
    <row r="38" spans="2:15" ht="35.25" customHeight="1">
      <c r="B38" s="100" t="s">
        <v>104</v>
      </c>
      <c r="C38" s="135"/>
      <c r="D38" s="136"/>
      <c r="E38" s="66"/>
      <c r="F38" s="8"/>
      <c r="G38" s="16"/>
      <c r="H38" s="16"/>
      <c r="I38" s="32">
        <f>H43</f>
        <v>4</v>
      </c>
      <c r="J38" s="35">
        <v>2</v>
      </c>
      <c r="K38" s="33">
        <f>SUM(K43:K45)</f>
        <v>0</v>
      </c>
      <c r="L38" s="33">
        <f>SUM(L43:L45)</f>
        <v>0</v>
      </c>
      <c r="M38" s="33">
        <f>SUM(M43:M45)</f>
        <v>0</v>
      </c>
      <c r="N38" s="33">
        <f>SUM(N43:N45)</f>
        <v>0</v>
      </c>
      <c r="O38" s="33">
        <f>SUM(O43:O45)</f>
        <v>0</v>
      </c>
    </row>
    <row r="39" spans="2:15" ht="12">
      <c r="B39" s="50" t="s">
        <v>36</v>
      </c>
      <c r="C39" s="49"/>
      <c r="D39" s="50"/>
      <c r="E39" s="66"/>
      <c r="F39" s="8"/>
      <c r="G39" s="50"/>
      <c r="H39" s="50"/>
      <c r="I39" s="102"/>
      <c r="J39" s="103"/>
      <c r="K39" s="33"/>
      <c r="L39" s="33"/>
      <c r="M39" s="33"/>
      <c r="N39" s="33"/>
      <c r="O39" s="33"/>
    </row>
    <row r="40" spans="2:15" ht="12">
      <c r="B40" s="50" t="s">
        <v>37</v>
      </c>
      <c r="C40" s="49"/>
      <c r="D40" s="50"/>
      <c r="E40" s="66"/>
      <c r="F40" s="8"/>
      <c r="G40" s="50"/>
      <c r="H40" s="50"/>
      <c r="I40" s="102"/>
      <c r="J40" s="103"/>
      <c r="K40" s="33"/>
      <c r="L40" s="33"/>
      <c r="M40" s="33"/>
      <c r="N40" s="33"/>
      <c r="O40" s="33"/>
    </row>
    <row r="41" spans="2:15" ht="12">
      <c r="B41" s="16"/>
      <c r="C41" s="16"/>
      <c r="D41" s="16"/>
      <c r="E41" s="66"/>
      <c r="G41" s="16"/>
      <c r="H41" s="16"/>
      <c r="I41" s="102"/>
      <c r="J41" s="103"/>
      <c r="K41" s="33"/>
      <c r="L41" s="33"/>
      <c r="M41" s="33"/>
      <c r="N41" s="33"/>
      <c r="O41" s="33"/>
    </row>
    <row r="42" spans="2:15" ht="12.75" customHeight="1" outlineLevel="1">
      <c r="B42" s="89" t="s">
        <v>78</v>
      </c>
      <c r="C42" s="89"/>
      <c r="D42" s="16"/>
      <c r="E42" s="67"/>
      <c r="G42" s="90"/>
      <c r="H42" s="16"/>
      <c r="I42" s="102"/>
      <c r="J42" s="103"/>
      <c r="K42" s="33"/>
      <c r="L42" s="33"/>
      <c r="M42" s="33"/>
      <c r="N42" s="33"/>
      <c r="O42" s="33"/>
    </row>
    <row r="43" spans="2:15" ht="22.5" outlineLevel="1">
      <c r="B43" s="43" t="s">
        <v>23</v>
      </c>
      <c r="C43" s="43"/>
      <c r="D43" s="43"/>
      <c r="E43" s="67"/>
      <c r="F43" s="8"/>
      <c r="G43" s="119" t="s">
        <v>74</v>
      </c>
      <c r="H43" s="48">
        <v>4</v>
      </c>
      <c r="I43" s="102"/>
      <c r="J43" s="103"/>
      <c r="K43" s="56"/>
      <c r="L43" s="56"/>
      <c r="M43" s="56"/>
      <c r="N43" s="56"/>
      <c r="O43" s="56"/>
    </row>
    <row r="44" spans="2:15" ht="12" outlineLevel="1">
      <c r="B44" s="43" t="s">
        <v>24</v>
      </c>
      <c r="C44" s="43"/>
      <c r="D44" s="43"/>
      <c r="E44" s="68"/>
      <c r="F44" s="8"/>
      <c r="G44" s="120"/>
      <c r="H44" s="48">
        <v>2</v>
      </c>
      <c r="I44" s="102"/>
      <c r="J44" s="103"/>
      <c r="K44" s="56"/>
      <c r="L44" s="56"/>
      <c r="M44" s="56"/>
      <c r="N44" s="56"/>
      <c r="O44" s="56"/>
    </row>
    <row r="45" spans="2:15" ht="12" outlineLevel="1">
      <c r="B45" s="43" t="s">
        <v>19</v>
      </c>
      <c r="C45" s="43"/>
      <c r="D45" s="43"/>
      <c r="E45" s="69"/>
      <c r="F45" s="8"/>
      <c r="G45" s="121"/>
      <c r="H45" s="48">
        <v>0</v>
      </c>
      <c r="I45" s="102"/>
      <c r="J45" s="103"/>
      <c r="K45" s="56"/>
      <c r="L45" s="56"/>
      <c r="M45" s="56"/>
      <c r="N45" s="56"/>
      <c r="O45" s="56"/>
    </row>
    <row r="46" spans="2:15" ht="12">
      <c r="B46" s="16"/>
      <c r="C46" s="16"/>
      <c r="D46" s="16"/>
      <c r="E46" s="69"/>
      <c r="F46" s="8"/>
      <c r="G46" s="91"/>
      <c r="H46" s="92"/>
      <c r="I46" s="102"/>
      <c r="J46" s="103"/>
      <c r="K46" s="87"/>
      <c r="L46" s="87"/>
      <c r="M46" s="87"/>
      <c r="N46" s="87"/>
      <c r="O46" s="87"/>
    </row>
    <row r="47" spans="2:15" ht="36.75" customHeight="1">
      <c r="B47" s="100" t="s">
        <v>106</v>
      </c>
      <c r="C47" s="135"/>
      <c r="D47" s="136"/>
      <c r="E47" s="66"/>
      <c r="F47" s="8"/>
      <c r="G47" s="16"/>
      <c r="H47" s="16"/>
      <c r="I47" s="32">
        <v>4</v>
      </c>
      <c r="J47" s="35">
        <f>H56</f>
        <v>3</v>
      </c>
      <c r="K47" s="33">
        <f>SUM(K55:K56)</f>
        <v>0</v>
      </c>
      <c r="L47" s="33">
        <f>SUM(L55:L56)</f>
        <v>0</v>
      </c>
      <c r="M47" s="33">
        <f>SUM(M55:M56)</f>
        <v>0</v>
      </c>
      <c r="N47" s="33">
        <f>SUM(N55:N56)</f>
        <v>0</v>
      </c>
      <c r="O47" s="33">
        <f>SUM(O55:O56)</f>
        <v>0</v>
      </c>
    </row>
    <row r="48" spans="2:15" ht="12">
      <c r="B48" s="50" t="s">
        <v>38</v>
      </c>
      <c r="C48" s="49"/>
      <c r="D48" s="50"/>
      <c r="E48" s="66"/>
      <c r="F48" s="8"/>
      <c r="G48" s="50"/>
      <c r="H48" s="50"/>
      <c r="I48" s="102"/>
      <c r="J48" s="103"/>
      <c r="K48" s="33"/>
      <c r="L48" s="33"/>
      <c r="M48" s="33"/>
      <c r="N48" s="33"/>
      <c r="O48" s="33"/>
    </row>
    <row r="49" spans="2:15" ht="12">
      <c r="B49" s="50" t="s">
        <v>39</v>
      </c>
      <c r="C49" s="49"/>
      <c r="D49" s="50"/>
      <c r="E49" s="66"/>
      <c r="F49" s="8"/>
      <c r="G49" s="50"/>
      <c r="H49" s="50"/>
      <c r="I49" s="102"/>
      <c r="J49" s="103"/>
      <c r="K49" s="33"/>
      <c r="L49" s="33"/>
      <c r="M49" s="33"/>
      <c r="N49" s="33"/>
      <c r="O49" s="33"/>
    </row>
    <row r="50" spans="2:15" ht="12">
      <c r="B50" s="50" t="s">
        <v>40</v>
      </c>
      <c r="C50" s="49"/>
      <c r="D50" s="50"/>
      <c r="E50" s="66"/>
      <c r="G50" s="50"/>
      <c r="H50" s="50"/>
      <c r="I50" s="102"/>
      <c r="J50" s="103"/>
      <c r="K50" s="33"/>
      <c r="L50" s="33"/>
      <c r="M50" s="33"/>
      <c r="N50" s="33"/>
      <c r="O50" s="33"/>
    </row>
    <row r="51" spans="2:15" ht="12">
      <c r="B51" s="50" t="s">
        <v>41</v>
      </c>
      <c r="C51" s="49"/>
      <c r="D51" s="50"/>
      <c r="E51" s="66"/>
      <c r="F51" s="8"/>
      <c r="G51" s="50"/>
      <c r="H51" s="50"/>
      <c r="I51" s="102"/>
      <c r="J51" s="103"/>
      <c r="K51" s="33"/>
      <c r="L51" s="33"/>
      <c r="M51" s="33"/>
      <c r="N51" s="33"/>
      <c r="O51" s="33"/>
    </row>
    <row r="52" spans="2:15" ht="12">
      <c r="B52" s="50"/>
      <c r="C52" s="49"/>
      <c r="D52" s="50"/>
      <c r="E52" s="66"/>
      <c r="F52" s="8"/>
      <c r="G52" s="50"/>
      <c r="H52" s="50"/>
      <c r="I52" s="102"/>
      <c r="J52" s="103"/>
      <c r="K52" s="33"/>
      <c r="L52" s="33"/>
      <c r="M52" s="33"/>
      <c r="N52" s="33"/>
      <c r="O52" s="33"/>
    </row>
    <row r="53" spans="2:15" ht="12">
      <c r="B53" s="16"/>
      <c r="C53" s="16"/>
      <c r="D53" s="16"/>
      <c r="E53" s="66"/>
      <c r="F53" s="8"/>
      <c r="G53" s="16"/>
      <c r="H53" s="16"/>
      <c r="I53" s="102"/>
      <c r="J53" s="103"/>
      <c r="K53" s="33"/>
      <c r="L53" s="33"/>
      <c r="M53" s="33"/>
      <c r="N53" s="33"/>
      <c r="O53" s="33"/>
    </row>
    <row r="54" spans="2:15" ht="22.5" outlineLevel="1">
      <c r="B54" s="89" t="s">
        <v>79</v>
      </c>
      <c r="C54" s="89"/>
      <c r="D54" s="16"/>
      <c r="E54" s="67"/>
      <c r="F54" s="8"/>
      <c r="G54" s="90"/>
      <c r="H54" s="16"/>
      <c r="I54" s="102"/>
      <c r="J54" s="103"/>
      <c r="K54" s="33"/>
      <c r="L54" s="33"/>
      <c r="M54" s="33"/>
      <c r="N54" s="33"/>
      <c r="O54" s="33"/>
    </row>
    <row r="55" spans="2:15" ht="12" outlineLevel="1">
      <c r="B55" s="43" t="s">
        <v>89</v>
      </c>
      <c r="C55" s="43"/>
      <c r="D55" s="43"/>
      <c r="E55" s="67"/>
      <c r="F55" s="8"/>
      <c r="G55" s="119" t="s">
        <v>74</v>
      </c>
      <c r="H55" s="43">
        <v>4</v>
      </c>
      <c r="I55" s="102"/>
      <c r="J55" s="103"/>
      <c r="K55" s="56"/>
      <c r="L55" s="56"/>
      <c r="M55" s="56"/>
      <c r="N55" s="56"/>
      <c r="O55" s="56"/>
    </row>
    <row r="56" spans="2:15" ht="12" outlineLevel="1">
      <c r="B56" s="43" t="s">
        <v>25</v>
      </c>
      <c r="C56" s="43"/>
      <c r="D56" s="43"/>
      <c r="E56" s="69"/>
      <c r="F56" s="8"/>
      <c r="G56" s="121"/>
      <c r="H56" s="43">
        <v>3</v>
      </c>
      <c r="I56" s="102"/>
      <c r="J56" s="103"/>
      <c r="K56" s="56"/>
      <c r="L56" s="56"/>
      <c r="M56" s="56"/>
      <c r="N56" s="56"/>
      <c r="O56" s="56"/>
    </row>
    <row r="57" spans="2:15" ht="12">
      <c r="B57" s="16"/>
      <c r="C57" s="16"/>
      <c r="D57" s="16"/>
      <c r="E57" s="69"/>
      <c r="F57" s="8"/>
      <c r="G57" s="91"/>
      <c r="H57" s="16"/>
      <c r="I57" s="102"/>
      <c r="J57" s="103"/>
      <c r="K57" s="87"/>
      <c r="L57" s="87"/>
      <c r="M57" s="87"/>
      <c r="N57" s="87"/>
      <c r="O57" s="87"/>
    </row>
    <row r="58" spans="2:15" ht="36.75" customHeight="1">
      <c r="B58" s="100" t="s">
        <v>46</v>
      </c>
      <c r="C58" s="135"/>
      <c r="D58" s="136"/>
      <c r="E58" s="66"/>
      <c r="F58" s="8"/>
      <c r="G58" s="16"/>
      <c r="H58" s="16"/>
      <c r="I58" s="32">
        <v>2</v>
      </c>
      <c r="J58" s="35">
        <v>1</v>
      </c>
      <c r="K58" s="33">
        <f>SUM(K65:K67)</f>
        <v>0</v>
      </c>
      <c r="L58" s="33">
        <f>SUM(L65:L67)</f>
        <v>0</v>
      </c>
      <c r="M58" s="33">
        <f>SUM(M65:M67)</f>
        <v>0</v>
      </c>
      <c r="N58" s="33">
        <f>SUM(N65:N67)</f>
        <v>0</v>
      </c>
      <c r="O58" s="33">
        <f>SUM(O65:O67)</f>
        <v>0</v>
      </c>
    </row>
    <row r="59" spans="2:15" ht="12">
      <c r="B59" s="50" t="s">
        <v>42</v>
      </c>
      <c r="C59" s="49"/>
      <c r="D59" s="50"/>
      <c r="E59" s="66"/>
      <c r="F59" s="8"/>
      <c r="G59" s="50"/>
      <c r="H59" s="50"/>
      <c r="I59" s="102"/>
      <c r="J59" s="103"/>
      <c r="K59" s="33"/>
      <c r="L59" s="33"/>
      <c r="M59" s="33"/>
      <c r="N59" s="33"/>
      <c r="O59" s="33"/>
    </row>
    <row r="60" spans="2:15" ht="12">
      <c r="B60" s="50" t="s">
        <v>43</v>
      </c>
      <c r="C60" s="49"/>
      <c r="D60" s="50"/>
      <c r="E60" s="66"/>
      <c r="F60" s="8"/>
      <c r="G60" s="50"/>
      <c r="H60" s="50"/>
      <c r="I60" s="102"/>
      <c r="J60" s="103"/>
      <c r="K60" s="33"/>
      <c r="L60" s="33"/>
      <c r="M60" s="33"/>
      <c r="N60" s="33"/>
      <c r="O60" s="33"/>
    </row>
    <row r="61" spans="2:15" ht="12">
      <c r="B61" s="50" t="s">
        <v>44</v>
      </c>
      <c r="C61" s="49"/>
      <c r="D61" s="50"/>
      <c r="E61" s="66"/>
      <c r="F61" s="8"/>
      <c r="G61" s="50"/>
      <c r="H61" s="50"/>
      <c r="I61" s="102"/>
      <c r="J61" s="103"/>
      <c r="K61" s="33"/>
      <c r="L61" s="33"/>
      <c r="M61" s="33"/>
      <c r="N61" s="33"/>
      <c r="O61" s="33"/>
    </row>
    <row r="62" spans="2:15" ht="12">
      <c r="B62" s="50" t="s">
        <v>45</v>
      </c>
      <c r="C62" s="49"/>
      <c r="D62" s="50"/>
      <c r="E62" s="66"/>
      <c r="F62" s="8"/>
      <c r="G62" s="50"/>
      <c r="H62" s="50"/>
      <c r="I62" s="102"/>
      <c r="J62" s="103"/>
      <c r="K62" s="33"/>
      <c r="L62" s="33"/>
      <c r="M62" s="33"/>
      <c r="N62" s="33"/>
      <c r="O62" s="33"/>
    </row>
    <row r="63" spans="2:15" ht="12">
      <c r="B63" s="16"/>
      <c r="C63" s="16"/>
      <c r="D63" s="16"/>
      <c r="E63" s="66"/>
      <c r="F63" s="8"/>
      <c r="G63" s="16"/>
      <c r="H63" s="16"/>
      <c r="I63" s="102"/>
      <c r="J63" s="103"/>
      <c r="K63" s="33"/>
      <c r="L63" s="33"/>
      <c r="M63" s="33"/>
      <c r="N63" s="33"/>
      <c r="O63" s="33"/>
    </row>
    <row r="64" spans="2:15" ht="22.5" outlineLevel="1">
      <c r="B64" s="89" t="s">
        <v>80</v>
      </c>
      <c r="C64" s="89"/>
      <c r="D64" s="16"/>
      <c r="E64" s="67"/>
      <c r="F64" s="8"/>
      <c r="G64" s="90"/>
      <c r="H64" s="16"/>
      <c r="I64" s="102"/>
      <c r="J64" s="103"/>
      <c r="K64" s="33"/>
      <c r="L64" s="33"/>
      <c r="M64" s="33"/>
      <c r="N64" s="33"/>
      <c r="O64" s="33"/>
    </row>
    <row r="65" spans="2:15" ht="22.5" outlineLevel="1">
      <c r="B65" s="43" t="s">
        <v>26</v>
      </c>
      <c r="C65" s="43"/>
      <c r="D65" s="43"/>
      <c r="E65" s="67"/>
      <c r="F65" s="8"/>
      <c r="G65" s="119" t="s">
        <v>74</v>
      </c>
      <c r="H65" s="43">
        <v>2</v>
      </c>
      <c r="I65" s="102"/>
      <c r="J65" s="103"/>
      <c r="K65" s="56"/>
      <c r="L65" s="56"/>
      <c r="M65" s="56"/>
      <c r="N65" s="56"/>
      <c r="O65" s="56"/>
    </row>
    <row r="66" spans="2:15" ht="12" outlineLevel="1">
      <c r="B66" s="43" t="s">
        <v>27</v>
      </c>
      <c r="C66" s="43"/>
      <c r="D66" s="43"/>
      <c r="E66" s="68"/>
      <c r="F66" s="8"/>
      <c r="G66" s="120"/>
      <c r="H66" s="43">
        <v>1</v>
      </c>
      <c r="I66" s="102"/>
      <c r="J66" s="103"/>
      <c r="K66" s="56"/>
      <c r="L66" s="56"/>
      <c r="M66" s="56"/>
      <c r="N66" s="56"/>
      <c r="O66" s="56"/>
    </row>
    <row r="67" spans="2:15" ht="12" customHeight="1" outlineLevel="1">
      <c r="B67" s="43" t="s">
        <v>19</v>
      </c>
      <c r="C67" s="43"/>
      <c r="D67" s="43"/>
      <c r="E67" s="69"/>
      <c r="F67" s="8"/>
      <c r="G67" s="121"/>
      <c r="H67" s="43">
        <v>0</v>
      </c>
      <c r="I67" s="102"/>
      <c r="J67" s="103"/>
      <c r="K67" s="56"/>
      <c r="L67" s="56"/>
      <c r="M67" s="56"/>
      <c r="N67" s="56"/>
      <c r="O67" s="56"/>
    </row>
    <row r="68" spans="2:15" ht="12" customHeight="1">
      <c r="B68" s="16"/>
      <c r="C68" s="16"/>
      <c r="D68" s="16"/>
      <c r="E68" s="69"/>
      <c r="F68" s="8"/>
      <c r="G68" s="91"/>
      <c r="H68" s="16"/>
      <c r="I68" s="102"/>
      <c r="J68" s="103"/>
      <c r="K68" s="87"/>
      <c r="L68" s="87"/>
      <c r="M68" s="87"/>
      <c r="N68" s="87"/>
      <c r="O68" s="87"/>
    </row>
    <row r="69" spans="2:15" ht="12">
      <c r="B69" s="16"/>
      <c r="C69" s="16"/>
      <c r="D69" s="16"/>
      <c r="E69" s="69"/>
      <c r="F69" s="8"/>
      <c r="G69" s="91"/>
      <c r="H69" s="16"/>
      <c r="I69" s="102"/>
      <c r="J69" s="103"/>
      <c r="K69" s="87"/>
      <c r="L69" s="87"/>
      <c r="M69" s="87"/>
      <c r="N69" s="87"/>
      <c r="O69" s="87"/>
    </row>
    <row r="70" spans="2:15" ht="12">
      <c r="B70" s="15" t="s">
        <v>49</v>
      </c>
      <c r="C70" s="15"/>
      <c r="D70" s="15"/>
      <c r="E70" s="62"/>
      <c r="F70" s="8"/>
      <c r="G70" s="15"/>
      <c r="H70" s="15"/>
      <c r="I70" s="32">
        <v>3</v>
      </c>
      <c r="J70" s="35">
        <v>2</v>
      </c>
      <c r="K70" s="33">
        <f>SUM(K76:K78)</f>
        <v>0</v>
      </c>
      <c r="L70" s="33">
        <f>SUM(L76:L78)</f>
        <v>0</v>
      </c>
      <c r="M70" s="33">
        <f>SUM(M76:M78)</f>
        <v>0</v>
      </c>
      <c r="N70" s="33">
        <f>SUM(N76:N78)</f>
        <v>0</v>
      </c>
      <c r="O70" s="33">
        <f>SUM(O76:O78)</f>
        <v>0</v>
      </c>
    </row>
    <row r="71" spans="2:15" ht="12" customHeight="1">
      <c r="B71" s="49" t="s">
        <v>34</v>
      </c>
      <c r="C71" s="49"/>
      <c r="D71" s="49"/>
      <c r="E71" s="62"/>
      <c r="F71" s="8"/>
      <c r="G71" s="49"/>
      <c r="H71" s="49"/>
      <c r="I71" s="102"/>
      <c r="J71" s="103"/>
      <c r="K71" s="33"/>
      <c r="L71" s="33"/>
      <c r="M71" s="33"/>
      <c r="N71" s="33"/>
      <c r="O71" s="33"/>
    </row>
    <row r="72" spans="2:15" ht="12" customHeight="1">
      <c r="B72" s="49" t="s">
        <v>35</v>
      </c>
      <c r="C72" s="49"/>
      <c r="D72" s="49"/>
      <c r="E72" s="62"/>
      <c r="F72" s="8"/>
      <c r="G72" s="49"/>
      <c r="H72" s="49"/>
      <c r="I72" s="102"/>
      <c r="J72" s="103"/>
      <c r="K72" s="33"/>
      <c r="L72" s="33"/>
      <c r="M72" s="33"/>
      <c r="N72" s="33"/>
      <c r="O72" s="33"/>
    </row>
    <row r="73" spans="2:15" ht="12" customHeight="1">
      <c r="B73" s="49" t="s">
        <v>48</v>
      </c>
      <c r="C73" s="49"/>
      <c r="D73" s="49"/>
      <c r="E73" s="62"/>
      <c r="F73" s="8"/>
      <c r="G73" s="49"/>
      <c r="H73" s="49"/>
      <c r="I73" s="102"/>
      <c r="J73" s="103"/>
      <c r="K73" s="33"/>
      <c r="L73" s="33"/>
      <c r="M73" s="33"/>
      <c r="N73" s="33"/>
      <c r="O73" s="33"/>
    </row>
    <row r="74" spans="2:15" ht="12" customHeight="1">
      <c r="B74" s="15"/>
      <c r="C74" s="15"/>
      <c r="D74" s="15"/>
      <c r="E74" s="62"/>
      <c r="F74" s="8"/>
      <c r="G74" s="15"/>
      <c r="H74" s="15"/>
      <c r="I74" s="102"/>
      <c r="J74" s="103"/>
      <c r="K74" s="33"/>
      <c r="L74" s="33"/>
      <c r="M74" s="33"/>
      <c r="N74" s="33"/>
      <c r="O74" s="33"/>
    </row>
    <row r="75" spans="2:15" ht="12" customHeight="1" outlineLevel="1">
      <c r="B75" s="89" t="s">
        <v>83</v>
      </c>
      <c r="C75" s="89"/>
      <c r="D75" s="15"/>
      <c r="E75" s="63"/>
      <c r="F75" s="8"/>
      <c r="G75" s="88"/>
      <c r="H75" s="15"/>
      <c r="I75" s="102"/>
      <c r="J75" s="103"/>
      <c r="K75" s="33"/>
      <c r="L75" s="33"/>
      <c r="M75" s="33"/>
      <c r="N75" s="33"/>
      <c r="O75" s="33"/>
    </row>
    <row r="76" spans="2:15" ht="12" customHeight="1" outlineLevel="1">
      <c r="B76" s="43" t="s">
        <v>34</v>
      </c>
      <c r="C76" s="43"/>
      <c r="D76" s="43"/>
      <c r="E76" s="67"/>
      <c r="F76" s="8"/>
      <c r="G76" s="119" t="s">
        <v>73</v>
      </c>
      <c r="H76" s="43">
        <v>1</v>
      </c>
      <c r="I76" s="102"/>
      <c r="J76" s="103"/>
      <c r="K76" s="56"/>
      <c r="L76" s="56"/>
      <c r="M76" s="56"/>
      <c r="N76" s="56"/>
      <c r="O76" s="56"/>
    </row>
    <row r="77" spans="2:15" ht="12" customHeight="1" outlineLevel="1">
      <c r="B77" s="43" t="s">
        <v>35</v>
      </c>
      <c r="C77" s="43"/>
      <c r="D77" s="43"/>
      <c r="E77" s="68"/>
      <c r="F77" s="8"/>
      <c r="G77" s="120"/>
      <c r="H77" s="43">
        <v>1</v>
      </c>
      <c r="I77" s="102"/>
      <c r="J77" s="103"/>
      <c r="K77" s="56"/>
      <c r="L77" s="56"/>
      <c r="M77" s="56"/>
      <c r="N77" s="56"/>
      <c r="O77" s="56"/>
    </row>
    <row r="78" spans="2:15" ht="12" customHeight="1" outlineLevel="1">
      <c r="B78" s="43" t="s">
        <v>48</v>
      </c>
      <c r="C78" s="43"/>
      <c r="D78" s="43"/>
      <c r="E78" s="69"/>
      <c r="F78" s="8"/>
      <c r="G78" s="121"/>
      <c r="H78" s="43">
        <v>1</v>
      </c>
      <c r="I78" s="102"/>
      <c r="J78" s="103"/>
      <c r="K78" s="56"/>
      <c r="L78" s="56"/>
      <c r="M78" s="56"/>
      <c r="N78" s="56"/>
      <c r="O78" s="56"/>
    </row>
    <row r="79" spans="2:15" ht="12" customHeight="1">
      <c r="B79" s="16"/>
      <c r="C79" s="16"/>
      <c r="D79" s="16"/>
      <c r="E79" s="69"/>
      <c r="F79" s="8"/>
      <c r="G79" s="91"/>
      <c r="H79" s="16"/>
      <c r="I79" s="102"/>
      <c r="J79" s="103"/>
      <c r="K79" s="87"/>
      <c r="L79" s="87"/>
      <c r="M79" s="87"/>
      <c r="N79" s="87"/>
      <c r="O79" s="87"/>
    </row>
    <row r="80" spans="2:15" ht="12">
      <c r="B80" s="16"/>
      <c r="C80" s="94"/>
      <c r="D80" s="94"/>
      <c r="E80" s="93"/>
      <c r="F80" s="8"/>
      <c r="G80" s="95"/>
      <c r="H80" s="94"/>
      <c r="I80" s="104"/>
      <c r="J80" s="104"/>
      <c r="K80" s="96"/>
      <c r="L80" s="96"/>
      <c r="M80" s="96"/>
      <c r="N80" s="96"/>
      <c r="O80" s="96"/>
    </row>
    <row r="81" spans="2:15" ht="15" customHeight="1">
      <c r="B81" s="36" t="s">
        <v>107</v>
      </c>
      <c r="C81" s="44"/>
      <c r="D81" s="44"/>
      <c r="E81" s="70"/>
      <c r="F81" s="8"/>
      <c r="G81" s="44"/>
      <c r="H81" s="44"/>
      <c r="I81" s="14"/>
      <c r="J81" s="14"/>
      <c r="K81" s="14"/>
      <c r="L81" s="14"/>
      <c r="M81" s="14"/>
      <c r="N81" s="14"/>
      <c r="O81" s="14"/>
    </row>
    <row r="82" spans="2:15" ht="14.25" customHeight="1">
      <c r="B82" s="17" t="s">
        <v>108</v>
      </c>
      <c r="C82" s="17"/>
      <c r="D82" s="17"/>
      <c r="E82" s="71"/>
      <c r="F82" s="8"/>
      <c r="G82" s="17"/>
      <c r="H82" s="17"/>
      <c r="I82" s="32">
        <f>SUM(H90:H94)</f>
        <v>10</v>
      </c>
      <c r="J82" s="35">
        <v>8</v>
      </c>
      <c r="K82" s="33">
        <f>SUM(K90:K94)</f>
        <v>0</v>
      </c>
      <c r="L82" s="33">
        <f>SUM(L90:L94)</f>
        <v>0</v>
      </c>
      <c r="M82" s="33">
        <f>SUM(M90:M94)</f>
        <v>0</v>
      </c>
      <c r="N82" s="33">
        <f>SUM(N90:N94)</f>
        <v>0</v>
      </c>
      <c r="O82" s="33">
        <f>SUM(O90:O94)</f>
        <v>0</v>
      </c>
    </row>
    <row r="83" spans="2:15" ht="12.75" customHeight="1">
      <c r="B83" s="49" t="s">
        <v>109</v>
      </c>
      <c r="C83" s="49"/>
      <c r="D83" s="49"/>
      <c r="E83" s="62"/>
      <c r="F83" s="8"/>
      <c r="G83" s="49"/>
      <c r="H83" s="49"/>
      <c r="I83" s="102"/>
      <c r="J83" s="103"/>
      <c r="K83" s="33"/>
      <c r="L83" s="33"/>
      <c r="M83" s="33"/>
      <c r="N83" s="33"/>
      <c r="O83" s="33"/>
    </row>
    <row r="84" spans="2:15" ht="12.75" customHeight="1">
      <c r="B84" s="49" t="s">
        <v>52</v>
      </c>
      <c r="C84" s="49"/>
      <c r="D84" s="49"/>
      <c r="E84" s="62"/>
      <c r="F84" s="8"/>
      <c r="G84" s="49"/>
      <c r="H84" s="49"/>
      <c r="I84" s="102"/>
      <c r="J84" s="103"/>
      <c r="K84" s="33"/>
      <c r="L84" s="33"/>
      <c r="M84" s="33"/>
      <c r="N84" s="33"/>
      <c r="O84" s="33"/>
    </row>
    <row r="85" spans="2:15" ht="12.75" customHeight="1">
      <c r="B85" s="49" t="s">
        <v>53</v>
      </c>
      <c r="C85" s="49"/>
      <c r="D85" s="49"/>
      <c r="E85" s="62"/>
      <c r="F85" s="8"/>
      <c r="G85" s="49"/>
      <c r="H85" s="49"/>
      <c r="I85" s="102"/>
      <c r="J85" s="103"/>
      <c r="K85" s="33"/>
      <c r="L85" s="33"/>
      <c r="M85" s="33"/>
      <c r="N85" s="33"/>
      <c r="O85" s="33"/>
    </row>
    <row r="86" spans="2:15" ht="12.75" customHeight="1">
      <c r="B86" s="49" t="s">
        <v>54</v>
      </c>
      <c r="C86" s="49"/>
      <c r="D86" s="49"/>
      <c r="E86" s="62"/>
      <c r="F86" s="8"/>
      <c r="G86" s="49"/>
      <c r="H86" s="49"/>
      <c r="I86" s="102"/>
      <c r="J86" s="103"/>
      <c r="K86" s="33"/>
      <c r="L86" s="33"/>
      <c r="M86" s="33"/>
      <c r="N86" s="33"/>
      <c r="O86" s="33"/>
    </row>
    <row r="87" spans="2:15" ht="12.75" customHeight="1">
      <c r="B87" s="49" t="s">
        <v>55</v>
      </c>
      <c r="C87" s="49"/>
      <c r="D87" s="49"/>
      <c r="E87" s="62"/>
      <c r="F87" s="8"/>
      <c r="G87" s="49"/>
      <c r="H87" s="49"/>
      <c r="I87" s="102"/>
      <c r="J87" s="103"/>
      <c r="K87" s="33"/>
      <c r="L87" s="33"/>
      <c r="M87" s="33"/>
      <c r="N87" s="33"/>
      <c r="O87" s="33"/>
    </row>
    <row r="88" spans="2:15" ht="12.75" customHeight="1">
      <c r="B88" s="51"/>
      <c r="C88" s="51"/>
      <c r="D88" s="51"/>
      <c r="E88" s="72"/>
      <c r="F88" s="8"/>
      <c r="G88" s="51"/>
      <c r="H88" s="51"/>
      <c r="I88" s="102"/>
      <c r="J88" s="103"/>
      <c r="K88" s="33"/>
      <c r="L88" s="33"/>
      <c r="M88" s="33"/>
      <c r="N88" s="33"/>
      <c r="O88" s="33"/>
    </row>
    <row r="89" spans="2:15" ht="22.5" outlineLevel="1">
      <c r="B89" s="89" t="s">
        <v>82</v>
      </c>
      <c r="C89" s="89"/>
      <c r="D89" s="51"/>
      <c r="E89" s="97"/>
      <c r="F89" s="8"/>
      <c r="G89" s="98"/>
      <c r="H89" s="51"/>
      <c r="I89" s="102"/>
      <c r="J89" s="103"/>
      <c r="K89" s="33"/>
      <c r="L89" s="33"/>
      <c r="M89" s="33"/>
      <c r="N89" s="33"/>
      <c r="O89" s="33"/>
    </row>
    <row r="90" spans="2:15" ht="12.75" customHeight="1" outlineLevel="1">
      <c r="B90" s="43" t="s">
        <v>51</v>
      </c>
      <c r="C90" s="43"/>
      <c r="D90" s="43"/>
      <c r="E90" s="67"/>
      <c r="F90" s="8"/>
      <c r="G90" s="119" t="s">
        <v>73</v>
      </c>
      <c r="H90" s="43">
        <v>2</v>
      </c>
      <c r="I90" s="102"/>
      <c r="J90" s="103"/>
      <c r="K90" s="56"/>
      <c r="L90" s="56"/>
      <c r="M90" s="56"/>
      <c r="N90" s="56"/>
      <c r="O90" s="56"/>
    </row>
    <row r="91" spans="2:15" ht="12.75" customHeight="1" outlineLevel="1">
      <c r="B91" s="43" t="s">
        <v>52</v>
      </c>
      <c r="C91" s="43"/>
      <c r="D91" s="43"/>
      <c r="E91" s="68"/>
      <c r="F91" s="8"/>
      <c r="G91" s="120"/>
      <c r="H91" s="43">
        <v>2</v>
      </c>
      <c r="I91" s="102"/>
      <c r="J91" s="103"/>
      <c r="K91" s="56"/>
      <c r="L91" s="56"/>
      <c r="M91" s="56"/>
      <c r="N91" s="56"/>
      <c r="O91" s="56"/>
    </row>
    <row r="92" spans="2:15" ht="12.75" customHeight="1" outlineLevel="1">
      <c r="B92" s="43" t="s">
        <v>53</v>
      </c>
      <c r="C92" s="43"/>
      <c r="D92" s="43"/>
      <c r="E92" s="68"/>
      <c r="F92" s="8"/>
      <c r="G92" s="120"/>
      <c r="H92" s="43">
        <v>2</v>
      </c>
      <c r="I92" s="102"/>
      <c r="J92" s="103"/>
      <c r="K92" s="56"/>
      <c r="L92" s="56"/>
      <c r="M92" s="56"/>
      <c r="N92" s="56"/>
      <c r="O92" s="56"/>
    </row>
    <row r="93" spans="2:15" ht="12.75" customHeight="1" outlineLevel="1">
      <c r="B93" s="43" t="s">
        <v>54</v>
      </c>
      <c r="C93" s="43"/>
      <c r="D93" s="43"/>
      <c r="E93" s="68"/>
      <c r="F93" s="8"/>
      <c r="G93" s="120"/>
      <c r="H93" s="43">
        <v>2</v>
      </c>
      <c r="I93" s="102"/>
      <c r="J93" s="103"/>
      <c r="K93" s="56"/>
      <c r="L93" s="56"/>
      <c r="M93" s="56"/>
      <c r="N93" s="56"/>
      <c r="O93" s="56"/>
    </row>
    <row r="94" spans="2:15" ht="12.75" customHeight="1" outlineLevel="1">
      <c r="B94" s="43" t="s">
        <v>55</v>
      </c>
      <c r="C94" s="43"/>
      <c r="D94" s="43"/>
      <c r="E94" s="68"/>
      <c r="G94" s="120"/>
      <c r="H94" s="43">
        <v>2</v>
      </c>
      <c r="I94" s="102"/>
      <c r="J94" s="103"/>
      <c r="K94" s="56"/>
      <c r="L94" s="56"/>
      <c r="M94" s="56"/>
      <c r="N94" s="56"/>
      <c r="O94" s="56"/>
    </row>
    <row r="95" spans="2:15" ht="12">
      <c r="B95" s="81"/>
      <c r="C95" s="18"/>
      <c r="D95" s="18"/>
      <c r="E95" s="73"/>
      <c r="F95" s="59">
        <f>I95</f>
        <v>0.4507042253521127</v>
      </c>
      <c r="G95" s="18"/>
      <c r="H95" s="18"/>
      <c r="I95" s="34">
        <f>F12/F142</f>
        <v>0.4507042253521127</v>
      </c>
      <c r="J95" s="34">
        <f>SUM(J14:J82)/F142</f>
        <v>0.30985915492957744</v>
      </c>
      <c r="K95" s="34" t="e">
        <f>$I$95*SUM(K14+K27+K38+K47+K58+#REF!+K70+#REF!+K82)/SUM($I$14:$I$82)</f>
        <v>#REF!</v>
      </c>
      <c r="L95" s="34" t="e">
        <f>$I$95*SUM(L14+L27+L38+L47+L58+#REF!+L70+#REF!+L82)/SUM($I$14:$I$82)</f>
        <v>#REF!</v>
      </c>
      <c r="M95" s="34" t="e">
        <f>$I$95*SUM(M14+M27+M38+M47+M58+#REF!+M70+#REF!+M82)/SUM($I$14:$I$82)</f>
        <v>#REF!</v>
      </c>
      <c r="N95" s="34" t="e">
        <f>$I$95*SUM(N14+N27+N38+N47+N58+#REF!+N70+#REF!+N82)/SUM($I$14:$I$82)</f>
        <v>#REF!</v>
      </c>
      <c r="O95" s="34" t="e">
        <f>$I$95*SUM(O14+O27+O38+O47+O58+#REF!+O70+#REF!+O82)/SUM($I$14:$I$82)</f>
        <v>#REF!</v>
      </c>
    </row>
    <row r="96" spans="2:15" ht="15">
      <c r="B96" s="36" t="s">
        <v>12</v>
      </c>
      <c r="C96" s="45"/>
      <c r="D96" s="45"/>
      <c r="E96" s="74"/>
      <c r="F96" s="84">
        <f>SUM(I97:I104)</f>
        <v>4</v>
      </c>
      <c r="G96" s="45"/>
      <c r="H96" s="45"/>
      <c r="I96" s="13"/>
      <c r="J96" s="13"/>
      <c r="K96" s="13"/>
      <c r="L96" s="13"/>
      <c r="M96" s="13"/>
      <c r="N96" s="13"/>
      <c r="O96" s="13"/>
    </row>
    <row r="97" spans="2:15" ht="36.75" customHeight="1">
      <c r="B97" s="101" t="s">
        <v>56</v>
      </c>
      <c r="C97" s="135"/>
      <c r="D97" s="136"/>
      <c r="E97" s="75"/>
      <c r="F97" s="8"/>
      <c r="G97" s="19"/>
      <c r="H97" s="19"/>
      <c r="I97" s="32">
        <f>H101</f>
        <v>4</v>
      </c>
      <c r="J97" s="35">
        <f>I97</f>
        <v>4</v>
      </c>
      <c r="K97" s="33">
        <f>SUM(K101:K104)</f>
        <v>0</v>
      </c>
      <c r="L97" s="33"/>
      <c r="M97" s="33"/>
      <c r="N97" s="33"/>
      <c r="O97" s="33"/>
    </row>
    <row r="98" spans="2:15" ht="12">
      <c r="B98" s="49" t="s">
        <v>90</v>
      </c>
      <c r="C98" s="49"/>
      <c r="D98" s="49"/>
      <c r="E98" s="62"/>
      <c r="F98" s="8"/>
      <c r="G98" s="49"/>
      <c r="H98" s="49"/>
      <c r="I98" s="102"/>
      <c r="J98" s="103"/>
      <c r="K98" s="33"/>
      <c r="L98" s="33"/>
      <c r="M98" s="33"/>
      <c r="N98" s="33"/>
      <c r="O98" s="33"/>
    </row>
    <row r="99" spans="2:15" ht="12">
      <c r="B99" s="49" t="s">
        <v>91</v>
      </c>
      <c r="C99" s="49"/>
      <c r="D99" s="49"/>
      <c r="E99" s="62"/>
      <c r="G99" s="49"/>
      <c r="H99" s="49"/>
      <c r="I99" s="102"/>
      <c r="J99" s="103"/>
      <c r="K99" s="33"/>
      <c r="L99" s="33"/>
      <c r="M99" s="33"/>
      <c r="N99" s="33"/>
      <c r="O99" s="33"/>
    </row>
    <row r="100" spans="2:15" ht="12">
      <c r="B100" s="19"/>
      <c r="C100" s="19"/>
      <c r="D100" s="19"/>
      <c r="E100" s="75"/>
      <c r="F100" s="8"/>
      <c r="G100" s="19"/>
      <c r="H100" s="19"/>
      <c r="I100" s="102"/>
      <c r="J100" s="103"/>
      <c r="K100" s="33"/>
      <c r="L100" s="33"/>
      <c r="M100" s="33"/>
      <c r="N100" s="33"/>
      <c r="O100" s="33"/>
    </row>
    <row r="101" spans="2:15" ht="12" outlineLevel="1">
      <c r="B101" s="43" t="s">
        <v>92</v>
      </c>
      <c r="C101" s="43"/>
      <c r="D101" s="43"/>
      <c r="E101" s="67"/>
      <c r="F101" s="8"/>
      <c r="G101" s="119" t="s">
        <v>74</v>
      </c>
      <c r="H101" s="43">
        <v>4</v>
      </c>
      <c r="I101" s="102"/>
      <c r="J101" s="103"/>
      <c r="K101" s="56"/>
      <c r="L101" s="56"/>
      <c r="M101" s="56"/>
      <c r="N101" s="56"/>
      <c r="O101" s="56"/>
    </row>
    <row r="102" spans="2:15" ht="12" outlineLevel="1">
      <c r="B102" s="43" t="s">
        <v>93</v>
      </c>
      <c r="C102" s="43"/>
      <c r="D102" s="43"/>
      <c r="E102" s="68"/>
      <c r="F102" s="8"/>
      <c r="G102" s="120"/>
      <c r="H102" s="43">
        <v>0</v>
      </c>
      <c r="I102" s="102"/>
      <c r="J102" s="103"/>
      <c r="K102" s="56"/>
      <c r="L102" s="56"/>
      <c r="M102" s="56"/>
      <c r="N102" s="56"/>
      <c r="O102" s="56"/>
    </row>
    <row r="103" spans="2:15" ht="12" outlineLevel="1">
      <c r="B103" s="43" t="s">
        <v>94</v>
      </c>
      <c r="C103" s="43"/>
      <c r="D103" s="43"/>
      <c r="E103" s="68"/>
      <c r="F103" s="8"/>
      <c r="G103" s="120"/>
      <c r="H103" s="43">
        <v>4</v>
      </c>
      <c r="I103" s="102"/>
      <c r="J103" s="103"/>
      <c r="K103" s="56"/>
      <c r="L103" s="56"/>
      <c r="M103" s="56"/>
      <c r="N103" s="56"/>
      <c r="O103" s="56"/>
    </row>
    <row r="104" spans="2:15" ht="12" outlineLevel="1">
      <c r="B104" s="43" t="s">
        <v>57</v>
      </c>
      <c r="C104" s="43"/>
      <c r="D104" s="43"/>
      <c r="E104" s="69"/>
      <c r="F104" s="8"/>
      <c r="G104" s="121"/>
      <c r="H104" s="43">
        <v>0</v>
      </c>
      <c r="I104" s="102"/>
      <c r="J104" s="103"/>
      <c r="K104" s="56"/>
      <c r="L104" s="56"/>
      <c r="M104" s="56"/>
      <c r="N104" s="56"/>
      <c r="O104" s="56"/>
    </row>
    <row r="105" spans="2:15" ht="12">
      <c r="B105" s="81"/>
      <c r="C105" s="18"/>
      <c r="D105" s="18"/>
      <c r="E105" s="73"/>
      <c r="F105" s="59">
        <f>I105</f>
        <v>0.056338028169014086</v>
      </c>
      <c r="G105" s="18"/>
      <c r="H105" s="18"/>
      <c r="I105" s="34">
        <f>F96/F142</f>
        <v>0.056338028169014086</v>
      </c>
      <c r="J105" s="34">
        <f>SUM(J97:J104)/F142</f>
        <v>0.056338028169014086</v>
      </c>
      <c r="K105" s="34">
        <f>$I$105*SUM(K97)/SUM($I$97)</f>
        <v>0</v>
      </c>
      <c r="L105" s="34">
        <f>$I$105*SUM(L97)/SUM($I$97)</f>
        <v>0</v>
      </c>
      <c r="M105" s="34">
        <f>$I$105*SUM(M97)/SUM($I$97)</f>
        <v>0</v>
      </c>
      <c r="N105" s="34">
        <f>$I$105*SUM(N97)/SUM($I$97)</f>
        <v>0</v>
      </c>
      <c r="O105" s="34">
        <f>$I$105*SUM(O97)/SUM($I$97)</f>
        <v>0</v>
      </c>
    </row>
    <row r="106" spans="2:15" ht="15">
      <c r="B106" s="37" t="s">
        <v>13</v>
      </c>
      <c r="C106" s="46"/>
      <c r="D106" s="46"/>
      <c r="E106" s="76"/>
      <c r="F106" s="84">
        <f>SUM(I107)</f>
        <v>20</v>
      </c>
      <c r="G106" s="46"/>
      <c r="H106" s="46"/>
      <c r="I106" s="13"/>
      <c r="J106" s="13"/>
      <c r="K106" s="13"/>
      <c r="L106" s="13"/>
      <c r="M106" s="13"/>
      <c r="N106" s="13"/>
      <c r="O106" s="13"/>
    </row>
    <row r="107" spans="2:15" ht="12.75" customHeight="1">
      <c r="B107" s="19" t="s">
        <v>58</v>
      </c>
      <c r="C107" s="46"/>
      <c r="D107" s="46"/>
      <c r="E107" s="76"/>
      <c r="F107" s="41"/>
      <c r="G107" s="46"/>
      <c r="H107" s="46"/>
      <c r="I107" s="32">
        <f>SUM(H114:H118)</f>
        <v>20</v>
      </c>
      <c r="J107" s="32">
        <f>I107*0.7</f>
        <v>14</v>
      </c>
      <c r="K107" s="33">
        <f>SUM(K114:K118)</f>
        <v>0</v>
      </c>
      <c r="L107" s="33">
        <f>SUM(L114:L118)</f>
        <v>0</v>
      </c>
      <c r="M107" s="33">
        <f>SUM(M114:M118)</f>
        <v>0</v>
      </c>
      <c r="N107" s="33">
        <f>SUM(N114:N118)</f>
        <v>0</v>
      </c>
      <c r="O107" s="33">
        <f>SUM(O114:O118)</f>
        <v>0</v>
      </c>
    </row>
    <row r="108" spans="2:15" ht="12">
      <c r="B108" s="49" t="s">
        <v>95</v>
      </c>
      <c r="C108" s="49"/>
      <c r="D108" s="49"/>
      <c r="E108" s="62"/>
      <c r="F108" s="8"/>
      <c r="G108" s="49"/>
      <c r="H108" s="49"/>
      <c r="I108" s="102"/>
      <c r="J108" s="102"/>
      <c r="K108" s="33"/>
      <c r="L108" s="32"/>
      <c r="M108" s="32"/>
      <c r="N108" s="32"/>
      <c r="O108" s="32"/>
    </row>
    <row r="109" spans="2:15" ht="12">
      <c r="B109" s="49" t="s">
        <v>110</v>
      </c>
      <c r="C109" s="49"/>
      <c r="D109" s="49"/>
      <c r="E109" s="62"/>
      <c r="F109" s="8"/>
      <c r="G109" s="49"/>
      <c r="H109" s="49"/>
      <c r="I109" s="102"/>
      <c r="J109" s="102"/>
      <c r="K109" s="33"/>
      <c r="L109" s="32"/>
      <c r="M109" s="32"/>
      <c r="N109" s="32"/>
      <c r="O109" s="32"/>
    </row>
    <row r="110" spans="2:15" ht="12">
      <c r="B110" s="49" t="s">
        <v>111</v>
      </c>
      <c r="C110" s="49"/>
      <c r="D110" s="49"/>
      <c r="E110" s="62"/>
      <c r="F110" s="8"/>
      <c r="G110" s="49"/>
      <c r="H110" s="49"/>
      <c r="I110" s="102"/>
      <c r="J110" s="102"/>
      <c r="K110" s="33"/>
      <c r="L110" s="32"/>
      <c r="M110" s="32"/>
      <c r="N110" s="32"/>
      <c r="O110" s="32"/>
    </row>
    <row r="111" spans="2:15" ht="12">
      <c r="B111" s="49" t="s">
        <v>112</v>
      </c>
      <c r="C111" s="49"/>
      <c r="D111" s="49"/>
      <c r="E111" s="62"/>
      <c r="F111" s="8"/>
      <c r="G111" s="49"/>
      <c r="H111" s="49"/>
      <c r="I111" s="102"/>
      <c r="J111" s="102"/>
      <c r="K111" s="33"/>
      <c r="L111" s="32"/>
      <c r="M111" s="32"/>
      <c r="N111" s="32"/>
      <c r="O111" s="32"/>
    </row>
    <row r="112" spans="2:15" ht="22.5">
      <c r="B112" s="49" t="s">
        <v>113</v>
      </c>
      <c r="C112" s="49"/>
      <c r="D112" s="49"/>
      <c r="E112" s="62"/>
      <c r="F112" s="8"/>
      <c r="G112" s="49"/>
      <c r="H112" s="49"/>
      <c r="I112" s="102"/>
      <c r="J112" s="102"/>
      <c r="K112" s="33"/>
      <c r="L112" s="32"/>
      <c r="M112" s="32"/>
      <c r="N112" s="32"/>
      <c r="O112" s="32"/>
    </row>
    <row r="113" spans="2:15" ht="12">
      <c r="B113" s="53"/>
      <c r="C113" s="52"/>
      <c r="D113" s="52"/>
      <c r="E113" s="69"/>
      <c r="F113" s="8"/>
      <c r="G113" s="52"/>
      <c r="H113" s="52"/>
      <c r="I113" s="102"/>
      <c r="J113" s="102"/>
      <c r="K113" s="33"/>
      <c r="L113" s="32"/>
      <c r="M113" s="32"/>
      <c r="N113" s="32"/>
      <c r="O113" s="32"/>
    </row>
    <row r="114" spans="2:15" ht="12" outlineLevel="1">
      <c r="B114" s="43" t="s">
        <v>96</v>
      </c>
      <c r="C114" s="43"/>
      <c r="D114" s="43"/>
      <c r="E114" s="67"/>
      <c r="F114" s="8"/>
      <c r="G114" s="119" t="s">
        <v>73</v>
      </c>
      <c r="H114" s="43">
        <v>3</v>
      </c>
      <c r="I114" s="102"/>
      <c r="J114" s="102"/>
      <c r="K114" s="56"/>
      <c r="L114" s="56"/>
      <c r="M114" s="56"/>
      <c r="N114" s="56"/>
      <c r="O114" s="56"/>
    </row>
    <row r="115" spans="2:15" ht="24" customHeight="1" outlineLevel="1">
      <c r="B115" s="43" t="s">
        <v>114</v>
      </c>
      <c r="C115" s="43"/>
      <c r="D115" s="43"/>
      <c r="E115" s="68"/>
      <c r="G115" s="120"/>
      <c r="H115" s="43">
        <v>5</v>
      </c>
      <c r="I115" s="102"/>
      <c r="J115" s="102"/>
      <c r="K115" s="56"/>
      <c r="L115" s="56"/>
      <c r="M115" s="56"/>
      <c r="N115" s="56"/>
      <c r="O115" s="56"/>
    </row>
    <row r="116" spans="2:15" ht="12" outlineLevel="1">
      <c r="B116" s="43" t="s">
        <v>115</v>
      </c>
      <c r="C116" s="43"/>
      <c r="D116" s="43"/>
      <c r="E116" s="68"/>
      <c r="F116" s="8"/>
      <c r="G116" s="120"/>
      <c r="H116" s="43">
        <v>5</v>
      </c>
      <c r="I116" s="102"/>
      <c r="J116" s="102"/>
      <c r="K116" s="56"/>
      <c r="L116" s="56"/>
      <c r="M116" s="56"/>
      <c r="N116" s="56"/>
      <c r="O116" s="56"/>
    </row>
    <row r="117" spans="2:15" ht="12" outlineLevel="1">
      <c r="B117" s="43" t="s">
        <v>116</v>
      </c>
      <c r="C117" s="43"/>
      <c r="D117" s="43"/>
      <c r="E117" s="68"/>
      <c r="F117" s="8"/>
      <c r="G117" s="120"/>
      <c r="H117" s="43">
        <v>3</v>
      </c>
      <c r="I117" s="102"/>
      <c r="J117" s="102"/>
      <c r="K117" s="56"/>
      <c r="L117" s="56"/>
      <c r="M117" s="56"/>
      <c r="N117" s="56"/>
      <c r="O117" s="56"/>
    </row>
    <row r="118" spans="2:15" ht="22.5" outlineLevel="1">
      <c r="B118" s="43" t="s">
        <v>113</v>
      </c>
      <c r="C118" s="43"/>
      <c r="D118" s="43"/>
      <c r="E118" s="69"/>
      <c r="F118" s="8"/>
      <c r="G118" s="121"/>
      <c r="H118" s="43">
        <v>4</v>
      </c>
      <c r="I118" s="102"/>
      <c r="J118" s="102"/>
      <c r="K118" s="56"/>
      <c r="L118" s="56"/>
      <c r="M118" s="56"/>
      <c r="N118" s="56"/>
      <c r="O118" s="56"/>
    </row>
    <row r="119" spans="2:15" ht="12">
      <c r="B119" s="81"/>
      <c r="C119" s="18"/>
      <c r="D119" s="18"/>
      <c r="E119" s="73"/>
      <c r="F119" s="59">
        <f>I119</f>
        <v>0.28169014084507044</v>
      </c>
      <c r="G119" s="18"/>
      <c r="H119" s="18"/>
      <c r="I119" s="34">
        <f>F106/F142</f>
        <v>0.28169014084507044</v>
      </c>
      <c r="J119" s="34">
        <f>SUM(J107)/F142</f>
        <v>0.19718309859154928</v>
      </c>
      <c r="K119" s="34">
        <f>$I$119*SUM(K107)/SUM($I$107)</f>
        <v>0</v>
      </c>
      <c r="L119" s="34">
        <f>$I$119*SUM(L107)/SUM($I$107)</f>
        <v>0</v>
      </c>
      <c r="M119" s="34">
        <f>$I$119*SUM(M107)/SUM($I$107)</f>
        <v>0</v>
      </c>
      <c r="N119" s="34">
        <f>$I$119*SUM(N107)/SUM($I$107)</f>
        <v>0</v>
      </c>
      <c r="O119" s="34">
        <f>$I$119*SUM(O107)/SUM($I$107)</f>
        <v>0</v>
      </c>
    </row>
    <row r="120" spans="2:15" ht="15.75" customHeight="1">
      <c r="B120" s="37" t="s">
        <v>11</v>
      </c>
      <c r="C120" s="46"/>
      <c r="D120" s="46"/>
      <c r="E120" s="76"/>
      <c r="F120" s="84">
        <f>SUM(I121:I121)</f>
        <v>7</v>
      </c>
      <c r="G120" s="46"/>
      <c r="H120" s="46"/>
      <c r="I120" s="13"/>
      <c r="J120" s="13"/>
      <c r="K120" s="13"/>
      <c r="L120" s="13"/>
      <c r="M120" s="13"/>
      <c r="N120" s="13"/>
      <c r="O120" s="13"/>
    </row>
    <row r="121" spans="2:15" ht="12">
      <c r="B121" s="16" t="s">
        <v>66</v>
      </c>
      <c r="C121" s="16"/>
      <c r="D121" s="16"/>
      <c r="E121" s="66"/>
      <c r="F121" s="8"/>
      <c r="G121" s="16"/>
      <c r="H121" s="16"/>
      <c r="I121" s="32">
        <f>H129</f>
        <v>7</v>
      </c>
      <c r="J121" s="35">
        <f>H130</f>
        <v>5</v>
      </c>
      <c r="K121" s="33">
        <f>SUM(K129:K131)</f>
        <v>0</v>
      </c>
      <c r="L121" s="33">
        <f>SUM(L129:L131)</f>
        <v>0</v>
      </c>
      <c r="M121" s="33">
        <f>SUM(M129:M131)</f>
        <v>0</v>
      </c>
      <c r="N121" s="33">
        <f>SUM(N129:N131)</f>
        <v>0</v>
      </c>
      <c r="O121" s="33">
        <f>SUM(O129:O131)</f>
        <v>0</v>
      </c>
    </row>
    <row r="122" spans="2:15" ht="12">
      <c r="B122" s="49" t="s">
        <v>59</v>
      </c>
      <c r="C122" s="49"/>
      <c r="D122" s="49"/>
      <c r="E122" s="62"/>
      <c r="F122" s="8"/>
      <c r="G122" s="49"/>
      <c r="H122" s="49"/>
      <c r="I122" s="102"/>
      <c r="J122" s="103"/>
      <c r="K122" s="33"/>
      <c r="L122" s="33"/>
      <c r="M122" s="33"/>
      <c r="N122" s="33"/>
      <c r="O122" s="33"/>
    </row>
    <row r="123" spans="2:15" ht="12">
      <c r="B123" s="49" t="s">
        <v>117</v>
      </c>
      <c r="C123" s="49"/>
      <c r="D123" s="49"/>
      <c r="E123" s="62"/>
      <c r="F123" s="8"/>
      <c r="G123" s="49"/>
      <c r="H123" s="49"/>
      <c r="I123" s="102"/>
      <c r="J123" s="103"/>
      <c r="K123" s="33"/>
      <c r="L123" s="33"/>
      <c r="M123" s="33"/>
      <c r="N123" s="33"/>
      <c r="O123" s="33"/>
    </row>
    <row r="124" spans="2:15" ht="12">
      <c r="B124" s="49" t="s">
        <v>60</v>
      </c>
      <c r="C124" s="49"/>
      <c r="D124" s="49"/>
      <c r="E124" s="62"/>
      <c r="F124" s="8"/>
      <c r="G124" s="49"/>
      <c r="H124" s="49"/>
      <c r="I124" s="102"/>
      <c r="J124" s="103"/>
      <c r="K124" s="33"/>
      <c r="L124" s="33"/>
      <c r="M124" s="33"/>
      <c r="N124" s="33"/>
      <c r="O124" s="33"/>
    </row>
    <row r="125" spans="2:15" ht="12">
      <c r="B125" s="49" t="s">
        <v>118</v>
      </c>
      <c r="C125" s="49"/>
      <c r="D125" s="49"/>
      <c r="E125" s="62"/>
      <c r="F125" s="8"/>
      <c r="G125" s="49"/>
      <c r="H125" s="49"/>
      <c r="I125" s="102"/>
      <c r="J125" s="103"/>
      <c r="K125" s="33"/>
      <c r="L125" s="33"/>
      <c r="M125" s="33"/>
      <c r="N125" s="33"/>
      <c r="O125" s="33"/>
    </row>
    <row r="126" spans="2:15" ht="12">
      <c r="B126" s="49" t="s">
        <v>61</v>
      </c>
      <c r="C126" s="49"/>
      <c r="D126" s="49"/>
      <c r="E126" s="62"/>
      <c r="F126" s="8"/>
      <c r="G126" s="49"/>
      <c r="H126" s="49"/>
      <c r="I126" s="102"/>
      <c r="J126" s="103"/>
      <c r="K126" s="33"/>
      <c r="L126" s="33"/>
      <c r="M126" s="33"/>
      <c r="N126" s="33"/>
      <c r="O126" s="33"/>
    </row>
    <row r="127" spans="2:15" ht="12">
      <c r="B127" s="49" t="s">
        <v>62</v>
      </c>
      <c r="C127" s="49"/>
      <c r="D127" s="49"/>
      <c r="E127" s="62"/>
      <c r="G127" s="49"/>
      <c r="H127" s="49"/>
      <c r="I127" s="102"/>
      <c r="J127" s="103"/>
      <c r="K127" s="33"/>
      <c r="L127" s="33"/>
      <c r="M127" s="33"/>
      <c r="N127" s="33"/>
      <c r="O127" s="33"/>
    </row>
    <row r="128" spans="2:15" ht="12">
      <c r="B128" s="52"/>
      <c r="C128" s="52"/>
      <c r="D128" s="52"/>
      <c r="E128" s="69"/>
      <c r="F128" s="8"/>
      <c r="G128" s="52"/>
      <c r="H128" s="52"/>
      <c r="I128" s="102"/>
      <c r="J128" s="103"/>
      <c r="K128" s="33"/>
      <c r="L128" s="33"/>
      <c r="M128" s="33"/>
      <c r="N128" s="33"/>
      <c r="O128" s="33"/>
    </row>
    <row r="129" spans="2:15" ht="14.25" customHeight="1" outlineLevel="1">
      <c r="B129" s="43" t="s">
        <v>63</v>
      </c>
      <c r="C129" s="43"/>
      <c r="D129" s="43"/>
      <c r="E129" s="67"/>
      <c r="F129" s="8"/>
      <c r="G129" s="119" t="s">
        <v>81</v>
      </c>
      <c r="H129" s="43">
        <v>7</v>
      </c>
      <c r="I129" s="102"/>
      <c r="J129" s="103"/>
      <c r="K129" s="56"/>
      <c r="L129" s="56"/>
      <c r="M129" s="56"/>
      <c r="N129" s="56"/>
      <c r="O129" s="56"/>
    </row>
    <row r="130" spans="2:15" ht="14.25" customHeight="1" outlineLevel="1">
      <c r="B130" s="43" t="s">
        <v>64</v>
      </c>
      <c r="C130" s="43"/>
      <c r="D130" s="43"/>
      <c r="E130" s="68"/>
      <c r="F130" s="8"/>
      <c r="G130" s="120"/>
      <c r="H130" s="43">
        <v>5</v>
      </c>
      <c r="I130" s="102"/>
      <c r="J130" s="103"/>
      <c r="K130" s="56"/>
      <c r="L130" s="56"/>
      <c r="M130" s="56"/>
      <c r="N130" s="56"/>
      <c r="O130" s="56"/>
    </row>
    <row r="131" spans="2:15" ht="14.25" customHeight="1" outlineLevel="1">
      <c r="B131" s="43" t="s">
        <v>65</v>
      </c>
      <c r="C131" s="43"/>
      <c r="D131" s="43"/>
      <c r="E131" s="69"/>
      <c r="F131" s="8"/>
      <c r="G131" s="121"/>
      <c r="H131" s="43">
        <v>0</v>
      </c>
      <c r="I131" s="102"/>
      <c r="J131" s="103"/>
      <c r="K131" s="56"/>
      <c r="L131" s="56"/>
      <c r="M131" s="56"/>
      <c r="N131" s="56"/>
      <c r="O131" s="56"/>
    </row>
    <row r="132" spans="2:15" ht="13.5" customHeight="1">
      <c r="B132" s="81"/>
      <c r="C132" s="18"/>
      <c r="D132" s="18"/>
      <c r="E132" s="73"/>
      <c r="F132" s="59">
        <f>I132</f>
        <v>0.09859154929577464</v>
      </c>
      <c r="G132" s="18"/>
      <c r="H132" s="18"/>
      <c r="I132" s="34">
        <f>F120/F142</f>
        <v>0.09859154929577464</v>
      </c>
      <c r="J132" s="34">
        <f>SUM(J121)/F142</f>
        <v>0.07042253521126761</v>
      </c>
      <c r="K132" s="34">
        <f>$I$132*SUM(K121)/SUM($I$121)</f>
        <v>0</v>
      </c>
      <c r="L132" s="34">
        <f>$I$132*SUM(L121)/SUM($I$121)</f>
        <v>0</v>
      </c>
      <c r="M132" s="34">
        <f>$I$132*SUM(M121)/SUM($I$121)</f>
        <v>0</v>
      </c>
      <c r="N132" s="34">
        <f>$I$132*SUM(N121)/SUM($I$121)</f>
        <v>0</v>
      </c>
      <c r="O132" s="34">
        <f>$I$132*SUM(O121)/SUM($I$121)</f>
        <v>0</v>
      </c>
    </row>
    <row r="133" spans="2:15" ht="15" customHeight="1">
      <c r="B133" s="37" t="s">
        <v>67</v>
      </c>
      <c r="C133" s="46"/>
      <c r="D133" s="46"/>
      <c r="E133" s="76"/>
      <c r="F133" s="84">
        <f>SUM(I134)</f>
        <v>8</v>
      </c>
      <c r="G133" s="46"/>
      <c r="H133" s="46"/>
      <c r="I133" s="13"/>
      <c r="J133" s="13"/>
      <c r="K133" s="13"/>
      <c r="L133" s="13"/>
      <c r="M133" s="13"/>
      <c r="N133" s="13"/>
      <c r="O133" s="13"/>
    </row>
    <row r="134" spans="2:15" ht="12">
      <c r="B134" s="16" t="s">
        <v>56</v>
      </c>
      <c r="C134" s="16"/>
      <c r="D134" s="16"/>
      <c r="E134" s="66"/>
      <c r="F134" s="8"/>
      <c r="G134" s="16"/>
      <c r="H134" s="16"/>
      <c r="I134" s="39">
        <f>SUM(H138:H139)</f>
        <v>8</v>
      </c>
      <c r="J134" s="39">
        <f>I134</f>
        <v>8</v>
      </c>
      <c r="K134" s="54">
        <f>SUM(K138:K139)</f>
        <v>0</v>
      </c>
      <c r="L134" s="54">
        <f>SUM(L138:L139)</f>
        <v>0</v>
      </c>
      <c r="M134" s="54">
        <f>SUM(M138:M139)</f>
        <v>0</v>
      </c>
      <c r="N134" s="54">
        <f>SUM(N138:N139)</f>
        <v>0</v>
      </c>
      <c r="O134" s="54">
        <f>SUM(O138:O139)</f>
        <v>0</v>
      </c>
    </row>
    <row r="135" spans="2:15" ht="22.5">
      <c r="B135" s="49" t="s">
        <v>119</v>
      </c>
      <c r="C135" s="49"/>
      <c r="D135" s="49"/>
      <c r="E135" s="62"/>
      <c r="F135" s="8"/>
      <c r="G135" s="49"/>
      <c r="H135" s="49"/>
      <c r="I135" s="105"/>
      <c r="J135" s="105"/>
      <c r="K135" s="38"/>
      <c r="L135" s="38"/>
      <c r="M135" s="38"/>
      <c r="N135" s="38"/>
      <c r="O135" s="38"/>
    </row>
    <row r="136" spans="2:15" ht="12">
      <c r="B136" s="49" t="s">
        <v>68</v>
      </c>
      <c r="C136" s="49"/>
      <c r="D136" s="49"/>
      <c r="E136" s="62"/>
      <c r="F136" s="8"/>
      <c r="G136" s="49"/>
      <c r="H136" s="49"/>
      <c r="I136" s="105"/>
      <c r="J136" s="105"/>
      <c r="K136" s="38"/>
      <c r="L136" s="38"/>
      <c r="M136" s="38"/>
      <c r="N136" s="38"/>
      <c r="O136" s="38"/>
    </row>
    <row r="137" spans="2:15" ht="12">
      <c r="B137" s="16"/>
      <c r="C137" s="16"/>
      <c r="D137" s="16"/>
      <c r="E137" s="66"/>
      <c r="F137" s="8"/>
      <c r="G137" s="16"/>
      <c r="H137" s="16"/>
      <c r="I137" s="105"/>
      <c r="J137" s="105"/>
      <c r="K137" s="38"/>
      <c r="L137" s="38"/>
      <c r="M137" s="38"/>
      <c r="N137" s="38"/>
      <c r="O137" s="38"/>
    </row>
    <row r="138" spans="2:15" ht="22.5" outlineLevel="2">
      <c r="B138" s="43" t="s">
        <v>97</v>
      </c>
      <c r="C138" s="43"/>
      <c r="D138" s="43"/>
      <c r="E138" s="67"/>
      <c r="G138" s="119" t="s">
        <v>73</v>
      </c>
      <c r="H138" s="43">
        <v>5</v>
      </c>
      <c r="I138" s="105"/>
      <c r="J138" s="105"/>
      <c r="K138" s="55"/>
      <c r="L138" s="55"/>
      <c r="M138" s="55"/>
      <c r="N138" s="55"/>
      <c r="O138" s="55"/>
    </row>
    <row r="139" spans="2:15" ht="12" outlineLevel="2">
      <c r="B139" s="43" t="s">
        <v>69</v>
      </c>
      <c r="C139" s="43"/>
      <c r="D139" s="43"/>
      <c r="E139" s="68"/>
      <c r="F139" s="8"/>
      <c r="G139" s="120"/>
      <c r="H139" s="43">
        <v>3</v>
      </c>
      <c r="I139" s="105"/>
      <c r="J139" s="105"/>
      <c r="K139" s="55"/>
      <c r="L139" s="55"/>
      <c r="M139" s="55"/>
      <c r="N139" s="55"/>
      <c r="O139" s="55"/>
    </row>
    <row r="140" spans="3:15" ht="12">
      <c r="C140" s="78"/>
      <c r="D140" s="78"/>
      <c r="E140" s="80"/>
      <c r="F140" s="59">
        <f>I140</f>
        <v>0.11267605633802817</v>
      </c>
      <c r="G140" s="18"/>
      <c r="H140" s="18"/>
      <c r="I140" s="34">
        <f>F133/F142</f>
        <v>0.11267605633802817</v>
      </c>
      <c r="J140" s="34">
        <f>SUM(J134)/F142</f>
        <v>0.11267605633802817</v>
      </c>
      <c r="K140" s="38">
        <f>$I$140*SUM(K134)/SUM($I$134)</f>
        <v>0</v>
      </c>
      <c r="L140" s="38">
        <f>$I$140*SUM(L134)/SUM($I$134)</f>
        <v>0</v>
      </c>
      <c r="M140" s="38">
        <f>$I$140*SUM(M134)/SUM($I$134)</f>
        <v>0</v>
      </c>
      <c r="N140" s="38">
        <f>$I$140*SUM(N134)/SUM($I$134)</f>
        <v>0</v>
      </c>
      <c r="O140" s="38">
        <f>$I$140*SUM(O134)/SUM($I$134)</f>
        <v>0</v>
      </c>
    </row>
    <row r="141" spans="3:15" s="22" customFormat="1" ht="13.5" customHeight="1">
      <c r="C141" s="78"/>
      <c r="D141" s="78"/>
      <c r="E141" s="80"/>
      <c r="F141" s="20" t="s">
        <v>2</v>
      </c>
      <c r="G141" s="18"/>
      <c r="H141" s="18"/>
      <c r="I141" s="21">
        <f aca="true" t="shared" si="0" ref="I141:O141">I95+I105+I119+I132+I140</f>
        <v>1</v>
      </c>
      <c r="J141" s="21">
        <f t="shared" si="0"/>
        <v>0.7464788732394365</v>
      </c>
      <c r="K141" s="21" t="e">
        <f t="shared" si="0"/>
        <v>#REF!</v>
      </c>
      <c r="L141" s="21" t="e">
        <f t="shared" si="0"/>
        <v>#REF!</v>
      </c>
      <c r="M141" s="21" t="e">
        <f t="shared" si="0"/>
        <v>#REF!</v>
      </c>
      <c r="N141" s="21" t="e">
        <f t="shared" si="0"/>
        <v>#REF!</v>
      </c>
      <c r="O141" s="21" t="e">
        <f t="shared" si="0"/>
        <v>#REF!</v>
      </c>
    </row>
    <row r="142" spans="2:15" s="22" customFormat="1" ht="13.5" customHeight="1">
      <c r="B142" s="78"/>
      <c r="C142" s="78"/>
      <c r="D142" s="78"/>
      <c r="E142" s="23"/>
      <c r="F142" s="83">
        <f>F12+F96+F106+F120+F133</f>
        <v>71</v>
      </c>
      <c r="H142" s="78"/>
      <c r="I142" s="79"/>
      <c r="J142" s="79"/>
      <c r="K142" s="25"/>
      <c r="L142" s="25"/>
      <c r="M142" s="25"/>
      <c r="N142" s="25"/>
      <c r="O142" s="25"/>
    </row>
    <row r="143" spans="2:15" s="22" customFormat="1" ht="13.5" customHeight="1">
      <c r="B143" s="78"/>
      <c r="C143" s="78"/>
      <c r="D143" s="78"/>
      <c r="E143" s="23"/>
      <c r="F143" s="58">
        <f>F140+F132+F119+F105+F95</f>
        <v>1</v>
      </c>
      <c r="G143" s="24"/>
      <c r="H143" s="78"/>
      <c r="I143" s="79"/>
      <c r="J143" s="79"/>
      <c r="K143" s="25"/>
      <c r="L143" s="25"/>
      <c r="M143" s="25"/>
      <c r="N143" s="25"/>
      <c r="O143" s="25"/>
    </row>
    <row r="144" spans="2:12" s="22" customFormat="1" ht="13.5" customHeight="1">
      <c r="B144" s="23"/>
      <c r="C144" s="23"/>
      <c r="D144" s="23"/>
      <c r="E144" s="23"/>
      <c r="G144" s="23"/>
      <c r="H144" s="23"/>
      <c r="I144" s="24"/>
      <c r="J144" s="24"/>
      <c r="K144" s="25"/>
      <c r="L144" s="25"/>
    </row>
    <row r="145" spans="1:12" s="27" customFormat="1" ht="14.25" customHeight="1">
      <c r="A145" s="134" t="s">
        <v>3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1:12" s="27" customFormat="1" ht="14.2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ht="14.25" customHeight="1">
      <c r="A147" s="28" t="s">
        <v>4</v>
      </c>
    </row>
    <row r="148" spans="1:15" ht="34.5" customHeight="1">
      <c r="A148" s="130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2"/>
    </row>
    <row r="149" ht="14.25" customHeight="1">
      <c r="A149" s="28" t="s">
        <v>5</v>
      </c>
    </row>
    <row r="150" spans="1:15" ht="34.5" customHeight="1">
      <c r="A150" s="130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2"/>
    </row>
    <row r="151" ht="14.25" customHeight="1">
      <c r="A151" s="28" t="s">
        <v>6</v>
      </c>
    </row>
    <row r="152" spans="1:15" ht="34.5" customHeight="1">
      <c r="A152" s="127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9"/>
    </row>
    <row r="153" ht="14.25" customHeight="1">
      <c r="A153" s="28" t="s">
        <v>7</v>
      </c>
    </row>
    <row r="154" spans="1:15" ht="34.5" customHeight="1">
      <c r="A154" s="127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9"/>
    </row>
    <row r="155" ht="14.25" customHeight="1">
      <c r="A155" s="28" t="s">
        <v>8</v>
      </c>
    </row>
    <row r="156" spans="1:15" ht="34.5" customHeight="1">
      <c r="A156" s="127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9"/>
    </row>
    <row r="157" spans="1:10" s="29" customFormat="1" ht="14.25" customHeight="1">
      <c r="A157" s="28"/>
      <c r="I157" s="2"/>
      <c r="J157" s="2"/>
    </row>
    <row r="158" spans="1:10" s="29" customFormat="1" ht="14.25" customHeight="1">
      <c r="A158" s="28"/>
      <c r="I158" s="2"/>
      <c r="J158" s="2"/>
    </row>
    <row r="159" ht="14.25" customHeight="1">
      <c r="A159" s="28"/>
    </row>
    <row r="160" ht="12">
      <c r="A160" s="30"/>
    </row>
    <row r="161" ht="12">
      <c r="A161" s="2"/>
    </row>
    <row r="162" ht="12">
      <c r="A162" s="2"/>
    </row>
    <row r="163" spans="1:12" ht="12">
      <c r="A163" s="2"/>
      <c r="K163" s="31"/>
      <c r="L163" s="31"/>
    </row>
    <row r="164" ht="12">
      <c r="A164" s="2"/>
    </row>
    <row r="165" ht="12">
      <c r="A165" s="2"/>
    </row>
    <row r="166" ht="12">
      <c r="A166" s="2"/>
    </row>
    <row r="167" ht="12">
      <c r="A167" s="2"/>
    </row>
    <row r="168" ht="12">
      <c r="A168" s="2"/>
    </row>
    <row r="169" ht="12">
      <c r="A169" s="2"/>
    </row>
    <row r="170" ht="12">
      <c r="A170" s="2"/>
    </row>
    <row r="171" ht="12">
      <c r="A171" s="2"/>
    </row>
    <row r="172" ht="12">
      <c r="A172" s="2"/>
    </row>
    <row r="173" ht="12">
      <c r="A173" s="2"/>
    </row>
    <row r="174" ht="12">
      <c r="A174" s="2"/>
    </row>
    <row r="175" ht="12">
      <c r="A175" s="2"/>
    </row>
  </sheetData>
  <sheetProtection/>
  <mergeCells count="40">
    <mergeCell ref="C27:D27"/>
    <mergeCell ref="I10:I11"/>
    <mergeCell ref="G65:G67"/>
    <mergeCell ref="A152:O152"/>
    <mergeCell ref="B6:D6"/>
    <mergeCell ref="G138:G139"/>
    <mergeCell ref="A145:L145"/>
    <mergeCell ref="C38:D38"/>
    <mergeCell ref="C47:D47"/>
    <mergeCell ref="C58:D58"/>
    <mergeCell ref="C97:D97"/>
    <mergeCell ref="C14:D14"/>
    <mergeCell ref="A154:O154"/>
    <mergeCell ref="A156:O156"/>
    <mergeCell ref="G90:G94"/>
    <mergeCell ref="G101:G104"/>
    <mergeCell ref="G114:G118"/>
    <mergeCell ref="G129:G131"/>
    <mergeCell ref="A150:O150"/>
    <mergeCell ref="A148:O148"/>
    <mergeCell ref="J10:J11"/>
    <mergeCell ref="G76:G78"/>
    <mergeCell ref="C12:C13"/>
    <mergeCell ref="D12:D13"/>
    <mergeCell ref="G12:G13"/>
    <mergeCell ref="H12:H13"/>
    <mergeCell ref="G22:G25"/>
    <mergeCell ref="G33:G36"/>
    <mergeCell ref="G43:G45"/>
    <mergeCell ref="G55:G56"/>
    <mergeCell ref="A3:F3"/>
    <mergeCell ref="A4:F4"/>
    <mergeCell ref="G3:O3"/>
    <mergeCell ref="G4:O4"/>
    <mergeCell ref="K8:O8"/>
    <mergeCell ref="C9:C11"/>
    <mergeCell ref="D9:D11"/>
    <mergeCell ref="F9:F11"/>
    <mergeCell ref="G9:G11"/>
    <mergeCell ref="H9:H11"/>
  </mergeCells>
  <conditionalFormatting sqref="K141:O141">
    <cfRule type="cellIs" priority="5" dxfId="18" operator="greaterThanOrEqual" stopIfTrue="1">
      <formula>$J$141</formula>
    </cfRule>
    <cfRule type="cellIs" priority="6" dxfId="17" operator="lessThan" stopIfTrue="1">
      <formula>$J$141</formula>
    </cfRule>
  </conditionalFormatting>
  <conditionalFormatting sqref="K27:O27 B13">
    <cfRule type="cellIs" priority="7" dxfId="0" operator="lessThan" stopIfTrue="1">
      <formula>$J$27</formula>
    </cfRule>
  </conditionalFormatting>
  <conditionalFormatting sqref="K14:O14">
    <cfRule type="cellIs" priority="8" dxfId="0" operator="lessThan" stopIfTrue="1">
      <formula>$J$14</formula>
    </cfRule>
  </conditionalFormatting>
  <conditionalFormatting sqref="K38:O38">
    <cfRule type="cellIs" priority="9" dxfId="0" operator="lessThan" stopIfTrue="1">
      <formula>$J$38</formula>
    </cfRule>
  </conditionalFormatting>
  <conditionalFormatting sqref="K47:O47">
    <cfRule type="cellIs" priority="10" dxfId="0" operator="lessThan" stopIfTrue="1">
      <formula>$J$47</formula>
    </cfRule>
  </conditionalFormatting>
  <conditionalFormatting sqref="K58:O58">
    <cfRule type="cellIs" priority="11" dxfId="0" operator="lessThan" stopIfTrue="1">
      <formula>$J$58</formula>
    </cfRule>
  </conditionalFormatting>
  <conditionalFormatting sqref="K70:O70">
    <cfRule type="cellIs" priority="12" dxfId="0" operator="lessThan" stopIfTrue="1">
      <formula>$J$70</formula>
    </cfRule>
  </conditionalFormatting>
  <conditionalFormatting sqref="K82:O82">
    <cfRule type="cellIs" priority="14" dxfId="0" operator="lessThan" stopIfTrue="1">
      <formula>$J$82</formula>
    </cfRule>
  </conditionalFormatting>
  <conditionalFormatting sqref="K97:O97">
    <cfRule type="cellIs" priority="15" dxfId="0" operator="notEqual" stopIfTrue="1">
      <formula>$J$97</formula>
    </cfRule>
  </conditionalFormatting>
  <conditionalFormatting sqref="K108">
    <cfRule type="cellIs" priority="16" dxfId="0" operator="lessThan" stopIfTrue="1">
      <formula>$J$108</formula>
    </cfRule>
  </conditionalFormatting>
  <conditionalFormatting sqref="K109">
    <cfRule type="cellIs" priority="17" dxfId="0" operator="lessThan" stopIfTrue="1">
      <formula>$J$109</formula>
    </cfRule>
  </conditionalFormatting>
  <conditionalFormatting sqref="K110">
    <cfRule type="cellIs" priority="18" dxfId="0" operator="lessThan" stopIfTrue="1">
      <formula>$J$110</formula>
    </cfRule>
  </conditionalFormatting>
  <conditionalFormatting sqref="K111:K113">
    <cfRule type="cellIs" priority="19" dxfId="0" operator="lessThan" stopIfTrue="1">
      <formula>$J$111</formula>
    </cfRule>
  </conditionalFormatting>
  <conditionalFormatting sqref="K121:O121">
    <cfRule type="cellIs" priority="20" dxfId="0" operator="lessThan" stopIfTrue="1">
      <formula>$J$121</formula>
    </cfRule>
  </conditionalFormatting>
  <conditionalFormatting sqref="K134:O134">
    <cfRule type="cellIs" priority="21" dxfId="0" operator="notEqual" stopIfTrue="1">
      <formula>$J$134</formula>
    </cfRule>
  </conditionalFormatting>
  <conditionalFormatting sqref="K107:O107">
    <cfRule type="cellIs" priority="4" dxfId="0" operator="lessThan" stopIfTrue="1">
      <formula>$J$107</formula>
    </cfRule>
  </conditionalFormatting>
  <conditionalFormatting sqref="K114:O118">
    <cfRule type="cellIs" priority="1" dxfId="0" operator="lessThan" stopIfTrue="1">
      <formula>$J$111</formula>
    </cfRule>
  </conditionalFormatting>
  <dataValidations count="42">
    <dataValidation type="list" allowBlank="1" showInputMessage="1" showErrorMessage="1" sqref="C28:C30 C75 C89 C64 C54 C42 C32 C21 C39:C40 C48:C52 C59:C62 C71:C73 C98:C99 C108:C112 C122:C127 C135:C136 C15:C19 C83:C87">
      <formula1>$E$12:$E$13</formula1>
    </dataValidation>
    <dataValidation type="whole" operator="equal" allowBlank="1" showInputMessage="1" showErrorMessage="1" error="Está ingresando un puntaje distinto al asignado a este criterio de evaluación" sqref="K139:O139">
      <formula1>$H$139</formula1>
    </dataValidation>
    <dataValidation type="whole" operator="equal" allowBlank="1" showInputMessage="1" showErrorMessage="1" error="Está ingresando un puntaje distinto al asignado a este criterio de evaluación" sqref="K138:O138">
      <formula1>$H$138</formula1>
    </dataValidation>
    <dataValidation type="whole" operator="equal" allowBlank="1" showInputMessage="1" showErrorMessage="1" error="Está ingresando un puntaje distinto al asignado a este criterio de evaluación" sqref="K131:O131">
      <formula1>$H$131</formula1>
    </dataValidation>
    <dataValidation type="whole" operator="equal" allowBlank="1" showInputMessage="1" showErrorMessage="1" error="Está ingresando un puntaje distinto al asignado a este criterio de evaluación" sqref="K130:O130">
      <formula1>$H$130</formula1>
    </dataValidation>
    <dataValidation type="whole" operator="equal" allowBlank="1" showInputMessage="1" showErrorMessage="1" error="Está ingresando un puntaje distinto al asignado a este criterio de evaluación" sqref="K129:O129">
      <formula1>$H$129</formula1>
    </dataValidation>
    <dataValidation type="whole" operator="equal" allowBlank="1" showInputMessage="1" showErrorMessage="1" error="Está ingresando un puntaje distinto al asignado a este criterio de evaluación" sqref="K118:O118">
      <formula1>$H$118</formula1>
    </dataValidation>
    <dataValidation type="whole" operator="equal" allowBlank="1" showInputMessage="1" showErrorMessage="1" error="Está ingresando un puntaje distinto al asignado a este criterio de evaluación" sqref="K117:O117">
      <formula1>$H$117</formula1>
    </dataValidation>
    <dataValidation type="whole" operator="equal" allowBlank="1" showInputMessage="1" showErrorMessage="1" error="Está ingresando un puntaje distinto al asignado a este criterio de evaluación" sqref="K116:O116">
      <formula1>$H$116</formula1>
    </dataValidation>
    <dataValidation type="whole" operator="equal" allowBlank="1" showInputMessage="1" showErrorMessage="1" error="Está ingresando un puntaje distinto al asignado a este criterio de evaluación" sqref="K115:O115">
      <formula1>$H$115</formula1>
    </dataValidation>
    <dataValidation type="whole" operator="equal" allowBlank="1" showInputMessage="1" showErrorMessage="1" error="Está ingresando un puntaje distinto al asignado a este criterio de evaluación" sqref="K114:O114">
      <formula1>$H$114</formula1>
    </dataValidation>
    <dataValidation type="whole" operator="equal" allowBlank="1" showInputMessage="1" showErrorMessage="1" error="Está ingresando un puntaje distinto al asignado a este criterio de evaluación" sqref="K36:O36">
      <formula1>$H$36</formula1>
    </dataValidation>
    <dataValidation type="whole" operator="equal" allowBlank="1" showInputMessage="1" showErrorMessage="1" error="Está ingresando un puntaje distinto al asignado a este criterio de evaluación" sqref="K35:O35">
      <formula1>$H$35</formula1>
    </dataValidation>
    <dataValidation type="whole" operator="equal" allowBlank="1" showInputMessage="1" showErrorMessage="1" error="Está ingresando un puntaje distinto al asignado a este criterio de evaluación" sqref="K34:O34">
      <formula1>$H$34</formula1>
    </dataValidation>
    <dataValidation type="whole" operator="equal" allowBlank="1" showInputMessage="1" showErrorMessage="1" error="Está ingresando un puntaje distinto al asignado a este criterio de evaluación" sqref="K33:O33">
      <formula1>$H$33</formula1>
    </dataValidation>
    <dataValidation type="whole" operator="equal" allowBlank="1" showInputMessage="1" showErrorMessage="1" error="Está ingresando un puntaje distinto al asignado a este criterio de evaluación" sqref="K25:O26 K37:O37">
      <formula1>$H$25</formula1>
    </dataValidation>
    <dataValidation type="whole" operator="equal" allowBlank="1" showInputMessage="1" showErrorMessage="1" error="Está ingresando un puntaje distinto al asignado a este criterio de evaluación" sqref="K24:O24">
      <formula1>$H$24</formula1>
    </dataValidation>
    <dataValidation type="whole" operator="equal" allowBlank="1" showInputMessage="1" showErrorMessage="1" error="Está ingresando un puntaje distinto al asignado a este criterio de evaluación" sqref="K23:O23">
      <formula1>$H$23</formula1>
    </dataValidation>
    <dataValidation type="whole" operator="equal" allowBlank="1" showInputMessage="1" showErrorMessage="1" error="Está ingresando un puntaje distinto al asignado a este criterio de evaluación" sqref="K22:O22">
      <formula1>$H$22</formula1>
    </dataValidation>
    <dataValidation type="whole" operator="equal" allowBlank="1" showInputMessage="1" showErrorMessage="1" error="Está ingresando un puntaje distinto al asignado a este criterio de evaluación" sqref="K45:O46">
      <formula1>$H$45</formula1>
    </dataValidation>
    <dataValidation type="whole" operator="equal" allowBlank="1" showInputMessage="1" showErrorMessage="1" error="Está ingresando un puntaje distinto al asignado a este criterio de evaluación" sqref="K44:O44">
      <formula1>$H$44</formula1>
    </dataValidation>
    <dataValidation type="whole" operator="equal" allowBlank="1" showInputMessage="1" showErrorMessage="1" error="Está ingresando un puntaje distinto al asignado a este criterio de evaluación" sqref="K43:O43">
      <formula1>$H$43</formula1>
    </dataValidation>
    <dataValidation type="whole" operator="equal" allowBlank="1" showInputMessage="1" showErrorMessage="1" error="Está ingresando un puntaje distinto al asignado a este criterio de evaluación" sqref="K56:O57">
      <formula1>$H$56</formula1>
    </dataValidation>
    <dataValidation type="whole" operator="equal" allowBlank="1" showInputMessage="1" showErrorMessage="1" error="Está ingresando un puntaje distinto al asignado a este criterio de evaluación" sqref="K55:O55">
      <formula1>$H$55</formula1>
    </dataValidation>
    <dataValidation type="whole" operator="equal" allowBlank="1" showInputMessage="1" showErrorMessage="1" error="Está ingresando un puntaje distinto al asignado a este criterio de evaluación" sqref="K67:O68">
      <formula1>$H$67</formula1>
    </dataValidation>
    <dataValidation type="whole" operator="equal" allowBlank="1" showInputMessage="1" showErrorMessage="1" error="Está ingresando un puntaje distinto al asignado a este criterio de evaluación" sqref="K66:O66">
      <formula1>$H$66</formula1>
    </dataValidation>
    <dataValidation type="whole" operator="equal" allowBlank="1" showInputMessage="1" showErrorMessage="1" error="Está ingresando un puntaje distinto al asignado a este criterio de evaluación" sqref="K65:O65">
      <formula1>$H$65</formula1>
    </dataValidation>
    <dataValidation type="whole" operator="equal" allowBlank="1" showInputMessage="1" showErrorMessage="1" error="Está ingresando un puntaje distinto al asignado a este criterio de evaluación" sqref="K78:O79">
      <formula1>$H$78</formula1>
    </dataValidation>
    <dataValidation type="whole" operator="equal" allowBlank="1" showInputMessage="1" showErrorMessage="1" error="Está ingresando un puntaje distinto al asignado a este criterio de evaluación" sqref="K77:O77">
      <formula1>$H$77</formula1>
    </dataValidation>
    <dataValidation type="whole" operator="equal" allowBlank="1" showInputMessage="1" showErrorMessage="1" error="Está ingresando un puntaje distinto al asignado a este criterio de evaluación" sqref="K76:O76">
      <formula1>$H$76</formula1>
    </dataValidation>
    <dataValidation type="whole" operator="equal" allowBlank="1" showInputMessage="1" showErrorMessage="1" error="Está ingresando un puntaje distinto al asignado a este criterio de evaluación" sqref="K94:O94">
      <formula1>$H$94</formula1>
    </dataValidation>
    <dataValidation type="whole" operator="equal" allowBlank="1" showInputMessage="1" showErrorMessage="1" error="Está ingresando un puntaje distinto al asignado a este criterio de evaluación" sqref="K93:O93">
      <formula1>$H$93</formula1>
    </dataValidation>
    <dataValidation type="whole" operator="equal" allowBlank="1" showInputMessage="1" showErrorMessage="1" error="Está ingresando un puntaje distinto al asignado a este criterio de evaluación" sqref="K92:O92">
      <formula1>$H$92</formula1>
    </dataValidation>
    <dataValidation type="whole" operator="equal" allowBlank="1" showInputMessage="1" showErrorMessage="1" error="Está ingresando un puntaje distinto al asignado a este criterio de evaluación" sqref="K91:O91">
      <formula1>$H$91</formula1>
    </dataValidation>
    <dataValidation type="whole" operator="equal" allowBlank="1" showInputMessage="1" showErrorMessage="1" error="Está ingresando un puntaje distinto al asignado a este criterio de evaluación" sqref="K90:O90">
      <formula1>$H$90</formula1>
    </dataValidation>
    <dataValidation type="whole" operator="equal" allowBlank="1" showInputMessage="1" showErrorMessage="1" error="Está ingresando un puntaje distinto al asignado a este criterio de evaluación" sqref="K104:O104">
      <formula1>$H$104</formula1>
    </dataValidation>
    <dataValidation type="whole" operator="equal" allowBlank="1" showInputMessage="1" showErrorMessage="1" error="Está ingresando un puntaje distinto al asignado a este criterio de evaluación" sqref="K103:O103">
      <formula1>$H$103</formula1>
    </dataValidation>
    <dataValidation type="whole" operator="equal" allowBlank="1" showInputMessage="1" showErrorMessage="1" error="Está ingresando un puntaje distinto al asignado a este criterio de evaluación" sqref="K102:O102">
      <formula1>$H$102</formula1>
    </dataValidation>
    <dataValidation type="whole" operator="equal" allowBlank="1" showInputMessage="1" showErrorMessage="1" error="Está ingresando un puntaje distinto al asignado a este criterio de evaluación" sqref="K101:O101">
      <formula1>$H$101</formula1>
    </dataValidation>
    <dataValidation type="list" allowBlank="1" showInputMessage="1" showErrorMessage="1" sqref="C7">
      <formula1>$E$9:$E$11</formula1>
    </dataValidation>
    <dataValidation type="whole" operator="equal" allowBlank="1" showInputMessage="1" showErrorMessage="1" error="Está ingresando un puntaje distinto al asignado a este criterio de evaluación" sqref="K69:O69">
      <formula1>'Formato de evalacion Tecnica'!#REF!</formula1>
    </dataValidation>
    <dataValidation type="whole" operator="equal" allowBlank="1" showInputMessage="1" showErrorMessage="1" error="Está ingresando un puntaje distinto al asignado a este criterio de evaluación" sqref="K80:O80">
      <formula1>'Formato de evalacion Tecnica'!#REF!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28125" style="1" customWidth="1"/>
    <col min="2" max="2" width="66.140625" style="1" customWidth="1"/>
    <col min="3" max="3" width="15.7109375" style="1" customWidth="1"/>
    <col min="4" max="4" width="15.421875" style="1" customWidth="1"/>
    <col min="5" max="5" width="2.57421875" style="1" hidden="1" customWidth="1"/>
    <col min="6" max="16384" width="9.140625" style="1" customWidth="1"/>
  </cols>
  <sheetData>
    <row r="1" ht="3.75" customHeight="1"/>
    <row r="2" ht="4.5" customHeight="1"/>
    <row r="3" spans="1:5" s="3" customFormat="1" ht="18" customHeight="1">
      <c r="A3" s="110" t="s">
        <v>85</v>
      </c>
      <c r="B3" s="110"/>
      <c r="C3" s="110"/>
      <c r="D3" s="110"/>
      <c r="E3" s="110"/>
    </row>
    <row r="4" spans="1:5" ht="14.25" customHeight="1">
      <c r="A4" s="111"/>
      <c r="B4" s="111"/>
      <c r="C4" s="111"/>
      <c r="D4" s="111"/>
      <c r="E4" s="111"/>
    </row>
    <row r="5" spans="1:5" ht="14.25" customHeight="1">
      <c r="A5" s="106"/>
      <c r="B5" s="106"/>
      <c r="C5" s="106"/>
      <c r="D5" s="106"/>
      <c r="E5" s="106"/>
    </row>
    <row r="6" spans="1:5" ht="15">
      <c r="A6" s="4"/>
      <c r="B6" s="4"/>
      <c r="C6" s="4"/>
      <c r="D6" s="4"/>
      <c r="E6" s="4"/>
    </row>
    <row r="7" spans="2:5" ht="13.5" customHeight="1">
      <c r="B7" s="5"/>
      <c r="C7" s="113" t="s">
        <v>71</v>
      </c>
      <c r="D7" s="113" t="s">
        <v>75</v>
      </c>
      <c r="E7" s="60" t="s">
        <v>100</v>
      </c>
    </row>
    <row r="8" spans="2:5" ht="13.5" customHeight="1">
      <c r="B8" s="7" t="s">
        <v>0</v>
      </c>
      <c r="C8" s="114"/>
      <c r="D8" s="114"/>
      <c r="E8" s="108" t="s">
        <v>101</v>
      </c>
    </row>
    <row r="9" spans="2:5" ht="14.25" customHeight="1">
      <c r="B9" s="11"/>
      <c r="C9" s="115"/>
      <c r="D9" s="115"/>
      <c r="E9" s="61" t="s">
        <v>102</v>
      </c>
    </row>
    <row r="10" spans="2:5" ht="15" customHeight="1">
      <c r="B10" s="36" t="s">
        <v>70</v>
      </c>
      <c r="C10" s="122"/>
      <c r="D10" s="122"/>
      <c r="E10" s="77" t="s">
        <v>72</v>
      </c>
    </row>
    <row r="11" spans="2:5" ht="13.5" customHeight="1">
      <c r="B11" s="82" t="s">
        <v>1</v>
      </c>
      <c r="C11" s="123"/>
      <c r="D11" s="123"/>
      <c r="E11" s="77" t="s">
        <v>50</v>
      </c>
    </row>
    <row r="12" spans="2:5" ht="57" customHeight="1">
      <c r="B12" s="99" t="s">
        <v>105</v>
      </c>
      <c r="C12" s="135"/>
      <c r="D12" s="136"/>
      <c r="E12" s="62"/>
    </row>
    <row r="13" spans="2:5" ht="12">
      <c r="B13" s="49" t="s">
        <v>31</v>
      </c>
      <c r="C13" s="49"/>
      <c r="D13" s="49"/>
      <c r="E13" s="62"/>
    </row>
    <row r="14" spans="2:5" ht="12">
      <c r="B14" s="49" t="s">
        <v>32</v>
      </c>
      <c r="C14" s="49"/>
      <c r="D14" s="49"/>
      <c r="E14" s="62"/>
    </row>
    <row r="15" spans="2:5" ht="12">
      <c r="B15" s="49" t="s">
        <v>87</v>
      </c>
      <c r="C15" s="49"/>
      <c r="D15" s="49"/>
      <c r="E15" s="62"/>
    </row>
    <row r="16" spans="2:5" ht="12">
      <c r="B16" s="49" t="s">
        <v>33</v>
      </c>
      <c r="C16" s="49"/>
      <c r="D16" s="49"/>
      <c r="E16" s="62"/>
    </row>
    <row r="17" spans="2:5" ht="12">
      <c r="B17" s="49" t="s">
        <v>47</v>
      </c>
      <c r="C17" s="49"/>
      <c r="D17" s="49"/>
      <c r="E17" s="62"/>
    </row>
    <row r="18" spans="2:5" ht="12">
      <c r="B18" s="15"/>
      <c r="C18" s="15"/>
      <c r="D18" s="15"/>
      <c r="E18" s="65"/>
    </row>
    <row r="19" spans="2:5" ht="33.75">
      <c r="B19" s="15" t="s">
        <v>121</v>
      </c>
      <c r="C19" s="135"/>
      <c r="D19" s="136"/>
      <c r="E19" s="62"/>
    </row>
    <row r="20" spans="2:5" ht="12">
      <c r="B20" s="49" t="s">
        <v>28</v>
      </c>
      <c r="C20" s="49"/>
      <c r="D20" s="49"/>
      <c r="E20" s="62"/>
    </row>
    <row r="21" spans="2:5" ht="12">
      <c r="B21" s="49" t="s">
        <v>29</v>
      </c>
      <c r="C21" s="49"/>
      <c r="D21" s="49"/>
      <c r="E21" s="62"/>
    </row>
    <row r="22" spans="2:5" ht="12">
      <c r="B22" s="49" t="s">
        <v>30</v>
      </c>
      <c r="C22" s="49"/>
      <c r="D22" s="49"/>
      <c r="E22" s="62"/>
    </row>
    <row r="23" spans="2:5" ht="12">
      <c r="B23" s="15"/>
      <c r="C23" s="15"/>
      <c r="D23" s="15"/>
      <c r="E23" s="65"/>
    </row>
    <row r="24" spans="2:5" ht="35.25" customHeight="1">
      <c r="B24" s="100" t="s">
        <v>122</v>
      </c>
      <c r="C24" s="135"/>
      <c r="D24" s="136"/>
      <c r="E24" s="66"/>
    </row>
    <row r="25" spans="2:5" ht="12">
      <c r="B25" s="50" t="s">
        <v>36</v>
      </c>
      <c r="C25" s="49"/>
      <c r="D25" s="50"/>
      <c r="E25" s="66"/>
    </row>
    <row r="26" spans="2:5" ht="12">
      <c r="B26" s="50" t="s">
        <v>37</v>
      </c>
      <c r="C26" s="49"/>
      <c r="D26" s="50"/>
      <c r="E26" s="66"/>
    </row>
    <row r="27" spans="2:5" ht="12">
      <c r="B27" s="16"/>
      <c r="C27" s="16"/>
      <c r="D27" s="16"/>
      <c r="E27" s="69"/>
    </row>
    <row r="28" spans="2:5" ht="36.75" customHeight="1">
      <c r="B28" s="100" t="s">
        <v>106</v>
      </c>
      <c r="C28" s="135"/>
      <c r="D28" s="136"/>
      <c r="E28" s="66"/>
    </row>
    <row r="29" spans="2:5" ht="12">
      <c r="B29" s="50" t="s">
        <v>38</v>
      </c>
      <c r="C29" s="49"/>
      <c r="D29" s="50"/>
      <c r="E29" s="66"/>
    </row>
    <row r="30" spans="2:5" ht="12">
      <c r="B30" s="50" t="s">
        <v>39</v>
      </c>
      <c r="C30" s="49"/>
      <c r="D30" s="50"/>
      <c r="E30" s="66"/>
    </row>
    <row r="31" spans="2:5" ht="12">
      <c r="B31" s="50" t="s">
        <v>40</v>
      </c>
      <c r="C31" s="49"/>
      <c r="D31" s="50"/>
      <c r="E31" s="66"/>
    </row>
    <row r="32" spans="2:5" ht="12">
      <c r="B32" s="50" t="s">
        <v>41</v>
      </c>
      <c r="C32" s="49"/>
      <c r="D32" s="50"/>
      <c r="E32" s="66"/>
    </row>
    <row r="33" spans="2:5" ht="12">
      <c r="B33" s="50"/>
      <c r="C33" s="49"/>
      <c r="D33" s="50"/>
      <c r="E33" s="66"/>
    </row>
    <row r="34" spans="2:5" ht="12">
      <c r="B34" s="16"/>
      <c r="C34" s="16"/>
      <c r="D34" s="16"/>
      <c r="E34" s="69"/>
    </row>
    <row r="35" spans="2:5" ht="36.75" customHeight="1">
      <c r="B35" s="100" t="s">
        <v>46</v>
      </c>
      <c r="C35" s="135"/>
      <c r="D35" s="136"/>
      <c r="E35" s="66"/>
    </row>
    <row r="36" spans="2:5" ht="12">
      <c r="B36" s="50" t="s">
        <v>42</v>
      </c>
      <c r="C36" s="49"/>
      <c r="D36" s="50"/>
      <c r="E36" s="66"/>
    </row>
    <row r="37" spans="2:5" ht="12">
      <c r="B37" s="50" t="s">
        <v>43</v>
      </c>
      <c r="C37" s="49"/>
      <c r="D37" s="50"/>
      <c r="E37" s="66"/>
    </row>
    <row r="38" spans="2:5" ht="12">
      <c r="B38" s="50" t="s">
        <v>44</v>
      </c>
      <c r="C38" s="49"/>
      <c r="D38" s="50"/>
      <c r="E38" s="66"/>
    </row>
    <row r="39" spans="2:5" ht="12">
      <c r="B39" s="50" t="s">
        <v>45</v>
      </c>
      <c r="C39" s="49"/>
      <c r="D39" s="50"/>
      <c r="E39" s="66"/>
    </row>
    <row r="40" spans="2:5" ht="12">
      <c r="B40" s="16"/>
      <c r="C40" s="16"/>
      <c r="D40" s="16"/>
      <c r="E40" s="69"/>
    </row>
    <row r="41" spans="2:5" ht="12">
      <c r="B41" s="15" t="s">
        <v>49</v>
      </c>
      <c r="C41" s="15"/>
      <c r="D41" s="15"/>
      <c r="E41" s="62"/>
    </row>
    <row r="42" spans="2:5" ht="12" customHeight="1">
      <c r="B42" s="49" t="s">
        <v>34</v>
      </c>
      <c r="C42" s="49"/>
      <c r="D42" s="49"/>
      <c r="E42" s="62"/>
    </row>
    <row r="43" spans="2:5" ht="12" customHeight="1">
      <c r="B43" s="49" t="s">
        <v>35</v>
      </c>
      <c r="C43" s="49"/>
      <c r="D43" s="49"/>
      <c r="E43" s="62"/>
    </row>
    <row r="44" spans="2:5" ht="12" customHeight="1">
      <c r="B44" s="49" t="s">
        <v>48</v>
      </c>
      <c r="C44" s="49"/>
      <c r="D44" s="49"/>
      <c r="E44" s="62"/>
    </row>
    <row r="45" spans="2:5" ht="12">
      <c r="B45" s="16"/>
      <c r="C45" s="94"/>
      <c r="D45" s="94"/>
      <c r="E45" s="93"/>
    </row>
    <row r="46" spans="2:5" ht="15" customHeight="1">
      <c r="B46" s="36" t="s">
        <v>107</v>
      </c>
      <c r="C46" s="44"/>
      <c r="D46" s="44"/>
      <c r="E46" s="70"/>
    </row>
    <row r="47" spans="2:5" ht="14.25" customHeight="1">
      <c r="B47" s="17" t="s">
        <v>108</v>
      </c>
      <c r="C47" s="17"/>
      <c r="D47" s="17"/>
      <c r="E47" s="71"/>
    </row>
    <row r="48" spans="2:5" ht="12.75" customHeight="1">
      <c r="B48" s="49" t="s">
        <v>109</v>
      </c>
      <c r="C48" s="49"/>
      <c r="D48" s="49"/>
      <c r="E48" s="62"/>
    </row>
    <row r="49" spans="2:5" ht="12.75" customHeight="1">
      <c r="B49" s="49" t="s">
        <v>52</v>
      </c>
      <c r="C49" s="49"/>
      <c r="D49" s="49"/>
      <c r="E49" s="62"/>
    </row>
    <row r="50" spans="2:5" ht="12.75" customHeight="1">
      <c r="B50" s="49" t="s">
        <v>53</v>
      </c>
      <c r="C50" s="49"/>
      <c r="D50" s="49"/>
      <c r="E50" s="62"/>
    </row>
    <row r="51" spans="2:5" ht="12.75" customHeight="1">
      <c r="B51" s="49" t="s">
        <v>54</v>
      </c>
      <c r="C51" s="49"/>
      <c r="D51" s="49"/>
      <c r="E51" s="62"/>
    </row>
    <row r="52" spans="2:5" ht="12.75" customHeight="1">
      <c r="B52" s="49" t="s">
        <v>55</v>
      </c>
      <c r="C52" s="49"/>
      <c r="D52" s="49"/>
      <c r="E52" s="62"/>
    </row>
    <row r="53" spans="2:5" ht="12">
      <c r="B53" s="81"/>
      <c r="C53" s="18"/>
      <c r="D53" s="18"/>
      <c r="E53" s="73"/>
    </row>
    <row r="54" spans="2:5" ht="15">
      <c r="B54" s="36" t="s">
        <v>12</v>
      </c>
      <c r="C54" s="45"/>
      <c r="D54" s="45"/>
      <c r="E54" s="74"/>
    </row>
    <row r="55" spans="2:5" ht="36.75" customHeight="1">
      <c r="B55" s="101" t="s">
        <v>56</v>
      </c>
      <c r="C55" s="135"/>
      <c r="D55" s="136"/>
      <c r="E55" s="75"/>
    </row>
    <row r="56" spans="2:5" ht="12">
      <c r="B56" s="49" t="s">
        <v>123</v>
      </c>
      <c r="C56" s="49"/>
      <c r="D56" s="49"/>
      <c r="E56" s="62"/>
    </row>
    <row r="57" spans="2:5" ht="12">
      <c r="B57" s="81"/>
      <c r="C57" s="18"/>
      <c r="D57" s="18"/>
      <c r="E57" s="73"/>
    </row>
    <row r="58" spans="2:5" ht="15">
      <c r="B58" s="37" t="s">
        <v>13</v>
      </c>
      <c r="C58" s="46"/>
      <c r="D58" s="46"/>
      <c r="E58" s="76"/>
    </row>
    <row r="59" spans="2:5" ht="12.75" customHeight="1">
      <c r="B59" s="19" t="s">
        <v>58</v>
      </c>
      <c r="C59" s="46"/>
      <c r="D59" s="46"/>
      <c r="E59" s="76"/>
    </row>
    <row r="60" spans="2:5" ht="12">
      <c r="B60" s="49" t="s">
        <v>95</v>
      </c>
      <c r="C60" s="49"/>
      <c r="D60" s="49"/>
      <c r="E60" s="62"/>
    </row>
    <row r="61" spans="2:5" ht="12">
      <c r="B61" s="49" t="s">
        <v>110</v>
      </c>
      <c r="C61" s="49"/>
      <c r="D61" s="49"/>
      <c r="E61" s="62"/>
    </row>
    <row r="62" spans="2:5" ht="12">
      <c r="B62" s="49" t="s">
        <v>111</v>
      </c>
      <c r="C62" s="49"/>
      <c r="D62" s="49"/>
      <c r="E62" s="62"/>
    </row>
    <row r="63" spans="2:5" ht="12">
      <c r="B63" s="49" t="s">
        <v>112</v>
      </c>
      <c r="C63" s="49"/>
      <c r="D63" s="49"/>
      <c r="E63" s="62"/>
    </row>
    <row r="64" spans="2:5" ht="22.5">
      <c r="B64" s="49" t="s">
        <v>113</v>
      </c>
      <c r="C64" s="49"/>
      <c r="D64" s="49"/>
      <c r="E64" s="62"/>
    </row>
    <row r="65" spans="2:5" ht="12">
      <c r="B65" s="81"/>
      <c r="C65" s="18"/>
      <c r="D65" s="18"/>
      <c r="E65" s="73"/>
    </row>
    <row r="66" spans="2:5" ht="15.75" customHeight="1">
      <c r="B66" s="37" t="s">
        <v>11</v>
      </c>
      <c r="C66" s="46"/>
      <c r="D66" s="46"/>
      <c r="E66" s="76"/>
    </row>
    <row r="67" spans="2:5" ht="12">
      <c r="B67" s="16" t="s">
        <v>66</v>
      </c>
      <c r="C67" s="16"/>
      <c r="D67" s="16"/>
      <c r="E67" s="66"/>
    </row>
    <row r="68" spans="2:5" ht="12">
      <c r="B68" s="49" t="s">
        <v>59</v>
      </c>
      <c r="C68" s="49"/>
      <c r="D68" s="49"/>
      <c r="E68" s="62"/>
    </row>
    <row r="69" spans="2:5" ht="12">
      <c r="B69" s="49" t="s">
        <v>117</v>
      </c>
      <c r="C69" s="49"/>
      <c r="D69" s="49"/>
      <c r="E69" s="62"/>
    </row>
    <row r="70" spans="2:5" ht="12">
      <c r="B70" s="49" t="s">
        <v>60</v>
      </c>
      <c r="C70" s="49"/>
      <c r="D70" s="49"/>
      <c r="E70" s="62"/>
    </row>
    <row r="71" spans="2:5" ht="12">
      <c r="B71" s="49" t="s">
        <v>118</v>
      </c>
      <c r="C71" s="49"/>
      <c r="D71" s="49"/>
      <c r="E71" s="62"/>
    </row>
    <row r="72" spans="2:5" ht="12">
      <c r="B72" s="49" t="s">
        <v>61</v>
      </c>
      <c r="C72" s="49"/>
      <c r="D72" s="49"/>
      <c r="E72" s="62"/>
    </row>
    <row r="73" spans="2:5" ht="12">
      <c r="B73" s="49" t="s">
        <v>62</v>
      </c>
      <c r="C73" s="49"/>
      <c r="D73" s="49"/>
      <c r="E73" s="62"/>
    </row>
    <row r="74" spans="2:5" ht="13.5" customHeight="1">
      <c r="B74" s="81"/>
      <c r="C74" s="18"/>
      <c r="D74" s="18"/>
      <c r="E74" s="73"/>
    </row>
    <row r="75" spans="2:5" ht="15" customHeight="1">
      <c r="B75" s="37" t="s">
        <v>67</v>
      </c>
      <c r="C75" s="46"/>
      <c r="D75" s="46"/>
      <c r="E75" s="76"/>
    </row>
    <row r="76" spans="2:5" ht="12">
      <c r="B76" s="16" t="s">
        <v>56</v>
      </c>
      <c r="C76" s="16"/>
      <c r="D76" s="16"/>
      <c r="E76" s="66"/>
    </row>
    <row r="77" spans="2:5" ht="22.5">
      <c r="B77" s="49" t="s">
        <v>119</v>
      </c>
      <c r="C77" s="49"/>
      <c r="D77" s="49"/>
      <c r="E77" s="62"/>
    </row>
    <row r="78" spans="2:5" ht="12">
      <c r="B78" s="49" t="s">
        <v>68</v>
      </c>
      <c r="C78" s="49"/>
      <c r="D78" s="49"/>
      <c r="E78" s="62"/>
    </row>
    <row r="79" spans="3:5" ht="12">
      <c r="C79" s="78"/>
      <c r="D79" s="78"/>
      <c r="E79" s="80"/>
    </row>
    <row r="80" spans="3:5" s="22" customFormat="1" ht="13.5" customHeight="1">
      <c r="C80" s="78"/>
      <c r="D80" s="78"/>
      <c r="E80" s="80"/>
    </row>
    <row r="81" spans="2:5" s="22" customFormat="1" ht="13.5" customHeight="1">
      <c r="B81" s="78"/>
      <c r="C81" s="78"/>
      <c r="D81" s="78"/>
      <c r="E81" s="23"/>
    </row>
  </sheetData>
  <sheetProtection/>
  <mergeCells count="12">
    <mergeCell ref="D10:D11"/>
    <mergeCell ref="C12:D12"/>
    <mergeCell ref="C7:C9"/>
    <mergeCell ref="D7:D9"/>
    <mergeCell ref="A3:E3"/>
    <mergeCell ref="A4:E4"/>
    <mergeCell ref="C35:D35"/>
    <mergeCell ref="C55:D55"/>
    <mergeCell ref="C19:D19"/>
    <mergeCell ref="C24:D24"/>
    <mergeCell ref="C28:D28"/>
    <mergeCell ref="C10:C11"/>
  </mergeCells>
  <conditionalFormatting sqref="B11">
    <cfRule type="cellIs" priority="22" dxfId="0" operator="lessThan" stopIfTrue="1">
      <formula>'Listado de requerimientos'!#REF!</formula>
    </cfRule>
  </conditionalFormatting>
  <dataValidations count="1">
    <dataValidation type="list" allowBlank="1" showInputMessage="1" showErrorMessage="1" sqref="C20:C22 C48:C52 C13:C17 C77:C78 C68:C73 C60:C64 C56 C42:C44 C36:C39 C29:C33 C25:C26">
      <formula1>$E$10:$E$11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Cerrejon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JARANG2</dc:creator>
  <cp:keywords/>
  <dc:description/>
  <cp:lastModifiedBy>Morales Cruz Cristian Camilo</cp:lastModifiedBy>
  <dcterms:created xsi:type="dcterms:W3CDTF">2009-03-25T22:59:14Z</dcterms:created>
  <dcterms:modified xsi:type="dcterms:W3CDTF">2018-07-23T15:30:14Z</dcterms:modified>
  <cp:category/>
  <cp:version/>
  <cp:contentType/>
  <cp:contentStatus/>
</cp:coreProperties>
</file>