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rsenio.lopez\OneDrive - FONDO COLOMBIA EN PAZ\FONDO COLOMBIA EN PAZ\Contratacion Servicios\servicios TIC 2019\convocatoria publica\"/>
    </mc:Choice>
  </mc:AlternateContent>
  <xr:revisionPtr revIDLastSave="348" documentId="10_ncr:100000_{2D56BF99-981E-47FC-BFC6-513E435A02F3}" xr6:coauthVersionLast="36" xr6:coauthVersionMax="36" xr10:uidLastSave="{049B15D1-256A-475A-9291-8F9CD2D669B0}"/>
  <bookViews>
    <workbookView xWindow="0" yWindow="0" windowWidth="9435" windowHeight="3585" xr2:uid="{00000000-000D-0000-FFFF-FFFF00000000}"/>
  </bookViews>
  <sheets>
    <sheet name="Hoja1" sheetId="3" r:id="rId1"/>
    <sheet name="Hoja2" sheetId="4"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3" l="1"/>
  <c r="F43" i="3"/>
  <c r="F37" i="3"/>
  <c r="F19" i="3"/>
  <c r="F18" i="3"/>
  <c r="F20" i="3"/>
  <c r="F21" i="3"/>
  <c r="F27" i="3"/>
  <c r="F32" i="3"/>
  <c r="F34" i="3"/>
  <c r="F35" i="3"/>
  <c r="F36" i="3"/>
  <c r="F38" i="3"/>
  <c r="F39" i="3"/>
  <c r="F40" i="3"/>
  <c r="F41" i="3"/>
  <c r="F42" i="3"/>
  <c r="F45" i="3"/>
  <c r="F46" i="3"/>
  <c r="F47" i="3"/>
  <c r="F48" i="3"/>
  <c r="F49" i="3"/>
  <c r="F50" i="3"/>
  <c r="F51" i="3"/>
  <c r="F52" i="3"/>
  <c r="F53" i="3"/>
  <c r="F54" i="3"/>
  <c r="F55" i="3"/>
  <c r="F56" i="3"/>
  <c r="F57" i="3"/>
  <c r="F58" i="3"/>
  <c r="F59" i="3"/>
  <c r="F60" i="3"/>
  <c r="F61" i="3" l="1"/>
  <c r="F62" i="3" s="1"/>
  <c r="F63" i="3" s="1"/>
  <c r="F65" i="3" s="1"/>
</calcChain>
</file>

<file path=xl/sharedStrings.xml><?xml version="1.0" encoding="utf-8"?>
<sst xmlns="http://schemas.openxmlformats.org/spreadsheetml/2006/main" count="124" uniqueCount="104">
  <si>
    <t>Nombre</t>
  </si>
  <si>
    <t>Vcores</t>
  </si>
  <si>
    <t>Sistema Operativo</t>
  </si>
  <si>
    <t>Valor Mensual del Servicio</t>
  </si>
  <si>
    <t>Servidor de Base de Datos (SIIPO, PORTAL Y SSeRR)</t>
  </si>
  <si>
    <t>Servidor de Aplicaciones Sistema de Seguimiento a la Respuesta Rápida (SSeRR)</t>
  </si>
  <si>
    <t>Windows server 2012 R2 - 64 bits</t>
  </si>
  <si>
    <t>Almacenamiento</t>
  </si>
  <si>
    <t>Observaciones</t>
  </si>
  <si>
    <t>Espacio Requerido en SAN (en Datacenter)</t>
  </si>
  <si>
    <t>Servicio</t>
  </si>
  <si>
    <t>Componente</t>
  </si>
  <si>
    <t>Especificaciones Generales</t>
  </si>
  <si>
    <t>Cantidad</t>
  </si>
  <si>
    <t>Valor Unitario Mensual</t>
  </si>
  <si>
    <t>BASES DE DATOS</t>
  </si>
  <si>
    <t>Licenciamiento Oracle</t>
  </si>
  <si>
    <t>Global</t>
  </si>
  <si>
    <t>BACKUP</t>
  </si>
  <si>
    <t>Rotación y retención</t>
  </si>
  <si>
    <t>CONECTIVIDAD</t>
  </si>
  <si>
    <t>Conexión Nacional e Internacional a Internet.</t>
  </si>
  <si>
    <t>Conexión a internet.</t>
  </si>
  <si>
    <t>Comunicaciones unificadas LAN – WLAN</t>
  </si>
  <si>
    <t xml:space="preserve">Comunicaciones unificadas </t>
  </si>
  <si>
    <t>Mensajería instantánea y presencia</t>
  </si>
  <si>
    <t>Comunicaciones de voz sobre IP</t>
  </si>
  <si>
    <t>Colaboración que incluya Correo de voz, Agendamiento de reuniones y chat.</t>
  </si>
  <si>
    <t>Terminales IP para los usuarios.</t>
  </si>
  <si>
    <t>Usuario adicional Telefonía IP Gama alta</t>
  </si>
  <si>
    <t>Usuario adicional Telefonía IP Gama media</t>
  </si>
  <si>
    <t>LAN - WLAN</t>
  </si>
  <si>
    <t>Servicio UPS</t>
  </si>
  <si>
    <t>Servicio Equipos de Oficina</t>
  </si>
  <si>
    <t>Equipos de Oficina</t>
  </si>
  <si>
    <t>Equipos de escritorio Windows</t>
  </si>
  <si>
    <t>Portátil Windows</t>
  </si>
  <si>
    <t>Impresora B/N</t>
  </si>
  <si>
    <t>Impresora Color</t>
  </si>
  <si>
    <t>Servicio Presentación Audiovisual en sala de juntas</t>
  </si>
  <si>
    <t>SOLUCIÓN AUDIOVISUAL PARA SALAS DE JUNTAS</t>
  </si>
  <si>
    <t>IP Públicas</t>
  </si>
  <si>
    <t>Espacio requerido en Disco para cada servidor</t>
  </si>
  <si>
    <t>VALOR TOTAL MENSUAL DE LOS SERVICIOS</t>
  </si>
  <si>
    <t>VALOR IVA</t>
  </si>
  <si>
    <t>VALOR TOTAL MENSUAL DE LOS SERVICIOS IVA INCLUIDO</t>
  </si>
  <si>
    <t>Red Hat Enterprise Linux 7.4</t>
  </si>
  <si>
    <r>
      <t xml:space="preserve">Marca: </t>
    </r>
    <r>
      <rPr>
        <sz val="8"/>
        <color rgb="FF000000"/>
        <rFont val="Arial"/>
        <family val="2"/>
      </rPr>
      <t>Oracle
Tipo licencia: Oracle Database Standard Edition Two (11G).
La oferta debe incluir los servicios necesarios para la instalación, configuración y puesta en marcha de las licencias requeridas de Oracle Database Standard Edition.</t>
    </r>
  </si>
  <si>
    <t>Servidor ESB, ALFRESCO</t>
  </si>
  <si>
    <t>QA de Aplicaciones (SIIPO-PORTAL)</t>
  </si>
  <si>
    <t>CentOS 7x</t>
  </si>
  <si>
    <t>QA de Base de datos</t>
  </si>
  <si>
    <t>QA ESB y ALFRESCO</t>
  </si>
  <si>
    <t>Servidor para servicios corporativos (Este servicio se debe proveer en las instalaciones del FCP) con redundancia para asegurar la continuidad de los servicios</t>
  </si>
  <si>
    <t>Vram GB</t>
  </si>
  <si>
    <t>Servidor de Aplicaciones (SIIPO y PORTAL)</t>
  </si>
  <si>
    <t>Durante procesos de adición masiva a las bases de datos o aquellos solicitados por la supervisión
Backup de archive logs
Backup export diario de la base de datos.
Full backup semanal de la base de datos.
Rotación de dos semanas
Backup mensual de la base de datos
Backup Semanal de sistema operativo y aplicaciones.
Backup adicional de sistema operativo y aplicaciones después de cambios o modificaciones.
En conjunto con la supervisión del contrato se realizarán revisiones periódicas y ajustes requeridos al esquema de backup</t>
  </si>
  <si>
    <t>Sala de juntas 10 personas</t>
  </si>
  <si>
    <t>Anexo No. 4 Oferta Económica FCP</t>
  </si>
  <si>
    <t>2 TB</t>
  </si>
  <si>
    <t>Licenciamiento de PC o portátil de propiedad del PA-FCP (sistema operativo, antivirus, Office 365) e inclusión en el soporte según las condiciones contractuales</t>
  </si>
  <si>
    <t>Ítem</t>
  </si>
  <si>
    <t>Valor mensual incluido IVA</t>
  </si>
  <si>
    <t>Portátil de iguales características, sin monitor, teclado y mouse</t>
  </si>
  <si>
    <t>Usuario adicional sólo cuenta de correo</t>
  </si>
  <si>
    <t>Unidad de rack para hosting</t>
  </si>
  <si>
    <t>1 GB</t>
  </si>
  <si>
    <t>1 TB</t>
  </si>
  <si>
    <t>Almacenamiento en SAN</t>
  </si>
  <si>
    <t>RAM en servidor corporativo</t>
  </si>
  <si>
    <t>Disco duro en servidor corporativo</t>
  </si>
  <si>
    <t>500 GB</t>
  </si>
  <si>
    <t>2x64</t>
  </si>
  <si>
    <t>2x4</t>
  </si>
  <si>
    <t>8 TB</t>
  </si>
  <si>
    <t>Backup equipos de oficina y servidores corporativos</t>
  </si>
  <si>
    <t>Al inicio de la operación, el esquema de backup puede ser: diario de forma diferencial diario y un backup full semanal. Este esquema debe ser revisado y acordado con la supervisión del contrato al comienzo de la operación</t>
  </si>
  <si>
    <t>•	Conexión al NAP Colombia Mínimo 10 Mbps. Nivel de reúso 1:1, con redundancia equivalente al canal principal en el Datacenter.</t>
  </si>
  <si>
    <t>•	Un canal de internet dedicado de 40 Mbps, con redundancia equivalente al canal principal, para la conexión a internet en la sede de EL CONSORCIO FCP (Carrera 11 # 71 – 73)</t>
  </si>
  <si>
    <t>Conexión dedicada desde la red LAN del EL CONSORCIO FCP hasta las instalaciones del Data Center</t>
  </si>
  <si>
    <t>Conexión dedicada desde EL CONSORCIO FCP hasta las instalaciones de la FIDUPREVISORA</t>
  </si>
  <si>
    <t>•Dos (2) pool de mínimo cinco (5) direcciones IP públicas cada uno</t>
  </si>
  <si>
    <t>•	Un canal MPLS dedicado de 30 Mbps, con redundancia equivalente al canal principal, entre el Datacenter y EL CONSORCIO FCP (Carrera 11 # 71 – 73)</t>
  </si>
  <si>
    <t>Un canal MPLS dedicado de 20Mbps, con redundancia equivalente al canal principal, para la conexión entre la Dirección Ejecutiva del FCP (Edificio World Trade Center, Calle 100 # 8A-55 Torre C Oficina 815) y EL CONSORCIO FCP (Carrera 11 # 71 – 73)</t>
  </si>
  <si>
    <t>Conexión dedicada desde EL CONSORCIO FCP hasta la Dirección Ejecutiva del FCP</t>
  </si>
  <si>
    <t>Sala de juntas 20 personas</t>
  </si>
  <si>
    <t>Sala de juntas 16 personas</t>
  </si>
  <si>
    <t>Sala de juntas 8 personas</t>
  </si>
  <si>
    <t>•	Servicio flexible, debe prestarse de tal manera que se brinde redundancia para la alimentación de servidores y equipos activos del rack
•	Capacidad mínima/máxima estimada para servidores y equipos activos del rack: 3KVA/6 KVA en la sede del Consorcio FCP 2018 y 1KVA/3/KVA en la sede de la Dirección Ejecutiva.
•	Capacidad mínima/máxima estimada para áreas de trabajo: 10KVA/14 KVA en la sede del Consorcio FCP 2018 y 2KVA/6KVA en la sede de la Dirección Ejecutiva.
•	Se deben incluir las PDU necesarias
•	El servicio debe incluir todos los elementos necesarios para su instalación y correcta operación en el cuarto de equipos
•	En las dos sedes en donde se prestará el servicio, se dispone de las instalaciones eléctricas de acometida y de circuitos eléctricos regulados y no regulados, sin embargo, si durante la visita técnica o verificación de diseños se estima que se deben intervenir los tableros o acometida, esto debe incluirse en la oferta del servicio</t>
  </si>
  <si>
    <t>Precios de otros ítems que pueden ser requeridos por el PA-FCP durante la ejecución del contrato</t>
  </si>
  <si>
    <t>Otros ítmes adicionales que el proveedor considere incluir para la prestación de los servicios</t>
  </si>
  <si>
    <t>Data, índices y logs, archivos de usuario</t>
  </si>
  <si>
    <t>Sistema de Gestión del servicio</t>
  </si>
  <si>
    <r>
      <rPr>
        <b/>
        <sz val="11"/>
        <color theme="1"/>
        <rFont val="Calibri"/>
        <family val="2"/>
        <scheme val="minor"/>
      </rPr>
      <t>NOTA 1:</t>
    </r>
    <r>
      <rPr>
        <sz val="11"/>
        <color theme="1"/>
        <rFont val="Calibri"/>
        <family val="2"/>
        <scheme val="minor"/>
      </rPr>
      <t xml:space="preserve"> La cantidad de vcore de esta tabla está calculada con base en procesadores INTEL XEON E5 v3 de 2.3 GHz. El oferente deberá garantizar la equivalencia con base en la infraestructura que provisione</t>
    </r>
  </si>
  <si>
    <r>
      <rPr>
        <b/>
        <sz val="11"/>
        <color theme="1"/>
        <rFont val="Calibri"/>
        <family val="2"/>
        <scheme val="minor"/>
      </rPr>
      <t xml:space="preserve">NOTA 2: </t>
    </r>
    <r>
      <rPr>
        <sz val="11"/>
        <color theme="1"/>
        <rFont val="Calibri"/>
        <family val="2"/>
        <scheme val="minor"/>
      </rPr>
      <t xml:space="preserve">Los servicios ofrecidos deben ser prestados cumpliendo con las condiciones establecidas en el </t>
    </r>
    <r>
      <rPr>
        <b/>
        <sz val="11"/>
        <color theme="1"/>
        <rFont val="Calibri"/>
        <family val="2"/>
        <scheme val="minor"/>
      </rPr>
      <t>Anexo Técnico TIC</t>
    </r>
  </si>
  <si>
    <t>•	Un canal MPLS dedicado de 10 Mbps, con redundancia equivalente al canal principal para la conexión entre FIDUPREVISORA (Calle 72 # 10 - 03) y EL CONSORCIO FCP (Carrera 11 # 71 – 73)</t>
  </si>
  <si>
    <r>
      <t>Servicios de conectividad LAN (</t>
    </r>
    <r>
      <rPr>
        <u/>
        <sz val="8"/>
        <color rgb="FF000000"/>
        <rFont val="Arial"/>
        <family val="2"/>
      </rPr>
      <t>Switches)</t>
    </r>
    <r>
      <rPr>
        <sz val="8"/>
        <color rgb="FF000000"/>
        <rFont val="Arial"/>
        <family val="2"/>
      </rPr>
      <t xml:space="preserve"> y WLAN (Access Poin</t>
    </r>
    <r>
      <rPr>
        <sz val="8"/>
        <rFont val="Arial"/>
        <family val="2"/>
      </rPr>
      <t>t).</t>
    </r>
    <r>
      <rPr>
        <sz val="8"/>
        <color rgb="FF000000"/>
        <rFont val="Arial"/>
        <family val="2"/>
      </rPr>
      <t xml:space="preserve">
Actualmente se tienen las siguientes capacidades:
Sede Dirección Ejecutiva: 1 Switche x 24 puertos y 3 AP
Sede Consorcio FCP: 4 Switches x 24 puertos y 2 AP
Se debe incluir Firewall según la solución ofrecida por el proveedor</t>
    </r>
  </si>
  <si>
    <t>Servicio de televisión comercial según anexo técnico</t>
  </si>
  <si>
    <t>Valor impresión hoja tamaño carta adicional al volúmen especificado</t>
  </si>
  <si>
    <t>Valor impresión hoja tamaño oficio adicional al volúmen especificado</t>
  </si>
  <si>
    <t>Global para 54 usuarios</t>
  </si>
  <si>
    <t>Vcore adicional en datacenter</t>
  </si>
  <si>
    <t>RAM  en datacenter</t>
  </si>
  <si>
    <t>VALOR TOTAL DE LOS SERVICIOS IVA INCLUIDO (9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</si>
</sst>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
    <numFmt numFmtId="165" formatCode="_-&quot;$&quot;* #,##0_-;\-&quot;$&quot;* #,##0_-;_-&quot;$&quot;* &quot;-&quot;_-;_-@_-"/>
    <numFmt numFmtId="166" formatCode="&quot;$&quot;#,##0.00"/>
  </numFmts>
  <fonts count="13" x14ac:knownFonts="1">
    <font>
      <sz val="11"/>
      <color theme="1"/>
      <name val="Calibri"/>
      <family val="2"/>
      <scheme val="minor"/>
    </font>
    <font>
      <sz val="11"/>
      <color theme="1"/>
      <name val="Calibri"/>
      <family val="2"/>
      <scheme val="minor"/>
    </font>
    <font>
      <b/>
      <sz val="10"/>
      <color rgb="FFFFFFFF"/>
      <name val="Arial"/>
      <family val="2"/>
    </font>
    <font>
      <sz val="8"/>
      <color theme="1"/>
      <name val="Arial"/>
      <family val="2"/>
    </font>
    <font>
      <sz val="8"/>
      <color rgb="FFFFFFFF"/>
      <name val="Arial"/>
      <family val="2"/>
    </font>
    <font>
      <sz val="8"/>
      <color rgb="FF000000"/>
      <name val="Arial"/>
      <family val="2"/>
    </font>
    <font>
      <b/>
      <sz val="8"/>
      <color rgb="FF000000"/>
      <name val="Arial"/>
      <family val="2"/>
    </font>
    <font>
      <u/>
      <sz val="8"/>
      <color rgb="FF000000"/>
      <name val="Arial"/>
      <family val="2"/>
    </font>
    <font>
      <sz val="8"/>
      <name val="Arial"/>
      <family val="2"/>
    </font>
    <font>
      <b/>
      <sz val="8"/>
      <color rgb="FFFFFFFF"/>
      <name val="Arial"/>
      <family val="2"/>
    </font>
    <font>
      <b/>
      <sz val="8"/>
      <color theme="0"/>
      <name val="Arial"/>
      <family val="2"/>
    </font>
    <font>
      <sz val="8"/>
      <color theme="0"/>
      <name val="Arial"/>
      <family val="2"/>
    </font>
    <font>
      <b/>
      <sz val="11"/>
      <color theme="1"/>
      <name val="Calibri"/>
      <family val="2"/>
      <scheme val="minor"/>
    </font>
  </fonts>
  <fills count="6">
    <fill>
      <patternFill patternType="none"/>
    </fill>
    <fill>
      <patternFill patternType="gray125"/>
    </fill>
    <fill>
      <patternFill patternType="solid">
        <fgColor rgb="FF59595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4" fillId="2" borderId="1" xfId="0" applyFont="1" applyFill="1" applyBorder="1" applyAlignment="1">
      <alignment horizontal="center" vertical="center" wrapText="1"/>
    </xf>
    <xf numFmtId="0" fontId="3" fillId="0" borderId="1" xfId="0" applyFont="1" applyBorder="1"/>
    <xf numFmtId="165" fontId="4" fillId="2"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4" borderId="1" xfId="1" applyNumberFormat="1" applyFont="1" applyFill="1" applyBorder="1" applyAlignment="1" applyProtection="1">
      <alignment horizontal="right" vertical="center" wrapText="1"/>
      <protection locked="0"/>
    </xf>
    <xf numFmtId="165" fontId="3" fillId="0" borderId="1" xfId="1" applyFont="1" applyBorder="1"/>
    <xf numFmtId="0" fontId="3" fillId="0" borderId="1" xfId="0" applyFont="1" applyBorder="1" applyAlignment="1">
      <alignment vertical="center" wrapText="1"/>
    </xf>
    <xf numFmtId="0" fontId="6" fillId="0" borderId="1" xfId="0" applyFont="1" applyBorder="1" applyAlignment="1">
      <alignment vertical="center" wrapText="1"/>
    </xf>
    <xf numFmtId="166" fontId="5" fillId="4" borderId="1" xfId="0" applyNumberFormat="1" applyFont="1" applyFill="1" applyBorder="1" applyAlignment="1" applyProtection="1">
      <alignment horizontal="right" vertical="center" wrapText="1"/>
      <protection locked="0"/>
    </xf>
    <xf numFmtId="166" fontId="5" fillId="0" borderId="1" xfId="1" applyNumberFormat="1" applyFont="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9" fontId="11" fillId="3" borderId="1" xfId="2" applyFont="1" applyFill="1" applyBorder="1" applyAlignment="1" applyProtection="1">
      <alignment horizontal="center" vertical="center" wrapText="1"/>
      <protection locked="0"/>
    </xf>
    <xf numFmtId="166" fontId="5" fillId="4" borderId="1" xfId="0" applyNumberFormat="1" applyFont="1" applyFill="1" applyBorder="1" applyAlignment="1" applyProtection="1">
      <alignment horizontal="right" vertical="center" wrapText="1"/>
      <protection locked="0"/>
    </xf>
    <xf numFmtId="166" fontId="5" fillId="4" borderId="1" xfId="0" applyNumberFormat="1" applyFont="1" applyFill="1" applyBorder="1" applyAlignment="1" applyProtection="1">
      <alignment horizontal="right" vertical="center" wrapText="1"/>
      <protection locked="0"/>
    </xf>
    <xf numFmtId="0" fontId="0" fillId="5" borderId="1" xfId="0" applyFill="1" applyBorder="1" applyAlignment="1">
      <alignment horizontal="center"/>
    </xf>
    <xf numFmtId="0" fontId="5" fillId="0" borderId="1" xfId="0" applyFont="1" applyBorder="1" applyAlignment="1">
      <alignment horizontal="center" vertical="center" wrapText="1"/>
    </xf>
    <xf numFmtId="166" fontId="5" fillId="4" borderId="1" xfId="0" applyNumberFormat="1" applyFont="1" applyFill="1" applyBorder="1" applyAlignment="1" applyProtection="1">
      <alignment horizontal="right" vertical="center" wrapText="1"/>
      <protection locked="0"/>
    </xf>
    <xf numFmtId="166" fontId="5" fillId="0" borderId="1" xfId="1" applyNumberFormat="1" applyFont="1" applyBorder="1" applyAlignment="1">
      <alignment horizontal="right" vertical="center" wrapText="1"/>
    </xf>
    <xf numFmtId="0" fontId="3" fillId="0" borderId="4" xfId="0" applyFont="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166" fontId="5" fillId="4" borderId="1" xfId="0" applyNumberFormat="1" applyFont="1" applyFill="1" applyBorder="1" applyAlignment="1" applyProtection="1">
      <alignment horizontal="right" vertical="center" wrapText="1"/>
      <protection locked="0"/>
    </xf>
    <xf numFmtId="166" fontId="5" fillId="0" borderId="1" xfId="1" applyNumberFormat="1" applyFont="1" applyBorder="1" applyAlignment="1">
      <alignment horizontal="right" vertical="center" wrapText="1"/>
    </xf>
    <xf numFmtId="0" fontId="5"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5" borderId="1" xfId="0" applyFill="1" applyBorder="1" applyAlignment="1">
      <alignment horizont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6" fontId="5" fillId="4" borderId="1" xfId="0" applyNumberFormat="1" applyFont="1" applyFill="1" applyBorder="1" applyAlignment="1" applyProtection="1">
      <alignment horizontal="right" vertical="center" wrapText="1"/>
      <protection locked="0"/>
    </xf>
    <xf numFmtId="166" fontId="5" fillId="0" borderId="1" xfId="1" applyNumberFormat="1" applyFont="1" applyBorder="1" applyAlignment="1">
      <alignment horizontal="right" vertical="center" wrapText="1"/>
    </xf>
    <xf numFmtId="164" fontId="5" fillId="0" borderId="1" xfId="1" applyNumberFormat="1" applyFont="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23B4-FF4C-4174-97B8-151A2D7EC5F8}">
  <dimension ref="A2:F87"/>
  <sheetViews>
    <sheetView tabSelected="1" zoomScale="90" zoomScaleNormal="90" zoomScaleSheetLayoutView="152" workbookViewId="0">
      <selection activeCell="D38" sqref="D38"/>
    </sheetView>
  </sheetViews>
  <sheetFormatPr baseColWidth="10" defaultRowHeight="15" x14ac:dyDescent="0.25"/>
  <cols>
    <col min="1" max="2" width="20.5703125" customWidth="1"/>
    <col min="3" max="3" width="45.85546875" customWidth="1"/>
    <col min="5" max="5" width="30.140625" customWidth="1"/>
    <col min="6" max="6" width="14.28515625" customWidth="1"/>
  </cols>
  <sheetData>
    <row r="2" spans="1:6" ht="66.75" customHeight="1" x14ac:dyDescent="0.25">
      <c r="A2" s="36" t="s">
        <v>58</v>
      </c>
      <c r="B2" s="36"/>
      <c r="C2" s="36"/>
      <c r="D2" s="36"/>
      <c r="E2" s="36"/>
      <c r="F2" s="36"/>
    </row>
    <row r="3" spans="1:6" x14ac:dyDescent="0.25">
      <c r="A3" s="2"/>
      <c r="B3" s="2"/>
      <c r="C3" s="2"/>
      <c r="D3" s="2"/>
      <c r="E3" s="2"/>
      <c r="F3" s="2"/>
    </row>
    <row r="4" spans="1:6" ht="22.5" x14ac:dyDescent="0.25">
      <c r="A4" s="37" t="s">
        <v>0</v>
      </c>
      <c r="B4" s="37"/>
      <c r="C4" s="1" t="s">
        <v>54</v>
      </c>
      <c r="D4" s="1" t="s">
        <v>1</v>
      </c>
      <c r="E4" s="1" t="s">
        <v>2</v>
      </c>
      <c r="F4" s="1" t="s">
        <v>3</v>
      </c>
    </row>
    <row r="5" spans="1:6" ht="41.25" customHeight="1" x14ac:dyDescent="0.25">
      <c r="A5" s="38" t="s">
        <v>55</v>
      </c>
      <c r="B5" s="39"/>
      <c r="C5" s="33">
        <v>48</v>
      </c>
      <c r="D5" s="4">
        <v>10</v>
      </c>
      <c r="E5" s="5" t="s">
        <v>46</v>
      </c>
      <c r="F5" s="6"/>
    </row>
    <row r="6" spans="1:6" ht="41.25" customHeight="1" x14ac:dyDescent="0.25">
      <c r="A6" s="40" t="s">
        <v>4</v>
      </c>
      <c r="B6" s="40"/>
      <c r="C6" s="33">
        <v>96</v>
      </c>
      <c r="D6" s="4">
        <v>6</v>
      </c>
      <c r="E6" s="5" t="s">
        <v>46</v>
      </c>
      <c r="F6" s="6"/>
    </row>
    <row r="7" spans="1:6" ht="41.25" customHeight="1" x14ac:dyDescent="0.25">
      <c r="A7" s="40" t="s">
        <v>5</v>
      </c>
      <c r="B7" s="40"/>
      <c r="C7" s="33">
        <v>10</v>
      </c>
      <c r="D7" s="4">
        <v>1</v>
      </c>
      <c r="E7" s="5" t="s">
        <v>6</v>
      </c>
      <c r="F7" s="6"/>
    </row>
    <row r="8" spans="1:6" ht="41.25" customHeight="1" x14ac:dyDescent="0.25">
      <c r="A8" s="38" t="s">
        <v>48</v>
      </c>
      <c r="B8" s="39"/>
      <c r="C8" s="33">
        <v>12</v>
      </c>
      <c r="D8" s="4">
        <v>4</v>
      </c>
      <c r="E8" s="5" t="s">
        <v>46</v>
      </c>
      <c r="F8" s="6"/>
    </row>
    <row r="9" spans="1:6" ht="41.25" customHeight="1" x14ac:dyDescent="0.25">
      <c r="A9" s="38" t="s">
        <v>49</v>
      </c>
      <c r="B9" s="39"/>
      <c r="C9" s="33">
        <v>8</v>
      </c>
      <c r="D9" s="4">
        <v>2</v>
      </c>
      <c r="E9" s="5" t="s">
        <v>50</v>
      </c>
      <c r="F9" s="6"/>
    </row>
    <row r="10" spans="1:6" ht="41.25" customHeight="1" x14ac:dyDescent="0.25">
      <c r="A10" s="38" t="s">
        <v>51</v>
      </c>
      <c r="B10" s="39"/>
      <c r="C10" s="33">
        <v>8</v>
      </c>
      <c r="D10" s="4">
        <v>2</v>
      </c>
      <c r="E10" s="5" t="s">
        <v>50</v>
      </c>
      <c r="F10" s="6"/>
    </row>
    <row r="11" spans="1:6" ht="41.25" customHeight="1" x14ac:dyDescent="0.25">
      <c r="A11" s="38" t="s">
        <v>52</v>
      </c>
      <c r="B11" s="39"/>
      <c r="C11" s="33">
        <v>6</v>
      </c>
      <c r="D11" s="4">
        <v>2</v>
      </c>
      <c r="E11" s="5" t="s">
        <v>50</v>
      </c>
      <c r="F11" s="6"/>
    </row>
    <row r="12" spans="1:6" ht="41.25" customHeight="1" x14ac:dyDescent="0.25">
      <c r="A12" s="40" t="s">
        <v>53</v>
      </c>
      <c r="B12" s="40"/>
      <c r="C12" s="33" t="s">
        <v>72</v>
      </c>
      <c r="D12" s="4" t="s">
        <v>73</v>
      </c>
      <c r="E12" s="5" t="s">
        <v>6</v>
      </c>
      <c r="F12" s="6"/>
    </row>
    <row r="13" spans="1:6" ht="22.5" x14ac:dyDescent="0.25">
      <c r="A13" s="37" t="s">
        <v>0</v>
      </c>
      <c r="B13" s="37"/>
      <c r="C13" s="37" t="s">
        <v>7</v>
      </c>
      <c r="D13" s="37"/>
      <c r="E13" s="1" t="s">
        <v>8</v>
      </c>
      <c r="F13" s="1" t="s">
        <v>3</v>
      </c>
    </row>
    <row r="14" spans="1:6" x14ac:dyDescent="0.25">
      <c r="A14" s="40" t="s">
        <v>42</v>
      </c>
      <c r="B14" s="40"/>
      <c r="C14" s="40" t="s">
        <v>59</v>
      </c>
      <c r="D14" s="40"/>
      <c r="E14" s="5"/>
      <c r="F14" s="6"/>
    </row>
    <row r="15" spans="1:6" x14ac:dyDescent="0.25">
      <c r="A15" s="40" t="s">
        <v>9</v>
      </c>
      <c r="B15" s="40"/>
      <c r="C15" s="44" t="s">
        <v>74</v>
      </c>
      <c r="D15" s="44"/>
      <c r="E15" s="5" t="s">
        <v>91</v>
      </c>
      <c r="F15" s="6"/>
    </row>
    <row r="16" spans="1:6" x14ac:dyDescent="0.25">
      <c r="A16" s="2"/>
      <c r="B16" s="2"/>
      <c r="C16" s="2"/>
      <c r="D16" s="2"/>
      <c r="E16" s="2"/>
      <c r="F16" s="7"/>
    </row>
    <row r="17" spans="1:6" ht="22.5" x14ac:dyDescent="0.25">
      <c r="A17" s="1" t="s">
        <v>10</v>
      </c>
      <c r="B17" s="1" t="s">
        <v>11</v>
      </c>
      <c r="C17" s="1" t="s">
        <v>12</v>
      </c>
      <c r="D17" s="1" t="s">
        <v>13</v>
      </c>
      <c r="E17" s="1" t="s">
        <v>14</v>
      </c>
      <c r="F17" s="3" t="s">
        <v>3</v>
      </c>
    </row>
    <row r="18" spans="1:6" ht="56.25" x14ac:dyDescent="0.25">
      <c r="A18" s="8" t="s">
        <v>15</v>
      </c>
      <c r="B18" s="8" t="s">
        <v>16</v>
      </c>
      <c r="C18" s="9" t="s">
        <v>47</v>
      </c>
      <c r="D18" s="4" t="s">
        <v>17</v>
      </c>
      <c r="E18" s="10"/>
      <c r="F18" s="11">
        <f>+E18</f>
        <v>0</v>
      </c>
    </row>
    <row r="19" spans="1:6" ht="146.25" x14ac:dyDescent="0.25">
      <c r="A19" s="46" t="s">
        <v>18</v>
      </c>
      <c r="B19" s="26" t="s">
        <v>19</v>
      </c>
      <c r="C19" s="8" t="s">
        <v>56</v>
      </c>
      <c r="D19" s="23" t="s">
        <v>17</v>
      </c>
      <c r="E19" s="24"/>
      <c r="F19" s="25">
        <f>+E19</f>
        <v>0</v>
      </c>
    </row>
    <row r="20" spans="1:6" ht="146.25" customHeight="1" x14ac:dyDescent="0.25">
      <c r="A20" s="47"/>
      <c r="B20" s="8" t="s">
        <v>75</v>
      </c>
      <c r="C20" s="8" t="s">
        <v>76</v>
      </c>
      <c r="D20" s="4" t="s">
        <v>17</v>
      </c>
      <c r="E20" s="10"/>
      <c r="F20" s="11">
        <f>+E20</f>
        <v>0</v>
      </c>
    </row>
    <row r="21" spans="1:6" ht="28.5" customHeight="1" x14ac:dyDescent="0.25">
      <c r="A21" s="40" t="s">
        <v>20</v>
      </c>
      <c r="B21" s="8" t="s">
        <v>21</v>
      </c>
      <c r="C21" s="28" t="s">
        <v>77</v>
      </c>
      <c r="D21" s="40" t="s">
        <v>17</v>
      </c>
      <c r="E21" s="41"/>
      <c r="F21" s="43">
        <f>+E21</f>
        <v>0</v>
      </c>
    </row>
    <row r="22" spans="1:6" ht="33.75" x14ac:dyDescent="0.25">
      <c r="A22" s="40"/>
      <c r="B22" s="8" t="s">
        <v>22</v>
      </c>
      <c r="C22" s="28" t="s">
        <v>78</v>
      </c>
      <c r="D22" s="40"/>
      <c r="E22" s="41"/>
      <c r="F22" s="43"/>
    </row>
    <row r="23" spans="1:6" ht="45" x14ac:dyDescent="0.25">
      <c r="A23" s="40"/>
      <c r="B23" s="27" t="s">
        <v>79</v>
      </c>
      <c r="C23" s="28" t="s">
        <v>82</v>
      </c>
      <c r="D23" s="40"/>
      <c r="E23" s="41"/>
      <c r="F23" s="43"/>
    </row>
    <row r="24" spans="1:6" ht="53.25" customHeight="1" x14ac:dyDescent="0.25">
      <c r="A24" s="40"/>
      <c r="B24" s="27" t="s">
        <v>80</v>
      </c>
      <c r="C24" s="28" t="s">
        <v>95</v>
      </c>
      <c r="D24" s="40"/>
      <c r="E24" s="41"/>
      <c r="F24" s="43"/>
    </row>
    <row r="25" spans="1:6" ht="56.25" x14ac:dyDescent="0.25">
      <c r="A25" s="40"/>
      <c r="B25" s="27" t="s">
        <v>84</v>
      </c>
      <c r="C25" s="27" t="s">
        <v>83</v>
      </c>
      <c r="D25" s="40"/>
      <c r="E25" s="41"/>
      <c r="F25" s="43"/>
    </row>
    <row r="26" spans="1:6" ht="20.100000000000001" customHeight="1" x14ac:dyDescent="0.25">
      <c r="A26" s="40"/>
      <c r="B26" s="8" t="s">
        <v>41</v>
      </c>
      <c r="C26" s="28" t="s">
        <v>81</v>
      </c>
      <c r="D26" s="40"/>
      <c r="E26" s="41"/>
      <c r="F26" s="43"/>
    </row>
    <row r="27" spans="1:6" x14ac:dyDescent="0.25">
      <c r="A27" s="40" t="s">
        <v>23</v>
      </c>
      <c r="B27" s="40" t="s">
        <v>24</v>
      </c>
      <c r="C27" s="13" t="s">
        <v>25</v>
      </c>
      <c r="D27" s="44" t="s">
        <v>100</v>
      </c>
      <c r="E27" s="41"/>
      <c r="F27" s="43">
        <f>+E27</f>
        <v>0</v>
      </c>
    </row>
    <row r="28" spans="1:6" x14ac:dyDescent="0.25">
      <c r="A28" s="40"/>
      <c r="B28" s="40"/>
      <c r="C28" s="13" t="s">
        <v>26</v>
      </c>
      <c r="D28" s="44"/>
      <c r="E28" s="41"/>
      <c r="F28" s="43"/>
    </row>
    <row r="29" spans="1:6" ht="22.5" x14ac:dyDescent="0.25">
      <c r="A29" s="40"/>
      <c r="B29" s="40"/>
      <c r="C29" s="13" t="s">
        <v>27</v>
      </c>
      <c r="D29" s="44"/>
      <c r="E29" s="41"/>
      <c r="F29" s="43"/>
    </row>
    <row r="30" spans="1:6" x14ac:dyDescent="0.25">
      <c r="A30" s="40"/>
      <c r="B30" s="40"/>
      <c r="C30" s="13" t="s">
        <v>92</v>
      </c>
      <c r="D30" s="44"/>
      <c r="E30" s="41"/>
      <c r="F30" s="43"/>
    </row>
    <row r="31" spans="1:6" x14ac:dyDescent="0.25">
      <c r="A31" s="40"/>
      <c r="B31" s="40"/>
      <c r="C31" s="5" t="s">
        <v>28</v>
      </c>
      <c r="D31" s="44"/>
      <c r="E31" s="41"/>
      <c r="F31" s="43"/>
    </row>
    <row r="32" spans="1:6" x14ac:dyDescent="0.25">
      <c r="A32" s="40"/>
      <c r="B32" s="40" t="s">
        <v>31</v>
      </c>
      <c r="C32" s="45" t="s">
        <v>96</v>
      </c>
      <c r="D32" s="40" t="s">
        <v>17</v>
      </c>
      <c r="E32" s="41"/>
      <c r="F32" s="42">
        <f>+E32</f>
        <v>0</v>
      </c>
    </row>
    <row r="33" spans="1:6" ht="47.25" customHeight="1" x14ac:dyDescent="0.25">
      <c r="A33" s="40"/>
      <c r="B33" s="40"/>
      <c r="C33" s="45"/>
      <c r="D33" s="40"/>
      <c r="E33" s="41"/>
      <c r="F33" s="42"/>
    </row>
    <row r="34" spans="1:6" ht="202.5" x14ac:dyDescent="0.25">
      <c r="A34" s="4" t="s">
        <v>32</v>
      </c>
      <c r="B34" s="4" t="s">
        <v>32</v>
      </c>
      <c r="C34" s="8" t="s">
        <v>88</v>
      </c>
      <c r="D34" s="4" t="s">
        <v>17</v>
      </c>
      <c r="E34" s="10"/>
      <c r="F34" s="11">
        <f>+E34</f>
        <v>0</v>
      </c>
    </row>
    <row r="35" spans="1:6" x14ac:dyDescent="0.25">
      <c r="A35" s="40" t="s">
        <v>33</v>
      </c>
      <c r="B35" s="40" t="s">
        <v>34</v>
      </c>
      <c r="C35" s="5" t="s">
        <v>35</v>
      </c>
      <c r="D35" s="12">
        <v>47</v>
      </c>
      <c r="E35" s="10"/>
      <c r="F35" s="11">
        <f>+E35*D35</f>
        <v>0</v>
      </c>
    </row>
    <row r="36" spans="1:6" x14ac:dyDescent="0.25">
      <c r="A36" s="40"/>
      <c r="B36" s="40"/>
      <c r="C36" s="5" t="s">
        <v>36</v>
      </c>
      <c r="D36" s="12">
        <v>8</v>
      </c>
      <c r="E36" s="10"/>
      <c r="F36" s="11">
        <f t="shared" ref="F36:F42" si="0">+E36*D36</f>
        <v>0</v>
      </c>
    </row>
    <row r="37" spans="1:6" ht="33.75" x14ac:dyDescent="0.25">
      <c r="A37" s="40"/>
      <c r="B37" s="40"/>
      <c r="C37" s="29" t="s">
        <v>60</v>
      </c>
      <c r="D37" s="30">
        <v>13</v>
      </c>
      <c r="E37" s="31"/>
      <c r="F37" s="32">
        <f t="shared" si="0"/>
        <v>0</v>
      </c>
    </row>
    <row r="38" spans="1:6" x14ac:dyDescent="0.25">
      <c r="A38" s="40"/>
      <c r="B38" s="40"/>
      <c r="C38" s="5" t="s">
        <v>37</v>
      </c>
      <c r="D38" s="12">
        <v>4</v>
      </c>
      <c r="E38" s="10"/>
      <c r="F38" s="11">
        <f t="shared" si="0"/>
        <v>0</v>
      </c>
    </row>
    <row r="39" spans="1:6" x14ac:dyDescent="0.25">
      <c r="A39" s="40"/>
      <c r="B39" s="40"/>
      <c r="C39" s="13" t="s">
        <v>38</v>
      </c>
      <c r="D39" s="12">
        <v>2</v>
      </c>
      <c r="E39" s="10"/>
      <c r="F39" s="11">
        <f t="shared" si="0"/>
        <v>0</v>
      </c>
    </row>
    <row r="40" spans="1:6" x14ac:dyDescent="0.25">
      <c r="A40" s="40" t="s">
        <v>39</v>
      </c>
      <c r="B40" s="40" t="s">
        <v>40</v>
      </c>
      <c r="C40" s="13" t="s">
        <v>85</v>
      </c>
      <c r="D40" s="12">
        <v>1</v>
      </c>
      <c r="E40" s="10"/>
      <c r="F40" s="11">
        <f t="shared" si="0"/>
        <v>0</v>
      </c>
    </row>
    <row r="41" spans="1:6" x14ac:dyDescent="0.25">
      <c r="A41" s="40"/>
      <c r="B41" s="40"/>
      <c r="C41" s="13" t="s">
        <v>86</v>
      </c>
      <c r="D41" s="12">
        <v>1</v>
      </c>
      <c r="E41" s="10"/>
      <c r="F41" s="11">
        <f t="shared" si="0"/>
        <v>0</v>
      </c>
    </row>
    <row r="42" spans="1:6" x14ac:dyDescent="0.25">
      <c r="A42" s="40"/>
      <c r="B42" s="40"/>
      <c r="C42" s="13" t="s">
        <v>57</v>
      </c>
      <c r="D42" s="12">
        <v>1</v>
      </c>
      <c r="E42" s="24"/>
      <c r="F42" s="25">
        <f t="shared" si="0"/>
        <v>0</v>
      </c>
    </row>
    <row r="43" spans="1:6" x14ac:dyDescent="0.25">
      <c r="A43" s="40"/>
      <c r="B43" s="40"/>
      <c r="C43" s="13" t="s">
        <v>87</v>
      </c>
      <c r="D43" s="30">
        <v>1</v>
      </c>
      <c r="E43" s="31"/>
      <c r="F43" s="32">
        <f t="shared" ref="F43" si="1">+E43*D43</f>
        <v>0</v>
      </c>
    </row>
    <row r="44" spans="1:6" x14ac:dyDescent="0.25">
      <c r="A44" s="40"/>
      <c r="B44" s="40"/>
      <c r="C44" s="13" t="s">
        <v>97</v>
      </c>
      <c r="D44" s="12" t="s">
        <v>17</v>
      </c>
      <c r="E44" s="24"/>
      <c r="F44" s="32">
        <f>+E44</f>
        <v>0</v>
      </c>
    </row>
    <row r="45" spans="1:6" x14ac:dyDescent="0.25">
      <c r="A45" s="40" t="s">
        <v>90</v>
      </c>
      <c r="B45" s="14"/>
      <c r="C45" s="15"/>
      <c r="D45" s="14"/>
      <c r="E45" s="10"/>
      <c r="F45" s="11">
        <f>+E45*D45</f>
        <v>0</v>
      </c>
    </row>
    <row r="46" spans="1:6" x14ac:dyDescent="0.25">
      <c r="A46" s="40"/>
      <c r="B46" s="14"/>
      <c r="C46" s="15"/>
      <c r="D46" s="14"/>
      <c r="E46" s="10"/>
      <c r="F46" s="11">
        <f t="shared" ref="F46:F60" si="2">+E46*D46</f>
        <v>0</v>
      </c>
    </row>
    <row r="47" spans="1:6" x14ac:dyDescent="0.25">
      <c r="A47" s="40"/>
      <c r="B47" s="14"/>
      <c r="C47" s="15"/>
      <c r="D47" s="14"/>
      <c r="E47" s="10"/>
      <c r="F47" s="11">
        <f t="shared" si="2"/>
        <v>0</v>
      </c>
    </row>
    <row r="48" spans="1:6" x14ac:dyDescent="0.25">
      <c r="A48" s="40"/>
      <c r="B48" s="14"/>
      <c r="C48" s="15"/>
      <c r="D48" s="14"/>
      <c r="E48" s="10"/>
      <c r="F48" s="11">
        <f t="shared" si="2"/>
        <v>0</v>
      </c>
    </row>
    <row r="49" spans="1:6" x14ac:dyDescent="0.25">
      <c r="A49" s="40"/>
      <c r="B49" s="14"/>
      <c r="C49" s="15"/>
      <c r="D49" s="14"/>
      <c r="E49" s="10"/>
      <c r="F49" s="11">
        <f t="shared" si="2"/>
        <v>0</v>
      </c>
    </row>
    <row r="50" spans="1:6" x14ac:dyDescent="0.25">
      <c r="A50" s="40"/>
      <c r="B50" s="14"/>
      <c r="C50" s="15"/>
      <c r="D50" s="14"/>
      <c r="E50" s="10"/>
      <c r="F50" s="11">
        <f t="shared" si="2"/>
        <v>0</v>
      </c>
    </row>
    <row r="51" spans="1:6" x14ac:dyDescent="0.25">
      <c r="A51" s="40"/>
      <c r="B51" s="14"/>
      <c r="C51" s="14"/>
      <c r="D51" s="14"/>
      <c r="E51" s="10"/>
      <c r="F51" s="11">
        <f t="shared" si="2"/>
        <v>0</v>
      </c>
    </row>
    <row r="52" spans="1:6" x14ac:dyDescent="0.25">
      <c r="A52" s="40"/>
      <c r="B52" s="14"/>
      <c r="C52" s="14"/>
      <c r="D52" s="14"/>
      <c r="E52" s="10"/>
      <c r="F52" s="11">
        <f t="shared" si="2"/>
        <v>0</v>
      </c>
    </row>
    <row r="53" spans="1:6" x14ac:dyDescent="0.25">
      <c r="A53" s="40"/>
      <c r="B53" s="14"/>
      <c r="C53" s="14"/>
      <c r="D53" s="14"/>
      <c r="E53" s="10"/>
      <c r="F53" s="11">
        <f t="shared" si="2"/>
        <v>0</v>
      </c>
    </row>
    <row r="54" spans="1:6" x14ac:dyDescent="0.25">
      <c r="A54" s="40"/>
      <c r="B54" s="14"/>
      <c r="C54" s="14"/>
      <c r="D54" s="14"/>
      <c r="E54" s="10"/>
      <c r="F54" s="11">
        <f>+E54*D54</f>
        <v>0</v>
      </c>
    </row>
    <row r="55" spans="1:6" x14ac:dyDescent="0.25">
      <c r="A55" s="40"/>
      <c r="B55" s="14"/>
      <c r="C55" s="14"/>
      <c r="D55" s="14"/>
      <c r="E55" s="10"/>
      <c r="F55" s="11">
        <f t="shared" ref="F55" si="3">+E55*D55</f>
        <v>0</v>
      </c>
    </row>
    <row r="56" spans="1:6" x14ac:dyDescent="0.25">
      <c r="A56" s="40"/>
      <c r="B56" s="14"/>
      <c r="C56" s="14"/>
      <c r="D56" s="14"/>
      <c r="E56" s="10"/>
      <c r="F56" s="11">
        <f t="shared" si="2"/>
        <v>0</v>
      </c>
    </row>
    <row r="57" spans="1:6" x14ac:dyDescent="0.25">
      <c r="A57" s="40"/>
      <c r="B57" s="14"/>
      <c r="C57" s="14"/>
      <c r="D57" s="14"/>
      <c r="E57" s="10"/>
      <c r="F57" s="11">
        <f>+E57*D57</f>
        <v>0</v>
      </c>
    </row>
    <row r="58" spans="1:6" x14ac:dyDescent="0.25">
      <c r="A58" s="40"/>
      <c r="B58" s="14"/>
      <c r="C58" s="14"/>
      <c r="D58" s="14"/>
      <c r="E58" s="10"/>
      <c r="F58" s="11">
        <f t="shared" si="2"/>
        <v>0</v>
      </c>
    </row>
    <row r="59" spans="1:6" x14ac:dyDescent="0.25">
      <c r="A59" s="40"/>
      <c r="B59" s="14"/>
      <c r="C59" s="14"/>
      <c r="D59" s="14"/>
      <c r="E59" s="10"/>
      <c r="F59" s="11">
        <f t="shared" si="2"/>
        <v>0</v>
      </c>
    </row>
    <row r="60" spans="1:6" x14ac:dyDescent="0.25">
      <c r="A60" s="40"/>
      <c r="B60" s="14"/>
      <c r="C60" s="14"/>
      <c r="D60" s="14"/>
      <c r="E60" s="10"/>
      <c r="F60" s="11">
        <f t="shared" si="2"/>
        <v>0</v>
      </c>
    </row>
    <row r="61" spans="1:6" x14ac:dyDescent="0.25">
      <c r="A61" s="34" t="s">
        <v>43</v>
      </c>
      <c r="B61" s="34"/>
      <c r="C61" s="34"/>
      <c r="D61" s="16"/>
      <c r="E61" s="17"/>
      <c r="F61" s="18">
        <f>SUM(F5:F60)</f>
        <v>0</v>
      </c>
    </row>
    <row r="62" spans="1:6" x14ac:dyDescent="0.25">
      <c r="A62" s="34" t="s">
        <v>44</v>
      </c>
      <c r="B62" s="34"/>
      <c r="C62" s="34"/>
      <c r="D62" s="19">
        <v>0.19</v>
      </c>
      <c r="E62" s="17"/>
      <c r="F62" s="18">
        <f>ROUND(F61*D62,0)</f>
        <v>0</v>
      </c>
    </row>
    <row r="63" spans="1:6" x14ac:dyDescent="0.25">
      <c r="A63" s="34" t="s">
        <v>45</v>
      </c>
      <c r="B63" s="34"/>
      <c r="C63" s="34"/>
      <c r="D63" s="16"/>
      <c r="E63" s="17"/>
      <c r="F63" s="18">
        <f>+F61+F62</f>
        <v>0</v>
      </c>
    </row>
    <row r="65" spans="1:6" x14ac:dyDescent="0.25">
      <c r="A65" s="34" t="s">
        <v>103</v>
      </c>
      <c r="B65" s="34"/>
      <c r="C65" s="34"/>
      <c r="D65" s="16"/>
      <c r="E65" s="17"/>
      <c r="F65" s="18">
        <f>+F63*9</f>
        <v>0</v>
      </c>
    </row>
    <row r="69" spans="1:6" x14ac:dyDescent="0.25">
      <c r="C69" s="35" t="s">
        <v>89</v>
      </c>
      <c r="D69" s="35"/>
      <c r="E69" s="35"/>
    </row>
    <row r="70" spans="1:6" x14ac:dyDescent="0.25">
      <c r="C70" s="22" t="s">
        <v>61</v>
      </c>
      <c r="D70" s="22" t="s">
        <v>13</v>
      </c>
      <c r="E70" s="22" t="s">
        <v>62</v>
      </c>
    </row>
    <row r="71" spans="1:6" x14ac:dyDescent="0.25">
      <c r="C71" s="13" t="s">
        <v>29</v>
      </c>
      <c r="D71" s="12">
        <v>1</v>
      </c>
      <c r="E71" s="20"/>
    </row>
    <row r="72" spans="1:6" x14ac:dyDescent="0.25">
      <c r="C72" s="13" t="s">
        <v>30</v>
      </c>
      <c r="D72" s="12">
        <v>1</v>
      </c>
      <c r="E72" s="20"/>
    </row>
    <row r="73" spans="1:6" x14ac:dyDescent="0.25">
      <c r="C73" s="13" t="s">
        <v>64</v>
      </c>
      <c r="D73" s="12">
        <v>1</v>
      </c>
      <c r="E73" s="20"/>
    </row>
    <row r="74" spans="1:6" ht="43.5" customHeight="1" x14ac:dyDescent="0.25">
      <c r="C74" s="13" t="s">
        <v>60</v>
      </c>
      <c r="D74" s="12">
        <v>1</v>
      </c>
      <c r="E74" s="20"/>
    </row>
    <row r="75" spans="1:6" ht="27" customHeight="1" x14ac:dyDescent="0.25">
      <c r="C75" s="13" t="s">
        <v>63</v>
      </c>
      <c r="D75" s="12">
        <v>1</v>
      </c>
      <c r="E75" s="20"/>
    </row>
    <row r="76" spans="1:6" x14ac:dyDescent="0.25">
      <c r="C76" s="13" t="s">
        <v>65</v>
      </c>
      <c r="D76" s="12">
        <v>1</v>
      </c>
      <c r="E76" s="20"/>
    </row>
    <row r="77" spans="1:6" x14ac:dyDescent="0.25">
      <c r="C77" s="13" t="s">
        <v>101</v>
      </c>
      <c r="D77" s="12">
        <v>1</v>
      </c>
      <c r="E77" s="21"/>
    </row>
    <row r="78" spans="1:6" x14ac:dyDescent="0.25">
      <c r="C78" s="13" t="s">
        <v>102</v>
      </c>
      <c r="D78" s="12" t="s">
        <v>66</v>
      </c>
      <c r="E78" s="21"/>
    </row>
    <row r="79" spans="1:6" x14ac:dyDescent="0.25">
      <c r="C79" s="13" t="s">
        <v>68</v>
      </c>
      <c r="D79" s="12" t="s">
        <v>67</v>
      </c>
      <c r="E79" s="21"/>
    </row>
    <row r="80" spans="1:6" x14ac:dyDescent="0.25">
      <c r="C80" s="13" t="s">
        <v>70</v>
      </c>
      <c r="D80" s="12" t="s">
        <v>71</v>
      </c>
      <c r="E80" s="21"/>
    </row>
    <row r="81" spans="1:5" x14ac:dyDescent="0.25">
      <c r="C81" s="13" t="s">
        <v>70</v>
      </c>
      <c r="D81" s="12" t="s">
        <v>67</v>
      </c>
      <c r="E81" s="21"/>
    </row>
    <row r="82" spans="1:5" x14ac:dyDescent="0.25">
      <c r="C82" s="13" t="s">
        <v>69</v>
      </c>
      <c r="D82" s="12" t="s">
        <v>66</v>
      </c>
      <c r="E82" s="21"/>
    </row>
    <row r="83" spans="1:5" ht="22.5" x14ac:dyDescent="0.25">
      <c r="C83" s="13" t="s">
        <v>98</v>
      </c>
      <c r="D83" s="30">
        <v>1</v>
      </c>
      <c r="E83" s="31"/>
    </row>
    <row r="84" spans="1:5" ht="22.5" x14ac:dyDescent="0.25">
      <c r="C84" s="13" t="s">
        <v>99</v>
      </c>
      <c r="D84" s="30">
        <v>1</v>
      </c>
      <c r="E84" s="31"/>
    </row>
    <row r="86" spans="1:5" x14ac:dyDescent="0.25">
      <c r="A86" t="s">
        <v>93</v>
      </c>
    </row>
    <row r="87" spans="1:5" x14ac:dyDescent="0.25">
      <c r="A87" t="s">
        <v>94</v>
      </c>
    </row>
  </sheetData>
  <mergeCells count="41">
    <mergeCell ref="A8:B8"/>
    <mergeCell ref="A11:B11"/>
    <mergeCell ref="A9:B9"/>
    <mergeCell ref="A10:B10"/>
    <mergeCell ref="A62:C62"/>
    <mergeCell ref="B32:B33"/>
    <mergeCell ref="C32:C33"/>
    <mergeCell ref="A13:B13"/>
    <mergeCell ref="C13:D13"/>
    <mergeCell ref="A14:B14"/>
    <mergeCell ref="C14:D14"/>
    <mergeCell ref="A15:B15"/>
    <mergeCell ref="C15:D15"/>
    <mergeCell ref="A12:B12"/>
    <mergeCell ref="D32:D33"/>
    <mergeCell ref="A19:A20"/>
    <mergeCell ref="E27:E31"/>
    <mergeCell ref="F27:F31"/>
    <mergeCell ref="A63:C63"/>
    <mergeCell ref="A35:A39"/>
    <mergeCell ref="B35:B39"/>
    <mergeCell ref="A40:A44"/>
    <mergeCell ref="B40:B44"/>
    <mergeCell ref="A45:A60"/>
    <mergeCell ref="A61:C61"/>
    <mergeCell ref="A65:C65"/>
    <mergeCell ref="C69:E69"/>
    <mergeCell ref="A2:F2"/>
    <mergeCell ref="A4:B4"/>
    <mergeCell ref="A5:B5"/>
    <mergeCell ref="A6:B6"/>
    <mergeCell ref="A7:B7"/>
    <mergeCell ref="E32:E33"/>
    <mergeCell ref="F32:F33"/>
    <mergeCell ref="A21:A26"/>
    <mergeCell ref="D21:D26"/>
    <mergeCell ref="E21:E26"/>
    <mergeCell ref="F21:F26"/>
    <mergeCell ref="A27:A33"/>
    <mergeCell ref="B27:B31"/>
    <mergeCell ref="D27:D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9BFF-344E-4D8E-8F54-70CFF227FC8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Lucía Campo</dc:creator>
  <cp:lastModifiedBy>Arsenio Lopez Rivera</cp:lastModifiedBy>
  <cp:lastPrinted>2017-11-02T15:20:58Z</cp:lastPrinted>
  <dcterms:created xsi:type="dcterms:W3CDTF">2017-10-31T18:33:11Z</dcterms:created>
  <dcterms:modified xsi:type="dcterms:W3CDTF">2019-03-13T18:10:55Z</dcterms:modified>
</cp:coreProperties>
</file>