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64574755\Desktop\TDROPERADORSOCIAL\"/>
    </mc:Choice>
  </mc:AlternateContent>
  <bookViews>
    <workbookView xWindow="0" yWindow="0" windowWidth="20490" windowHeight="7020"/>
  </bookViews>
  <sheets>
    <sheet name="APUs SOCIAL" sheetId="1" r:id="rId1"/>
  </sheets>
  <externalReferences>
    <externalReference r:id="rId2"/>
    <externalReference r:id="rId3"/>
    <externalReference r:id="rId4"/>
  </externalReferences>
  <definedNames>
    <definedName name="__123Graph_A" hidden="1">[1]vna!$C$3:$O$3</definedName>
    <definedName name="__123Graph_B" hidden="1">[1]vna!$C$4:$O$4</definedName>
    <definedName name="__123Graph_X" hidden="1">[1]vna!$C$2:$O$2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Fill" hidden="1">#REF!</definedName>
    <definedName name="_xlnm._FilterDatabase" hidden="1">'[3]46W9'!#REF!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255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ccessDatabase" hidden="1">"C:\C-314\VOLUMENES\volfin4.mdb"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cccc" hidden="1">{"TAB1",#N/A,TRUE,"GENERAL";"TAB2",#N/A,TRUE,"GENERAL";"TAB3",#N/A,TRUE,"GENERAL";"TAB4",#N/A,TRUE,"GENERAL";"TAB5",#N/A,TRUE,"GENERAL"}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[2]GENERAL!$B$20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3</definedName>
    <definedName name="solver_nwt" hidden="1">1</definedName>
    <definedName name="solver_pre" hidden="1">0.00001</definedName>
    <definedName name="solver_rel1" hidden="1">2</definedName>
    <definedName name="solver_rel2" hidden="1">1</definedName>
    <definedName name="solver_rel3" hidden="1">3</definedName>
    <definedName name="solver_rhs1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2</definedName>
    <definedName name="solver_val" hidden="1">0</definedName>
    <definedName name="srwrwr" hidden="1">{"TAB1",#N/A,TRUE,"GENERAL";"TAB2",#N/A,TRUE,"GENERAL";"TAB3",#N/A,TRUE,"GENERAL";"TAB4",#N/A,TRUE,"GENERAL";"TAB5",#N/A,TRUE,"GENERAL"}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" hidden="1">{"TAB1",#N/A,TRUE,"GENERAL";"TAB2",#N/A,TRUE,"GENERAL";"TAB3",#N/A,TRUE,"GENERAL";"TAB4",#N/A,TRUE,"GENERAL";"TAB5",#N/A,TRUE,"GENERAL"}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">{"'Sheet1'!$A$1:$G$85"}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">{"'Sheet1'!$A$1:$G$85"}</definedName>
    <definedName name="xxxx">{"'Sheet1'!$A$1:$G$85"}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yyyyyy">{"'Sheet1'!$A$1:$G$85"}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59" i="1"/>
  <c r="G51" i="1" s="1"/>
  <c r="G68" i="1"/>
  <c r="G102" i="1"/>
  <c r="G134" i="1"/>
  <c r="C152" i="1"/>
  <c r="D169" i="1"/>
  <c r="D179" i="1"/>
  <c r="C216" i="1"/>
  <c r="D253" i="1"/>
  <c r="G216" i="1" l="1"/>
  <c r="G251" i="1"/>
  <c r="G3" i="1"/>
  <c r="G150" i="1"/>
  <c r="G35" i="1"/>
  <c r="G234" i="1"/>
  <c r="G200" i="1"/>
  <c r="G118" i="1"/>
  <c r="G19" i="1"/>
  <c r="B94" i="1"/>
  <c r="G86" i="1" s="1"/>
  <c r="G272" i="1" l="1"/>
  <c r="F187" i="1"/>
  <c r="G167" i="1" l="1"/>
  <c r="G195" i="1"/>
  <c r="G275" i="1" l="1"/>
  <c r="G276" i="1" s="1"/>
</calcChain>
</file>

<file path=xl/comments1.xml><?xml version="1.0" encoding="utf-8"?>
<comments xmlns="http://schemas.openxmlformats.org/spreadsheetml/2006/main">
  <authors>
    <author>Autor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representantes de cada familia</t>
        </r>
      </text>
    </comment>
    <comment ref="C104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120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136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una iniciando y otra terminando la estrategia de entornos saludables</t>
        </r>
      </text>
    </comment>
    <comment ref="C202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2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5 talleres en cada comunidad durante el proyecto</t>
        </r>
      </text>
    </comment>
    <comment ref="C218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236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</commentList>
</comments>
</file>

<file path=xl/sharedStrings.xml><?xml version="1.0" encoding="utf-8"?>
<sst xmlns="http://schemas.openxmlformats.org/spreadsheetml/2006/main" count="376" uniqueCount="75">
  <si>
    <t>Total</t>
  </si>
  <si>
    <t>IVA</t>
  </si>
  <si>
    <t>SUBTOTAL</t>
  </si>
  <si>
    <t>Factor Multiplicador</t>
  </si>
  <si>
    <t>Costo total</t>
  </si>
  <si>
    <t>mes</t>
  </si>
  <si>
    <t>Diagramador</t>
  </si>
  <si>
    <t>Tecnico operativo planta (Asesor Adminsitrativo profesional)</t>
  </si>
  <si>
    <t>Asesor sectorial (Técnico sectorial profesional)</t>
  </si>
  <si>
    <t>Asesor Financiero</t>
  </si>
  <si>
    <t>Asesor Legal (Abogado)</t>
  </si>
  <si>
    <t>Social servicios públicos (profesional)</t>
  </si>
  <si>
    <t>Pedagogo</t>
  </si>
  <si>
    <t>Director aseguramiento</t>
  </si>
  <si>
    <t>Valor Total</t>
  </si>
  <si>
    <t>Dedicación</t>
  </si>
  <si>
    <t>Honorarios</t>
  </si>
  <si>
    <t>Meses</t>
  </si>
  <si>
    <t>Cantidad</t>
  </si>
  <si>
    <t>Perfil</t>
  </si>
  <si>
    <t>Profesionales Aseguramiento</t>
  </si>
  <si>
    <t>Costo Total</t>
  </si>
  <si>
    <t>Subtotal</t>
  </si>
  <si>
    <t>día</t>
  </si>
  <si>
    <t>Agentes</t>
  </si>
  <si>
    <t>Coordinador</t>
  </si>
  <si>
    <t>Director social</t>
  </si>
  <si>
    <t>Valor día</t>
  </si>
  <si>
    <t>Unidad</t>
  </si>
  <si>
    <t xml:space="preserve">Personal </t>
  </si>
  <si>
    <t>Visita a hogar derechos, deberes subscriptor y verificación manejo del agua al interior de la vivienda (esquema de pilas públicas)</t>
  </si>
  <si>
    <t>Costo total por sesión</t>
  </si>
  <si>
    <t>Transporte equipo (dia)</t>
  </si>
  <si>
    <t>Almuerzo</t>
  </si>
  <si>
    <t>Refrigerios (Hidratación y pastel)</t>
  </si>
  <si>
    <t>Valor unitario</t>
  </si>
  <si>
    <t>Numero de sesiones</t>
  </si>
  <si>
    <t>Cantidad de delegados</t>
  </si>
  <si>
    <t xml:space="preserve">Sesiones con delegados </t>
  </si>
  <si>
    <t>Cogestores</t>
  </si>
  <si>
    <t>Valor</t>
  </si>
  <si>
    <t>Convocatoria</t>
  </si>
  <si>
    <t>Talleres</t>
  </si>
  <si>
    <t>Asambleas Constitución Organización Comunitaria</t>
  </si>
  <si>
    <t>Plan de Administración</t>
  </si>
  <si>
    <t>Taller conformación amigos del microacueducto</t>
  </si>
  <si>
    <t>Plan de Apropiación y Comunicación</t>
  </si>
  <si>
    <t>Costo total por asamblea</t>
  </si>
  <si>
    <t>Material capacitación</t>
  </si>
  <si>
    <t>N/A</t>
  </si>
  <si>
    <t>Material agentes</t>
  </si>
  <si>
    <t>Afiche</t>
  </si>
  <si>
    <t>Materiales</t>
  </si>
  <si>
    <t>dia</t>
  </si>
  <si>
    <t>Auxilio de transporte</t>
  </si>
  <si>
    <t>Programación Visitas Familiares</t>
  </si>
  <si>
    <t>Visitas Familiares</t>
  </si>
  <si>
    <t>sesiones</t>
  </si>
  <si>
    <t>Sesiones en comunidad entornos saludables</t>
  </si>
  <si>
    <t>Talleres Capacitación operarios</t>
  </si>
  <si>
    <t>Talleres Capacitación Consejo administrativo</t>
  </si>
  <si>
    <t>Talleres de Capacitación Asamblea Organización Comunitaria</t>
  </si>
  <si>
    <t>asambleas</t>
  </si>
  <si>
    <t>Asamblea derecho humano al agua, deberes y programación esquema de distribución</t>
  </si>
  <si>
    <t>Plan de formación</t>
  </si>
  <si>
    <t>reuniones</t>
  </si>
  <si>
    <t>Reuniones de seguimiento Consejo administrativo</t>
  </si>
  <si>
    <t>Convocatoria y realización</t>
  </si>
  <si>
    <t>Asambleas puesta en marcha esquema de distribución y entrega de pimpinas</t>
  </si>
  <si>
    <t>Reuniones</t>
  </si>
  <si>
    <t>Reuniones de seguimiento lideres</t>
  </si>
  <si>
    <t>Asambleas socialización proyecto (una con cada comunidad)</t>
  </si>
  <si>
    <t>Taller</t>
  </si>
  <si>
    <t>Taller con líderes reconocimiento</t>
  </si>
  <si>
    <t>Plan de Socialización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</si>
</sst>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&quot;$&quot;* #,##0.00_-;\-&quot;$&quot;* #,##0.00_-;_-&quot;$&quot;* &quot;-&quot;??_-;_-@"/>
    <numFmt numFmtId="166" formatCode="_(&quot;$&quot;\ * #,##0_);_(&quot;$&quot;\ * \(#,##0\);_(&quot;$&quot;\ * &quot;-&quot;??_);_(@_)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 applyAlignment="1"/>
    <xf numFmtId="164" fontId="2" fillId="0" borderId="0" xfId="0" applyNumberFormat="1" applyFont="1" applyAlignment="1"/>
    <xf numFmtId="164" fontId="0" fillId="0" borderId="0" xfId="0" applyNumberFormat="1" applyFont="1" applyAlignment="1"/>
    <xf numFmtId="165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vertical="center"/>
    </xf>
    <xf numFmtId="166" fontId="2" fillId="0" borderId="1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166" fontId="0" fillId="0" borderId="1" xfId="2" applyNumberFormat="1" applyFont="1" applyBorder="1"/>
    <xf numFmtId="0" fontId="0" fillId="0" borderId="2" xfId="0" applyBorder="1"/>
    <xf numFmtId="9" fontId="0" fillId="0" borderId="3" xfId="1" applyFont="1" applyBorder="1" applyAlignment="1">
      <alignment horizontal="center"/>
    </xf>
    <xf numFmtId="0" fontId="0" fillId="0" borderId="4" xfId="0" applyBorder="1" applyAlignment="1">
      <alignment wrapText="1"/>
    </xf>
    <xf numFmtId="166" fontId="0" fillId="0" borderId="0" xfId="0" applyNumberFormat="1" applyFont="1" applyAlignment="1"/>
    <xf numFmtId="0" fontId="2" fillId="0" borderId="4" xfId="0" applyFont="1" applyFill="1" applyBorder="1"/>
    <xf numFmtId="166" fontId="0" fillId="0" borderId="5" xfId="2" applyNumberFormat="1" applyFont="1" applyFill="1" applyBorder="1"/>
    <xf numFmtId="0" fontId="0" fillId="0" borderId="0" xfId="0" applyBorder="1"/>
    <xf numFmtId="0" fontId="0" fillId="0" borderId="3" xfId="0" applyFill="1" applyBorder="1"/>
    <xf numFmtId="0" fontId="0" fillId="0" borderId="6" xfId="0" applyFill="1" applyBorder="1"/>
    <xf numFmtId="166" fontId="2" fillId="0" borderId="5" xfId="2" applyNumberFormat="1" applyFont="1" applyBorder="1"/>
    <xf numFmtId="166" fontId="0" fillId="0" borderId="3" xfId="2" applyNumberFormat="1" applyFont="1" applyBorder="1"/>
    <xf numFmtId="9" fontId="4" fillId="3" borderId="3" xfId="0" applyNumberFormat="1" applyFont="1" applyFill="1" applyBorder="1" applyAlignment="1">
      <alignment horizontal="center"/>
    </xf>
    <xf numFmtId="166" fontId="4" fillId="0" borderId="3" xfId="2" applyNumberFormat="1" applyFont="1" applyBorder="1"/>
    <xf numFmtId="0" fontId="4" fillId="3" borderId="3" xfId="0" applyFont="1" applyFill="1" applyBorder="1"/>
    <xf numFmtId="0" fontId="4" fillId="0" borderId="3" xfId="0" applyFont="1" applyFill="1" applyBorder="1"/>
    <xf numFmtId="9" fontId="4" fillId="0" borderId="3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wrapText="1"/>
    </xf>
    <xf numFmtId="9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3" borderId="3" xfId="0" applyFont="1" applyFill="1" applyBorder="1" applyAlignment="1">
      <alignment wrapText="1"/>
    </xf>
    <xf numFmtId="9" fontId="0" fillId="0" borderId="3" xfId="0" applyNumberForma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 applyFont="1" applyAlignment="1"/>
    <xf numFmtId="164" fontId="2" fillId="4" borderId="3" xfId="0" applyNumberFormat="1" applyFont="1" applyFill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1" fillId="0" borderId="3" xfId="2" applyNumberFormat="1" applyFont="1" applyBorder="1"/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/>
    <xf numFmtId="164" fontId="0" fillId="0" borderId="3" xfId="0" applyNumberFormat="1" applyBorder="1"/>
    <xf numFmtId="164" fontId="0" fillId="0" borderId="3" xfId="2" applyNumberFormat="1" applyFont="1" applyBorder="1" applyAlignment="1">
      <alignment horizontal="center"/>
    </xf>
    <xf numFmtId="2" fontId="0" fillId="0" borderId="3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4" fontId="2" fillId="0" borderId="0" xfId="2" applyFont="1" applyBorder="1"/>
    <xf numFmtId="165" fontId="3" fillId="5" borderId="8" xfId="0" applyNumberFormat="1" applyFont="1" applyFill="1" applyBorder="1"/>
    <xf numFmtId="165" fontId="3" fillId="5" borderId="8" xfId="0" applyNumberFormat="1" applyFont="1" applyFill="1" applyBorder="1" applyAlignment="1">
      <alignment vertical="center"/>
    </xf>
    <xf numFmtId="0" fontId="3" fillId="5" borderId="9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/>
    <xf numFmtId="165" fontId="0" fillId="5" borderId="8" xfId="0" applyNumberFormat="1" applyFont="1" applyFill="1" applyBorder="1"/>
    <xf numFmtId="3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/>
    <xf numFmtId="3" fontId="0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0" fillId="5" borderId="0" xfId="0" applyFont="1" applyFill="1" applyBorder="1"/>
    <xf numFmtId="0" fontId="0" fillId="5" borderId="0" xfId="0" applyFont="1" applyFill="1" applyBorder="1" applyAlignment="1">
      <alignment vertical="center"/>
    </xf>
    <xf numFmtId="166" fontId="3" fillId="5" borderId="8" xfId="0" applyNumberFormat="1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vertical="center"/>
    </xf>
    <xf numFmtId="166" fontId="0" fillId="5" borderId="8" xfId="0" applyNumberFormat="1" applyFont="1" applyFill="1" applyBorder="1"/>
    <xf numFmtId="0" fontId="0" fillId="5" borderId="8" xfId="0" applyFont="1" applyFill="1" applyBorder="1" applyAlignment="1">
      <alignment horizontal="center"/>
    </xf>
    <xf numFmtId="167" fontId="0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5" fillId="5" borderId="0" xfId="0" applyFont="1" applyFill="1" applyBorder="1"/>
    <xf numFmtId="165" fontId="3" fillId="6" borderId="0" xfId="0" applyNumberFormat="1" applyFont="1" applyFill="1" applyBorder="1" applyAlignment="1">
      <alignment horizontal="center"/>
    </xf>
    <xf numFmtId="164" fontId="0" fillId="0" borderId="0" xfId="0" applyNumberFormat="1"/>
    <xf numFmtId="164" fontId="2" fillId="3" borderId="0" xfId="2" applyNumberFormat="1" applyFont="1" applyFill="1" applyBorder="1"/>
    <xf numFmtId="44" fontId="2" fillId="3" borderId="0" xfId="2" applyFont="1" applyFill="1" applyBorder="1"/>
    <xf numFmtId="44" fontId="2" fillId="3" borderId="0" xfId="2" applyFont="1" applyFill="1" applyBorder="1" applyAlignment="1">
      <alignment vertical="center"/>
    </xf>
    <xf numFmtId="164" fontId="2" fillId="7" borderId="3" xfId="2" applyNumberFormat="1" applyFont="1" applyFill="1" applyBorder="1"/>
    <xf numFmtId="44" fontId="2" fillId="7" borderId="3" xfId="2" applyFont="1" applyFill="1" applyBorder="1"/>
    <xf numFmtId="44" fontId="2" fillId="7" borderId="3" xfId="2" applyFont="1" applyFill="1" applyBorder="1" applyAlignment="1">
      <alignment vertical="center"/>
    </xf>
    <xf numFmtId="164" fontId="2" fillId="0" borderId="3" xfId="2" applyNumberFormat="1" applyFont="1" applyBorder="1"/>
    <xf numFmtId="0" fontId="2" fillId="0" borderId="3" xfId="0" applyFont="1" applyBorder="1" applyAlignment="1"/>
    <xf numFmtId="164" fontId="0" fillId="0" borderId="3" xfId="2" applyNumberFormat="1" applyFont="1" applyBorder="1"/>
    <xf numFmtId="3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5" fontId="3" fillId="8" borderId="0" xfId="0" applyNumberFormat="1" applyFont="1" applyFill="1" applyBorder="1" applyAlignment="1">
      <alignment horizontal="center"/>
    </xf>
    <xf numFmtId="44" fontId="0" fillId="0" borderId="0" xfId="0" applyNumberFormat="1" applyFont="1" applyAlignment="1"/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vertical="center"/>
    </xf>
    <xf numFmtId="0" fontId="2" fillId="9" borderId="0" xfId="0" applyFont="1" applyFill="1" applyAlignment="1">
      <alignment horizontal="center"/>
    </xf>
  </cellXfs>
  <cellStyles count="3">
    <cellStyle name="Moneda 30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ponline-my.sharepoint.com/Volumes/PRESS%20KIT/Users/dhernandez/Dropbox%20(BONUS)/BONUS%20-%20Proyectos%20En%20Ejecuci&#243;n/INFRACON%20-%20IP%20Bogota%20Girardot/Info%20BONUS/01%20Modelos/02%20Modelo%20Financiero/Ruta%20del%20sol-274-2009-274(BBVA)(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P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mayorga\AppData\Local\Microsoft\Windows\Temporary%20Internet%20Files\Content.Outlook\WT8CO6ZI\Users\bgonzalez\Desktop\Documents%20and%20Settings\crendon.HMV\Local%20Settings\Temporary%20Internet%20Files\OLK3\85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a"/>
      <sheetName val="pm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CRONOGRAMA DE FONDOS"/>
      <sheetName val="ADQ"/>
      <sheetName val="GERENCIA"/>
      <sheetName val="INTERVENTORÍA"/>
      <sheetName val="LISTA DE APUS"/>
      <sheetName val="PRECIOS"/>
      <sheetName val="1.Preliminares"/>
      <sheetName val="3.Excavaciones"/>
      <sheetName val="4.Rellenos"/>
      <sheetName val="5.RedesAC"/>
      <sheetName val="6.RedesALC"/>
      <sheetName val="7.Concretos"/>
      <sheetName val="8.Protección"/>
      <sheetName val="10.Transporte"/>
      <sheetName val="11.Electricos"/>
      <sheetName val="TABLA DE TRANSPORTE"/>
      <sheetName val="BASICOS"/>
      <sheetName val="Cuadrillas"/>
      <sheetName val="Factor Prestacional"/>
      <sheetName val="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0">
          <cell r="B20">
            <v>1.19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68"/>
  <sheetViews>
    <sheetView tabSelected="1" topLeftCell="A244" workbookViewId="0">
      <selection activeCell="D262" sqref="D262:F274"/>
    </sheetView>
  </sheetViews>
  <sheetFormatPr baseColWidth="10" defaultColWidth="14.42578125" defaultRowHeight="15" x14ac:dyDescent="0.25"/>
  <cols>
    <col min="1" max="1" width="67.5703125" style="1" customWidth="1"/>
    <col min="2" max="2" width="21.42578125" style="1" customWidth="1"/>
    <col min="3" max="3" width="19.28515625" style="1" customWidth="1"/>
    <col min="4" max="4" width="14.140625" style="1" customWidth="1"/>
    <col min="5" max="5" width="14.5703125" style="1" bestFit="1" customWidth="1"/>
    <col min="6" max="6" width="14" style="1" bestFit="1" customWidth="1"/>
    <col min="7" max="7" width="16.7109375" style="1" bestFit="1" customWidth="1"/>
    <col min="8" max="8" width="14" style="1" bestFit="1" customWidth="1"/>
    <col min="9" max="26" width="10.7109375" style="1" customWidth="1"/>
    <col min="27" max="16384" width="14.42578125" style="1"/>
  </cols>
  <sheetData>
    <row r="1" spans="1:7" s="1" customFormat="1" x14ac:dyDescent="0.25">
      <c r="A1" s="102" t="s">
        <v>74</v>
      </c>
      <c r="B1" s="102"/>
      <c r="C1" s="102"/>
      <c r="D1" s="102"/>
      <c r="E1" s="102"/>
    </row>
    <row r="3" spans="1:7" s="1" customFormat="1" ht="15.75" x14ac:dyDescent="0.25">
      <c r="A3" s="80" t="s">
        <v>73</v>
      </c>
      <c r="B3" s="72"/>
      <c r="C3" s="71">
        <v>1</v>
      </c>
      <c r="D3" s="71" t="s">
        <v>72</v>
      </c>
      <c r="E3" s="71"/>
      <c r="G3" s="3">
        <f>+C3*E16</f>
        <v>0</v>
      </c>
    </row>
    <row r="4" spans="1:7" s="1" customFormat="1" x14ac:dyDescent="0.25">
      <c r="A4" s="79" t="s">
        <v>41</v>
      </c>
      <c r="B4" s="69" t="s">
        <v>28</v>
      </c>
      <c r="C4" s="79" t="s">
        <v>40</v>
      </c>
      <c r="D4" s="79" t="s">
        <v>27</v>
      </c>
      <c r="E4" s="79" t="s">
        <v>14</v>
      </c>
    </row>
    <row r="5" spans="1:7" s="1" customFormat="1" x14ac:dyDescent="0.25">
      <c r="A5" s="67" t="s">
        <v>39</v>
      </c>
      <c r="B5" s="66" t="s">
        <v>23</v>
      </c>
      <c r="C5" s="78">
        <v>1.5</v>
      </c>
      <c r="D5" s="64"/>
      <c r="E5" s="76"/>
    </row>
    <row r="6" spans="1:7" s="1" customFormat="1" x14ac:dyDescent="0.25">
      <c r="A6" s="71" t="s">
        <v>22</v>
      </c>
      <c r="B6" s="66"/>
      <c r="C6" s="67"/>
      <c r="D6" s="67"/>
      <c r="E6" s="76"/>
    </row>
    <row r="7" spans="1:7" s="1" customFormat="1" x14ac:dyDescent="0.25">
      <c r="A7" s="74" t="s">
        <v>3</v>
      </c>
      <c r="B7" s="77">
        <v>2</v>
      </c>
      <c r="C7" s="77"/>
      <c r="D7" s="77"/>
      <c r="E7" s="76"/>
    </row>
    <row r="8" spans="1:7" s="1" customFormat="1" x14ac:dyDescent="0.25">
      <c r="A8" s="67" t="s">
        <v>21</v>
      </c>
      <c r="B8" s="75"/>
      <c r="C8" s="74"/>
      <c r="D8" s="74"/>
      <c r="E8" s="73"/>
    </row>
    <row r="9" spans="1:7" s="1" customFormat="1" x14ac:dyDescent="0.25">
      <c r="A9" s="71"/>
      <c r="B9" s="72"/>
      <c r="C9" s="71"/>
      <c r="D9" s="71"/>
      <c r="E9" s="71"/>
    </row>
    <row r="10" spans="1:7" s="1" customFormat="1" x14ac:dyDescent="0.25">
      <c r="A10" s="69" t="s">
        <v>38</v>
      </c>
      <c r="B10" s="70" t="s">
        <v>37</v>
      </c>
      <c r="C10" s="69" t="s">
        <v>36</v>
      </c>
      <c r="D10" s="69" t="s">
        <v>35</v>
      </c>
      <c r="E10" s="69" t="s">
        <v>0</v>
      </c>
    </row>
    <row r="11" spans="1:7" s="1" customFormat="1" x14ac:dyDescent="0.25">
      <c r="A11" s="67" t="s">
        <v>34</v>
      </c>
      <c r="B11" s="68">
        <v>28</v>
      </c>
      <c r="C11" s="65">
        <v>1</v>
      </c>
      <c r="D11" s="64"/>
      <c r="E11" s="64"/>
    </row>
    <row r="12" spans="1:7" s="1" customFormat="1" x14ac:dyDescent="0.25">
      <c r="A12" s="67" t="s">
        <v>33</v>
      </c>
      <c r="B12" s="68">
        <v>0</v>
      </c>
      <c r="C12" s="65">
        <v>1</v>
      </c>
      <c r="D12" s="64"/>
      <c r="E12" s="64"/>
    </row>
    <row r="13" spans="1:7" s="1" customFormat="1" x14ac:dyDescent="0.25">
      <c r="A13" s="67" t="s">
        <v>32</v>
      </c>
      <c r="B13" s="66">
        <v>2</v>
      </c>
      <c r="C13" s="65">
        <v>1</v>
      </c>
      <c r="D13" s="64"/>
      <c r="E13" s="64"/>
    </row>
    <row r="14" spans="1:7" s="1" customFormat="1" x14ac:dyDescent="0.25">
      <c r="A14" s="67"/>
      <c r="B14" s="66"/>
      <c r="C14" s="65"/>
      <c r="D14" s="64"/>
      <c r="E14" s="64"/>
    </row>
    <row r="15" spans="1:7" s="1" customFormat="1" x14ac:dyDescent="0.25">
      <c r="A15" s="63" t="s">
        <v>21</v>
      </c>
      <c r="B15" s="62"/>
      <c r="C15" s="61"/>
      <c r="D15" s="60"/>
      <c r="E15" s="58"/>
    </row>
    <row r="16" spans="1:7" s="1" customFormat="1" x14ac:dyDescent="0.25">
      <c r="A16" s="58" t="s">
        <v>31</v>
      </c>
      <c r="B16" s="59"/>
      <c r="C16" s="58"/>
      <c r="D16" s="58"/>
      <c r="E16" s="58"/>
    </row>
    <row r="19" spans="1:7" s="1" customFormat="1" ht="15.75" x14ac:dyDescent="0.25">
      <c r="A19" s="80" t="s">
        <v>71</v>
      </c>
      <c r="B19" s="72"/>
      <c r="C19" s="71">
        <v>14</v>
      </c>
      <c r="D19" s="71" t="s">
        <v>62</v>
      </c>
      <c r="E19" s="71"/>
      <c r="G19" s="3">
        <f>+C19*E32</f>
        <v>0</v>
      </c>
    </row>
    <row r="20" spans="1:7" s="1" customFormat="1" x14ac:dyDescent="0.25">
      <c r="A20" s="79" t="s">
        <v>67</v>
      </c>
      <c r="B20" s="69" t="s">
        <v>28</v>
      </c>
      <c r="C20" s="79" t="s">
        <v>40</v>
      </c>
      <c r="D20" s="79" t="s">
        <v>27</v>
      </c>
      <c r="E20" s="79" t="s">
        <v>14</v>
      </c>
    </row>
    <row r="21" spans="1:7" s="1" customFormat="1" x14ac:dyDescent="0.25">
      <c r="A21" s="67" t="s">
        <v>39</v>
      </c>
      <c r="B21" s="66" t="s">
        <v>23</v>
      </c>
      <c r="C21" s="78">
        <v>1.5</v>
      </c>
      <c r="D21" s="64"/>
      <c r="E21" s="76"/>
    </row>
    <row r="22" spans="1:7" s="1" customFormat="1" x14ac:dyDescent="0.25">
      <c r="A22" s="71" t="s">
        <v>22</v>
      </c>
      <c r="B22" s="66"/>
      <c r="C22" s="67"/>
      <c r="D22" s="67"/>
      <c r="E22" s="76"/>
    </row>
    <row r="23" spans="1:7" s="1" customFormat="1" x14ac:dyDescent="0.25">
      <c r="A23" s="74" t="s">
        <v>3</v>
      </c>
      <c r="B23" s="77">
        <v>2</v>
      </c>
      <c r="C23" s="77"/>
      <c r="D23" s="77"/>
      <c r="E23" s="76"/>
    </row>
    <row r="24" spans="1:7" s="1" customFormat="1" x14ac:dyDescent="0.25">
      <c r="A24" s="67" t="s">
        <v>21</v>
      </c>
      <c r="B24" s="75"/>
      <c r="C24" s="74"/>
      <c r="D24" s="74"/>
      <c r="E24" s="73"/>
    </row>
    <row r="25" spans="1:7" s="1" customFormat="1" x14ac:dyDescent="0.25">
      <c r="A25" s="71"/>
      <c r="B25" s="72"/>
      <c r="C25" s="71"/>
      <c r="D25" s="71"/>
      <c r="E25" s="71"/>
    </row>
    <row r="26" spans="1:7" s="1" customFormat="1" x14ac:dyDescent="0.25">
      <c r="A26" s="69" t="s">
        <v>38</v>
      </c>
      <c r="B26" s="70" t="s">
        <v>37</v>
      </c>
      <c r="C26" s="69" t="s">
        <v>36</v>
      </c>
      <c r="D26" s="69" t="s">
        <v>35</v>
      </c>
      <c r="E26" s="69" t="s">
        <v>0</v>
      </c>
    </row>
    <row r="27" spans="1:7" s="1" customFormat="1" x14ac:dyDescent="0.25">
      <c r="A27" s="67" t="s">
        <v>34</v>
      </c>
      <c r="B27" s="68">
        <f>480*0.142857142857143</f>
        <v>68.57142857142864</v>
      </c>
      <c r="C27" s="65">
        <v>1</v>
      </c>
      <c r="D27" s="64"/>
      <c r="E27" s="64"/>
    </row>
    <row r="28" spans="1:7" s="1" customFormat="1" x14ac:dyDescent="0.25">
      <c r="A28" s="67" t="s">
        <v>33</v>
      </c>
      <c r="B28" s="68">
        <v>0</v>
      </c>
      <c r="C28" s="65">
        <v>1</v>
      </c>
      <c r="D28" s="64"/>
      <c r="E28" s="64"/>
    </row>
    <row r="29" spans="1:7" s="1" customFormat="1" x14ac:dyDescent="0.25">
      <c r="A29" s="67" t="s">
        <v>32</v>
      </c>
      <c r="B29" s="66">
        <v>1</v>
      </c>
      <c r="C29" s="65">
        <v>1</v>
      </c>
      <c r="D29" s="64"/>
      <c r="E29" s="64"/>
    </row>
    <row r="30" spans="1:7" s="1" customFormat="1" x14ac:dyDescent="0.25">
      <c r="A30" s="67"/>
      <c r="B30" s="66"/>
      <c r="C30" s="65"/>
      <c r="D30" s="64"/>
      <c r="E30" s="64"/>
    </row>
    <row r="31" spans="1:7" s="1" customFormat="1" x14ac:dyDescent="0.25">
      <c r="A31" s="63" t="s">
        <v>21</v>
      </c>
      <c r="B31" s="62"/>
      <c r="C31" s="61"/>
      <c r="D31" s="60"/>
      <c r="E31" s="58"/>
    </row>
    <row r="32" spans="1:7" s="1" customFormat="1" x14ac:dyDescent="0.25">
      <c r="A32" s="58" t="s">
        <v>31</v>
      </c>
      <c r="B32" s="59"/>
      <c r="C32" s="58"/>
      <c r="D32" s="58"/>
      <c r="E32" s="58"/>
    </row>
    <row r="35" spans="1:7" s="1" customFormat="1" ht="15.75" x14ac:dyDescent="0.25">
      <c r="A35" s="80" t="s">
        <v>70</v>
      </c>
      <c r="B35" s="72"/>
      <c r="C35" s="71">
        <v>6</v>
      </c>
      <c r="D35" s="71" t="s">
        <v>69</v>
      </c>
      <c r="E35" s="71"/>
      <c r="G35" s="3">
        <f>+C35*E48</f>
        <v>0</v>
      </c>
    </row>
    <row r="36" spans="1:7" s="1" customFormat="1" x14ac:dyDescent="0.25">
      <c r="A36" s="79" t="s">
        <v>41</v>
      </c>
      <c r="B36" s="69" t="s">
        <v>28</v>
      </c>
      <c r="C36" s="79" t="s">
        <v>40</v>
      </c>
      <c r="D36" s="79" t="s">
        <v>27</v>
      </c>
      <c r="E36" s="79" t="s">
        <v>14</v>
      </c>
    </row>
    <row r="37" spans="1:7" s="1" customFormat="1" x14ac:dyDescent="0.25">
      <c r="A37" s="67" t="s">
        <v>39</v>
      </c>
      <c r="B37" s="66" t="s">
        <v>23</v>
      </c>
      <c r="C37" s="78">
        <v>1.5</v>
      </c>
      <c r="D37" s="64"/>
      <c r="E37" s="76"/>
    </row>
    <row r="38" spans="1:7" s="1" customFormat="1" x14ac:dyDescent="0.25">
      <c r="A38" s="71" t="s">
        <v>22</v>
      </c>
      <c r="B38" s="66"/>
      <c r="C38" s="67"/>
      <c r="D38" s="67"/>
      <c r="E38" s="76"/>
    </row>
    <row r="39" spans="1:7" s="1" customFormat="1" x14ac:dyDescent="0.25">
      <c r="A39" s="74" t="s">
        <v>3</v>
      </c>
      <c r="B39" s="77">
        <v>2</v>
      </c>
      <c r="C39" s="77"/>
      <c r="D39" s="77"/>
      <c r="E39" s="76"/>
    </row>
    <row r="40" spans="1:7" s="1" customFormat="1" x14ac:dyDescent="0.25">
      <c r="A40" s="67" t="s">
        <v>21</v>
      </c>
      <c r="B40" s="75"/>
      <c r="C40" s="74"/>
      <c r="D40" s="74"/>
      <c r="E40" s="73"/>
    </row>
    <row r="41" spans="1:7" s="1" customFormat="1" x14ac:dyDescent="0.25">
      <c r="A41" s="71"/>
      <c r="B41" s="72"/>
      <c r="C41" s="71"/>
      <c r="D41" s="71"/>
      <c r="E41" s="71"/>
    </row>
    <row r="42" spans="1:7" s="1" customFormat="1" x14ac:dyDescent="0.25">
      <c r="A42" s="69" t="s">
        <v>38</v>
      </c>
      <c r="B42" s="70" t="s">
        <v>37</v>
      </c>
      <c r="C42" s="69" t="s">
        <v>36</v>
      </c>
      <c r="D42" s="69" t="s">
        <v>35</v>
      </c>
      <c r="E42" s="69" t="s">
        <v>0</v>
      </c>
    </row>
    <row r="43" spans="1:7" s="1" customFormat="1" x14ac:dyDescent="0.25">
      <c r="A43" s="67" t="s">
        <v>34</v>
      </c>
      <c r="B43" s="68">
        <v>28</v>
      </c>
      <c r="C43" s="65">
        <v>1</v>
      </c>
      <c r="D43" s="64"/>
      <c r="E43" s="64"/>
    </row>
    <row r="44" spans="1:7" s="1" customFormat="1" x14ac:dyDescent="0.25">
      <c r="A44" s="67" t="s">
        <v>33</v>
      </c>
      <c r="B44" s="68">
        <v>0</v>
      </c>
      <c r="C44" s="65">
        <v>1</v>
      </c>
      <c r="D44" s="64"/>
      <c r="E44" s="64"/>
    </row>
    <row r="45" spans="1:7" s="1" customFormat="1" x14ac:dyDescent="0.25">
      <c r="A45" s="67" t="s">
        <v>32</v>
      </c>
      <c r="B45" s="66">
        <v>2</v>
      </c>
      <c r="C45" s="65">
        <v>1</v>
      </c>
      <c r="D45" s="64"/>
      <c r="E45" s="64"/>
    </row>
    <row r="46" spans="1:7" s="1" customFormat="1" x14ac:dyDescent="0.25">
      <c r="A46" s="67"/>
      <c r="B46" s="66"/>
      <c r="C46" s="65"/>
      <c r="D46" s="64"/>
      <c r="E46" s="64"/>
    </row>
    <row r="47" spans="1:7" s="1" customFormat="1" x14ac:dyDescent="0.25">
      <c r="A47" s="63" t="s">
        <v>21</v>
      </c>
      <c r="B47" s="62"/>
      <c r="C47" s="61"/>
      <c r="D47" s="60"/>
      <c r="E47" s="58"/>
    </row>
    <row r="48" spans="1:7" s="1" customFormat="1" x14ac:dyDescent="0.25">
      <c r="A48" s="58" t="s">
        <v>31</v>
      </c>
      <c r="B48" s="59"/>
      <c r="C48" s="58"/>
      <c r="D48" s="58"/>
      <c r="E48" s="58"/>
    </row>
    <row r="51" spans="1:7" s="1" customFormat="1" ht="15.75" x14ac:dyDescent="0.25">
      <c r="A51" s="80" t="s">
        <v>68</v>
      </c>
      <c r="B51" s="72"/>
      <c r="C51" s="71">
        <v>14</v>
      </c>
      <c r="D51" s="71" t="s">
        <v>62</v>
      </c>
      <c r="E51" s="71"/>
      <c r="G51" s="3">
        <f>+C51*E64</f>
        <v>0</v>
      </c>
    </row>
    <row r="52" spans="1:7" s="1" customFormat="1" x14ac:dyDescent="0.25">
      <c r="A52" s="79" t="s">
        <v>67</v>
      </c>
      <c r="B52" s="69" t="s">
        <v>28</v>
      </c>
      <c r="C52" s="79" t="s">
        <v>40</v>
      </c>
      <c r="D52" s="79" t="s">
        <v>27</v>
      </c>
      <c r="E52" s="79" t="s">
        <v>14</v>
      </c>
    </row>
    <row r="53" spans="1:7" s="1" customFormat="1" x14ac:dyDescent="0.25">
      <c r="A53" s="67" t="s">
        <v>39</v>
      </c>
      <c r="B53" s="66" t="s">
        <v>23</v>
      </c>
      <c r="C53" s="78">
        <v>1.5</v>
      </c>
      <c r="D53" s="64"/>
      <c r="E53" s="76"/>
    </row>
    <row r="54" spans="1:7" s="1" customFormat="1" x14ac:dyDescent="0.25">
      <c r="A54" s="71" t="s">
        <v>22</v>
      </c>
      <c r="B54" s="66"/>
      <c r="C54" s="67"/>
      <c r="D54" s="67"/>
      <c r="E54" s="76"/>
    </row>
    <row r="55" spans="1:7" s="1" customFormat="1" x14ac:dyDescent="0.25">
      <c r="A55" s="74" t="s">
        <v>3</v>
      </c>
      <c r="B55" s="77">
        <v>2</v>
      </c>
      <c r="C55" s="77"/>
      <c r="D55" s="77"/>
      <c r="E55" s="76"/>
    </row>
    <row r="56" spans="1:7" s="1" customFormat="1" x14ac:dyDescent="0.25">
      <c r="A56" s="67" t="s">
        <v>21</v>
      </c>
      <c r="B56" s="75"/>
      <c r="C56" s="74"/>
      <c r="D56" s="74"/>
      <c r="E56" s="73"/>
    </row>
    <row r="57" spans="1:7" s="1" customFormat="1" x14ac:dyDescent="0.25">
      <c r="A57" s="71"/>
      <c r="B57" s="72"/>
      <c r="C57" s="71"/>
      <c r="D57" s="71"/>
      <c r="E57" s="71"/>
    </row>
    <row r="58" spans="1:7" s="1" customFormat="1" x14ac:dyDescent="0.25">
      <c r="A58" s="69" t="s">
        <v>38</v>
      </c>
      <c r="B58" s="70" t="s">
        <v>37</v>
      </c>
      <c r="C58" s="69" t="s">
        <v>36</v>
      </c>
      <c r="D58" s="69" t="s">
        <v>35</v>
      </c>
      <c r="E58" s="69" t="s">
        <v>0</v>
      </c>
    </row>
    <row r="59" spans="1:7" s="1" customFormat="1" x14ac:dyDescent="0.25">
      <c r="A59" s="67" t="s">
        <v>34</v>
      </c>
      <c r="B59" s="68">
        <f>+B27</f>
        <v>68.57142857142864</v>
      </c>
      <c r="C59" s="65">
        <v>1</v>
      </c>
      <c r="D59" s="64"/>
      <c r="E59" s="64"/>
    </row>
    <row r="60" spans="1:7" s="1" customFormat="1" x14ac:dyDescent="0.25">
      <c r="A60" s="67" t="s">
        <v>33</v>
      </c>
      <c r="B60" s="68">
        <v>0</v>
      </c>
      <c r="C60" s="65">
        <v>1</v>
      </c>
      <c r="D60" s="64"/>
      <c r="E60" s="64"/>
    </row>
    <row r="61" spans="1:7" s="1" customFormat="1" x14ac:dyDescent="0.25">
      <c r="A61" s="67" t="s">
        <v>32</v>
      </c>
      <c r="B61" s="66">
        <v>1</v>
      </c>
      <c r="C61" s="65">
        <v>1</v>
      </c>
      <c r="D61" s="64"/>
      <c r="E61" s="64"/>
    </row>
    <row r="62" spans="1:7" s="1" customFormat="1" x14ac:dyDescent="0.25">
      <c r="A62" s="67"/>
      <c r="B62" s="66"/>
      <c r="C62" s="65"/>
      <c r="D62" s="64"/>
      <c r="E62" s="64"/>
    </row>
    <row r="63" spans="1:7" s="1" customFormat="1" x14ac:dyDescent="0.25">
      <c r="A63" s="63" t="s">
        <v>21</v>
      </c>
      <c r="B63" s="62"/>
      <c r="C63" s="61"/>
      <c r="D63" s="60"/>
      <c r="E63" s="58"/>
    </row>
    <row r="64" spans="1:7" s="1" customFormat="1" x14ac:dyDescent="0.25">
      <c r="A64" s="58" t="s">
        <v>31</v>
      </c>
      <c r="B64" s="59"/>
      <c r="C64" s="58"/>
      <c r="D64" s="58"/>
      <c r="E64" s="58"/>
    </row>
    <row r="65" spans="1:7" s="1" customFormat="1" x14ac:dyDescent="0.25">
      <c r="A65" s="100"/>
      <c r="B65" s="101"/>
      <c r="C65" s="100"/>
      <c r="D65" s="100"/>
      <c r="E65" s="100"/>
    </row>
    <row r="66" spans="1:7" s="1" customFormat="1" x14ac:dyDescent="0.25">
      <c r="A66" s="4"/>
      <c r="B66" s="5"/>
      <c r="C66" s="4"/>
      <c r="D66" s="4"/>
      <c r="E66" s="4"/>
    </row>
    <row r="67" spans="1:7" s="1" customFormat="1" x14ac:dyDescent="0.25">
      <c r="A67" s="4"/>
      <c r="B67" s="5"/>
      <c r="C67" s="4"/>
      <c r="D67" s="4"/>
      <c r="E67" s="4"/>
    </row>
    <row r="68" spans="1:7" s="1" customFormat="1" ht="15.75" x14ac:dyDescent="0.25">
      <c r="A68" s="80" t="s">
        <v>66</v>
      </c>
      <c r="B68" s="72"/>
      <c r="C68" s="71">
        <v>5</v>
      </c>
      <c r="D68" s="71" t="s">
        <v>65</v>
      </c>
      <c r="E68" s="71"/>
      <c r="G68" s="3">
        <f>+C68*E81</f>
        <v>0</v>
      </c>
    </row>
    <row r="69" spans="1:7" s="1" customFormat="1" x14ac:dyDescent="0.25">
      <c r="A69" s="79" t="s">
        <v>41</v>
      </c>
      <c r="B69" s="69" t="s">
        <v>28</v>
      </c>
      <c r="C69" s="79" t="s">
        <v>40</v>
      </c>
      <c r="D69" s="79" t="s">
        <v>27</v>
      </c>
      <c r="E69" s="79" t="s">
        <v>14</v>
      </c>
    </row>
    <row r="70" spans="1:7" s="1" customFormat="1" x14ac:dyDescent="0.25">
      <c r="A70" s="67" t="s">
        <v>39</v>
      </c>
      <c r="B70" s="66" t="s">
        <v>23</v>
      </c>
      <c r="C70" s="78">
        <v>0.5</v>
      </c>
      <c r="D70" s="64"/>
      <c r="E70" s="76"/>
    </row>
    <row r="71" spans="1:7" s="1" customFormat="1" x14ac:dyDescent="0.25">
      <c r="A71" s="71" t="s">
        <v>22</v>
      </c>
      <c r="B71" s="66"/>
      <c r="C71" s="67"/>
      <c r="D71" s="67"/>
      <c r="E71" s="76"/>
    </row>
    <row r="72" spans="1:7" s="1" customFormat="1" x14ac:dyDescent="0.25">
      <c r="A72" s="74" t="s">
        <v>3</v>
      </c>
      <c r="B72" s="77">
        <v>2</v>
      </c>
      <c r="C72" s="77"/>
      <c r="D72" s="77"/>
      <c r="E72" s="76"/>
    </row>
    <row r="73" spans="1:7" s="1" customFormat="1" x14ac:dyDescent="0.25">
      <c r="A73" s="67" t="s">
        <v>21</v>
      </c>
      <c r="B73" s="75"/>
      <c r="C73" s="74"/>
      <c r="D73" s="74"/>
      <c r="E73" s="73"/>
    </row>
    <row r="74" spans="1:7" s="1" customFormat="1" x14ac:dyDescent="0.25">
      <c r="A74" s="71"/>
      <c r="B74" s="72"/>
      <c r="C74" s="71"/>
      <c r="D74" s="71"/>
      <c r="E74" s="71"/>
    </row>
    <row r="75" spans="1:7" s="1" customFormat="1" x14ac:dyDescent="0.25">
      <c r="A75" s="69" t="s">
        <v>38</v>
      </c>
      <c r="B75" s="70" t="s">
        <v>37</v>
      </c>
      <c r="C75" s="69" t="s">
        <v>36</v>
      </c>
      <c r="D75" s="69" t="s">
        <v>35</v>
      </c>
      <c r="E75" s="69" t="s">
        <v>0</v>
      </c>
    </row>
    <row r="76" spans="1:7" s="1" customFormat="1" x14ac:dyDescent="0.25">
      <c r="A76" s="67" t="s">
        <v>34</v>
      </c>
      <c r="B76" s="68">
        <v>10</v>
      </c>
      <c r="C76" s="65">
        <v>1</v>
      </c>
      <c r="D76" s="64"/>
      <c r="E76" s="64"/>
    </row>
    <row r="77" spans="1:7" s="1" customFormat="1" x14ac:dyDescent="0.25">
      <c r="A77" s="67" t="s">
        <v>33</v>
      </c>
      <c r="B77" s="68">
        <v>0</v>
      </c>
      <c r="C77" s="65">
        <v>1</v>
      </c>
      <c r="D77" s="64"/>
      <c r="E77" s="64"/>
    </row>
    <row r="78" spans="1:7" s="1" customFormat="1" x14ac:dyDescent="0.25">
      <c r="A78" s="67" t="s">
        <v>32</v>
      </c>
      <c r="B78" s="66">
        <v>1</v>
      </c>
      <c r="C78" s="65">
        <v>1</v>
      </c>
      <c r="D78" s="64"/>
      <c r="E78" s="64"/>
    </row>
    <row r="79" spans="1:7" s="1" customFormat="1" x14ac:dyDescent="0.25">
      <c r="A79" s="67"/>
      <c r="B79" s="66"/>
      <c r="C79" s="65"/>
      <c r="D79" s="64"/>
      <c r="E79" s="64"/>
    </row>
    <row r="80" spans="1:7" s="1" customFormat="1" x14ac:dyDescent="0.25">
      <c r="A80" s="63" t="s">
        <v>21</v>
      </c>
      <c r="B80" s="62"/>
      <c r="C80" s="61"/>
      <c r="D80" s="60"/>
      <c r="E80" s="58"/>
    </row>
    <row r="81" spans="1:7" s="1" customFormat="1" x14ac:dyDescent="0.25">
      <c r="A81" s="58" t="s">
        <v>31</v>
      </c>
      <c r="B81" s="59"/>
      <c r="C81" s="58"/>
      <c r="D81" s="58"/>
      <c r="E81" s="58"/>
    </row>
    <row r="82" spans="1:7" s="1" customFormat="1" x14ac:dyDescent="0.25">
      <c r="A82" s="4"/>
      <c r="B82" s="5"/>
      <c r="C82" s="4"/>
      <c r="D82" s="4"/>
      <c r="E82" s="4"/>
      <c r="G82" s="99"/>
    </row>
    <row r="83" spans="1:7" s="1" customFormat="1" x14ac:dyDescent="0.25">
      <c r="A83" s="4"/>
      <c r="B83" s="5"/>
      <c r="C83" s="4"/>
      <c r="D83" s="4"/>
      <c r="E83" s="4"/>
    </row>
    <row r="84" spans="1:7" s="1" customFormat="1" x14ac:dyDescent="0.25">
      <c r="A84" s="98" t="s">
        <v>64</v>
      </c>
      <c r="B84" s="98"/>
      <c r="C84" s="98"/>
      <c r="D84" s="98"/>
      <c r="E84" s="98"/>
    </row>
    <row r="85" spans="1:7" s="1" customFormat="1" x14ac:dyDescent="0.25">
      <c r="A85" s="4"/>
      <c r="B85" s="5"/>
      <c r="C85" s="4"/>
      <c r="D85" s="4"/>
      <c r="E85" s="4"/>
    </row>
    <row r="86" spans="1:7" s="1" customFormat="1" ht="15.75" x14ac:dyDescent="0.25">
      <c r="A86" s="80" t="s">
        <v>63</v>
      </c>
      <c r="B86" s="72"/>
      <c r="C86" s="71">
        <v>14</v>
      </c>
      <c r="D86" s="71" t="s">
        <v>62</v>
      </c>
      <c r="E86" s="71"/>
      <c r="G86" s="3">
        <f>+C86*E99</f>
        <v>0</v>
      </c>
    </row>
    <row r="87" spans="1:7" s="1" customFormat="1" x14ac:dyDescent="0.25">
      <c r="A87" s="79" t="s">
        <v>41</v>
      </c>
      <c r="B87" s="69" t="s">
        <v>28</v>
      </c>
      <c r="C87" s="79" t="s">
        <v>40</v>
      </c>
      <c r="D87" s="79" t="s">
        <v>27</v>
      </c>
      <c r="E87" s="79" t="s">
        <v>14</v>
      </c>
    </row>
    <row r="88" spans="1:7" s="1" customFormat="1" x14ac:dyDescent="0.25">
      <c r="A88" s="67" t="s">
        <v>39</v>
      </c>
      <c r="B88" s="66" t="s">
        <v>23</v>
      </c>
      <c r="C88" s="78">
        <v>1.5</v>
      </c>
      <c r="D88" s="64"/>
      <c r="E88" s="76"/>
    </row>
    <row r="89" spans="1:7" s="1" customFormat="1" x14ac:dyDescent="0.25">
      <c r="A89" s="71" t="s">
        <v>22</v>
      </c>
      <c r="B89" s="66"/>
      <c r="C89" s="67"/>
      <c r="D89" s="67"/>
      <c r="E89" s="76"/>
    </row>
    <row r="90" spans="1:7" s="1" customFormat="1" x14ac:dyDescent="0.25">
      <c r="A90" s="74" t="s">
        <v>3</v>
      </c>
      <c r="B90" s="77">
        <v>2</v>
      </c>
      <c r="C90" s="77"/>
      <c r="D90" s="77"/>
      <c r="E90" s="76"/>
    </row>
    <row r="91" spans="1:7" s="1" customFormat="1" x14ac:dyDescent="0.25">
      <c r="A91" s="67" t="s">
        <v>21</v>
      </c>
      <c r="B91" s="75"/>
      <c r="C91" s="74"/>
      <c r="D91" s="74"/>
      <c r="E91" s="73"/>
    </row>
    <row r="92" spans="1:7" s="1" customFormat="1" x14ac:dyDescent="0.25">
      <c r="A92" s="71"/>
      <c r="B92" s="72"/>
      <c r="C92" s="71"/>
      <c r="D92" s="71"/>
      <c r="E92" s="71"/>
    </row>
    <row r="93" spans="1:7" s="1" customFormat="1" x14ac:dyDescent="0.25">
      <c r="A93" s="69" t="s">
        <v>38</v>
      </c>
      <c r="B93" s="70" t="s">
        <v>37</v>
      </c>
      <c r="C93" s="69" t="s">
        <v>36</v>
      </c>
      <c r="D93" s="69" t="s">
        <v>35</v>
      </c>
      <c r="E93" s="69" t="s">
        <v>0</v>
      </c>
    </row>
    <row r="94" spans="1:7" s="1" customFormat="1" x14ac:dyDescent="0.25">
      <c r="A94" s="67" t="s">
        <v>34</v>
      </c>
      <c r="B94" s="68">
        <f>+B59</f>
        <v>68.57142857142864</v>
      </c>
      <c r="C94" s="65">
        <v>1</v>
      </c>
      <c r="D94" s="64"/>
      <c r="E94" s="64"/>
    </row>
    <row r="95" spans="1:7" s="1" customFormat="1" x14ac:dyDescent="0.25">
      <c r="A95" s="67" t="s">
        <v>33</v>
      </c>
      <c r="B95" s="68">
        <v>0</v>
      </c>
      <c r="C95" s="65">
        <v>1</v>
      </c>
      <c r="D95" s="64"/>
      <c r="E95" s="64"/>
    </row>
    <row r="96" spans="1:7" s="1" customFormat="1" x14ac:dyDescent="0.25">
      <c r="A96" s="67" t="s">
        <v>32</v>
      </c>
      <c r="B96" s="66">
        <v>1</v>
      </c>
      <c r="C96" s="65">
        <v>1</v>
      </c>
      <c r="D96" s="64"/>
      <c r="E96" s="64"/>
    </row>
    <row r="97" spans="1:7" s="1" customFormat="1" x14ac:dyDescent="0.25">
      <c r="A97" s="67"/>
      <c r="B97" s="66"/>
      <c r="C97" s="65"/>
      <c r="D97" s="64"/>
      <c r="E97" s="64"/>
    </row>
    <row r="98" spans="1:7" s="1" customFormat="1" x14ac:dyDescent="0.25">
      <c r="A98" s="63" t="s">
        <v>21</v>
      </c>
      <c r="B98" s="62"/>
      <c r="C98" s="61"/>
      <c r="D98" s="60"/>
      <c r="E98" s="58"/>
    </row>
    <row r="99" spans="1:7" s="1" customFormat="1" x14ac:dyDescent="0.25">
      <c r="A99" s="58" t="s">
        <v>31</v>
      </c>
      <c r="B99" s="59"/>
      <c r="C99" s="58"/>
      <c r="D99" s="58"/>
      <c r="E99" s="58"/>
    </row>
    <row r="100" spans="1:7" s="1" customFormat="1" x14ac:dyDescent="0.25">
      <c r="A100" s="4"/>
      <c r="B100" s="5"/>
      <c r="C100" s="4"/>
      <c r="D100" s="4"/>
      <c r="E100" s="4"/>
    </row>
    <row r="101" spans="1:7" s="1" customFormat="1" x14ac:dyDescent="0.25">
      <c r="A101" s="4"/>
      <c r="B101" s="5"/>
      <c r="C101" s="4"/>
      <c r="D101" s="4"/>
      <c r="E101" s="4"/>
    </row>
    <row r="102" spans="1:7" s="1" customFormat="1" ht="15.75" x14ac:dyDescent="0.25">
      <c r="A102" s="80" t="s">
        <v>61</v>
      </c>
      <c r="B102" s="72"/>
      <c r="C102" s="71">
        <v>5</v>
      </c>
      <c r="D102" s="71" t="s">
        <v>42</v>
      </c>
      <c r="E102" s="71"/>
      <c r="G102" s="3">
        <f>+C102*E115</f>
        <v>0</v>
      </c>
    </row>
    <row r="103" spans="1:7" s="1" customFormat="1" x14ac:dyDescent="0.25">
      <c r="A103" s="79" t="s">
        <v>41</v>
      </c>
      <c r="B103" s="69" t="s">
        <v>28</v>
      </c>
      <c r="C103" s="79" t="s">
        <v>40</v>
      </c>
      <c r="D103" s="79" t="s">
        <v>27</v>
      </c>
      <c r="E103" s="79" t="s">
        <v>14</v>
      </c>
    </row>
    <row r="104" spans="1:7" s="1" customFormat="1" x14ac:dyDescent="0.25">
      <c r="A104" s="67" t="s">
        <v>39</v>
      </c>
      <c r="B104" s="66" t="s">
        <v>23</v>
      </c>
      <c r="C104" s="78">
        <v>1.5</v>
      </c>
      <c r="D104" s="64"/>
      <c r="E104" s="76"/>
    </row>
    <row r="105" spans="1:7" s="1" customFormat="1" x14ac:dyDescent="0.25">
      <c r="A105" s="71" t="s">
        <v>22</v>
      </c>
      <c r="B105" s="66"/>
      <c r="C105" s="67"/>
      <c r="D105" s="67"/>
      <c r="E105" s="76"/>
    </row>
    <row r="106" spans="1:7" s="1" customFormat="1" x14ac:dyDescent="0.25">
      <c r="A106" s="74" t="s">
        <v>3</v>
      </c>
      <c r="B106" s="77">
        <v>2</v>
      </c>
      <c r="C106" s="77"/>
      <c r="D106" s="77"/>
      <c r="E106" s="76"/>
    </row>
    <row r="107" spans="1:7" s="1" customFormat="1" x14ac:dyDescent="0.25">
      <c r="A107" s="67" t="s">
        <v>21</v>
      </c>
      <c r="B107" s="75"/>
      <c r="C107" s="74"/>
      <c r="D107" s="74"/>
      <c r="E107" s="73"/>
    </row>
    <row r="108" spans="1:7" s="1" customFormat="1" x14ac:dyDescent="0.25">
      <c r="A108" s="71"/>
      <c r="B108" s="72"/>
      <c r="C108" s="71"/>
      <c r="D108" s="71"/>
      <c r="E108" s="71"/>
    </row>
    <row r="109" spans="1:7" s="1" customFormat="1" x14ac:dyDescent="0.25">
      <c r="A109" s="69" t="s">
        <v>38</v>
      </c>
      <c r="B109" s="70" t="s">
        <v>37</v>
      </c>
      <c r="C109" s="69" t="s">
        <v>36</v>
      </c>
      <c r="D109" s="69" t="s">
        <v>35</v>
      </c>
      <c r="E109" s="69" t="s">
        <v>0</v>
      </c>
    </row>
    <row r="110" spans="1:7" s="1" customFormat="1" x14ac:dyDescent="0.25">
      <c r="A110" s="67" t="s">
        <v>34</v>
      </c>
      <c r="B110" s="68">
        <v>28</v>
      </c>
      <c r="C110" s="65">
        <v>1</v>
      </c>
      <c r="D110" s="64"/>
      <c r="E110" s="64"/>
    </row>
    <row r="111" spans="1:7" s="1" customFormat="1" x14ac:dyDescent="0.25">
      <c r="A111" s="67" t="s">
        <v>33</v>
      </c>
      <c r="B111" s="68">
        <v>0</v>
      </c>
      <c r="C111" s="65">
        <v>1</v>
      </c>
      <c r="D111" s="64"/>
      <c r="E111" s="64"/>
    </row>
    <row r="112" spans="1:7" s="1" customFormat="1" x14ac:dyDescent="0.25">
      <c r="A112" s="67" t="s">
        <v>32</v>
      </c>
      <c r="B112" s="66">
        <v>2</v>
      </c>
      <c r="C112" s="65">
        <v>1</v>
      </c>
      <c r="D112" s="64"/>
      <c r="E112" s="64"/>
    </row>
    <row r="113" spans="1:7" s="1" customFormat="1" x14ac:dyDescent="0.25">
      <c r="A113" s="67"/>
      <c r="B113" s="66"/>
      <c r="C113" s="65"/>
      <c r="D113" s="64"/>
      <c r="E113" s="64"/>
    </row>
    <row r="114" spans="1:7" s="1" customFormat="1" x14ac:dyDescent="0.25">
      <c r="A114" s="63" t="s">
        <v>21</v>
      </c>
      <c r="B114" s="62"/>
      <c r="C114" s="61"/>
      <c r="D114" s="60"/>
      <c r="E114" s="58"/>
    </row>
    <row r="115" spans="1:7" s="1" customFormat="1" x14ac:dyDescent="0.25">
      <c r="A115" s="58" t="s">
        <v>31</v>
      </c>
      <c r="B115" s="59"/>
      <c r="C115" s="58"/>
      <c r="D115" s="58"/>
      <c r="E115" s="58"/>
    </row>
    <row r="116" spans="1:7" s="1" customFormat="1" x14ac:dyDescent="0.25">
      <c r="A116" s="4"/>
      <c r="B116" s="5"/>
      <c r="C116" s="4"/>
      <c r="D116" s="4"/>
      <c r="E116" s="4"/>
    </row>
    <row r="117" spans="1:7" s="1" customFormat="1" x14ac:dyDescent="0.25">
      <c r="A117" s="4"/>
      <c r="B117" s="5"/>
      <c r="C117" s="4"/>
      <c r="D117" s="4"/>
      <c r="E117" s="4"/>
    </row>
    <row r="118" spans="1:7" s="1" customFormat="1" ht="15.75" x14ac:dyDescent="0.25">
      <c r="A118" s="80" t="s">
        <v>60</v>
      </c>
      <c r="B118" s="72"/>
      <c r="C118" s="71">
        <v>5</v>
      </c>
      <c r="D118" s="71" t="s">
        <v>42</v>
      </c>
      <c r="E118" s="71"/>
      <c r="G118" s="3">
        <f>+C118*E131</f>
        <v>0</v>
      </c>
    </row>
    <row r="119" spans="1:7" s="1" customFormat="1" x14ac:dyDescent="0.25">
      <c r="A119" s="79" t="s">
        <v>41</v>
      </c>
      <c r="B119" s="69" t="s">
        <v>28</v>
      </c>
      <c r="C119" s="79" t="s">
        <v>40</v>
      </c>
      <c r="D119" s="79" t="s">
        <v>27</v>
      </c>
      <c r="E119" s="79" t="s">
        <v>14</v>
      </c>
    </row>
    <row r="120" spans="1:7" s="1" customFormat="1" x14ac:dyDescent="0.25">
      <c r="A120" s="67" t="s">
        <v>39</v>
      </c>
      <c r="B120" s="66" t="s">
        <v>23</v>
      </c>
      <c r="C120" s="78">
        <v>0.5</v>
      </c>
      <c r="D120" s="64"/>
      <c r="E120" s="76"/>
    </row>
    <row r="121" spans="1:7" s="1" customFormat="1" x14ac:dyDescent="0.25">
      <c r="A121" s="71" t="s">
        <v>22</v>
      </c>
      <c r="B121" s="66"/>
      <c r="C121" s="67"/>
      <c r="D121" s="67"/>
      <c r="E121" s="76"/>
    </row>
    <row r="122" spans="1:7" s="1" customFormat="1" x14ac:dyDescent="0.25">
      <c r="A122" s="74" t="s">
        <v>3</v>
      </c>
      <c r="B122" s="77">
        <v>2</v>
      </c>
      <c r="C122" s="77"/>
      <c r="D122" s="77"/>
      <c r="E122" s="76"/>
    </row>
    <row r="123" spans="1:7" s="1" customFormat="1" x14ac:dyDescent="0.25">
      <c r="A123" s="67" t="s">
        <v>21</v>
      </c>
      <c r="B123" s="75"/>
      <c r="C123" s="74"/>
      <c r="D123" s="74"/>
      <c r="E123" s="73"/>
    </row>
    <row r="124" spans="1:7" s="1" customFormat="1" x14ac:dyDescent="0.25">
      <c r="A124" s="71"/>
      <c r="B124" s="72"/>
      <c r="C124" s="71"/>
      <c r="D124" s="71"/>
      <c r="E124" s="71"/>
    </row>
    <row r="125" spans="1:7" s="1" customFormat="1" x14ac:dyDescent="0.25">
      <c r="A125" s="69" t="s">
        <v>38</v>
      </c>
      <c r="B125" s="70" t="s">
        <v>37</v>
      </c>
      <c r="C125" s="69" t="s">
        <v>36</v>
      </c>
      <c r="D125" s="69"/>
      <c r="E125" s="69"/>
    </row>
    <row r="126" spans="1:7" s="1" customFormat="1" x14ac:dyDescent="0.25">
      <c r="A126" s="67" t="s">
        <v>34</v>
      </c>
      <c r="B126" s="68">
        <v>10</v>
      </c>
      <c r="C126" s="65">
        <v>1</v>
      </c>
      <c r="D126" s="64"/>
      <c r="E126" s="64"/>
    </row>
    <row r="127" spans="1:7" s="1" customFormat="1" x14ac:dyDescent="0.25">
      <c r="A127" s="67" t="s">
        <v>33</v>
      </c>
      <c r="B127" s="68">
        <v>0</v>
      </c>
      <c r="C127" s="65">
        <v>1</v>
      </c>
      <c r="D127" s="64"/>
      <c r="E127" s="64"/>
    </row>
    <row r="128" spans="1:7" s="1" customFormat="1" x14ac:dyDescent="0.25">
      <c r="A128" s="67" t="s">
        <v>32</v>
      </c>
      <c r="B128" s="66">
        <v>1</v>
      </c>
      <c r="C128" s="65">
        <v>1</v>
      </c>
      <c r="D128" s="64"/>
      <c r="E128" s="64"/>
    </row>
    <row r="129" spans="1:7" s="1" customFormat="1" x14ac:dyDescent="0.25">
      <c r="A129" s="67"/>
      <c r="B129" s="66"/>
      <c r="C129" s="65"/>
      <c r="D129" s="64"/>
      <c r="E129" s="64"/>
    </row>
    <row r="130" spans="1:7" s="1" customFormat="1" x14ac:dyDescent="0.25">
      <c r="A130" s="63" t="s">
        <v>21</v>
      </c>
      <c r="B130" s="62"/>
      <c r="C130" s="61"/>
      <c r="D130" s="60"/>
      <c r="E130" s="58"/>
    </row>
    <row r="131" spans="1:7" s="1" customFormat="1" x14ac:dyDescent="0.25">
      <c r="A131" s="58" t="s">
        <v>31</v>
      </c>
      <c r="B131" s="59"/>
      <c r="C131" s="58"/>
      <c r="D131" s="58"/>
      <c r="E131" s="58"/>
    </row>
    <row r="132" spans="1:7" s="1" customFormat="1" x14ac:dyDescent="0.25">
      <c r="A132" s="4"/>
      <c r="B132" s="5"/>
      <c r="C132" s="4"/>
      <c r="D132" s="4"/>
      <c r="E132" s="4"/>
    </row>
    <row r="133" spans="1:7" s="1" customFormat="1" x14ac:dyDescent="0.25">
      <c r="A133" s="4"/>
      <c r="B133" s="5"/>
      <c r="C133" s="4"/>
      <c r="D133" s="4"/>
      <c r="E133" s="4"/>
    </row>
    <row r="134" spans="1:7" s="1" customFormat="1" ht="15.75" x14ac:dyDescent="0.25">
      <c r="A134" s="80" t="s">
        <v>59</v>
      </c>
      <c r="B134" s="72"/>
      <c r="C134" s="71">
        <v>5</v>
      </c>
      <c r="D134" s="71" t="s">
        <v>42</v>
      </c>
      <c r="E134" s="71"/>
      <c r="G134" s="3">
        <f>+C134*E147</f>
        <v>0</v>
      </c>
    </row>
    <row r="135" spans="1:7" s="1" customFormat="1" x14ac:dyDescent="0.25">
      <c r="A135" s="79" t="s">
        <v>41</v>
      </c>
      <c r="B135" s="69" t="s">
        <v>28</v>
      </c>
      <c r="C135" s="79" t="s">
        <v>40</v>
      </c>
      <c r="D135" s="79" t="s">
        <v>27</v>
      </c>
      <c r="E135" s="79" t="s">
        <v>14</v>
      </c>
    </row>
    <row r="136" spans="1:7" s="1" customFormat="1" x14ac:dyDescent="0.25">
      <c r="A136" s="67" t="s">
        <v>39</v>
      </c>
      <c r="B136" s="66" t="s">
        <v>23</v>
      </c>
      <c r="C136" s="78">
        <v>0.5</v>
      </c>
      <c r="D136" s="64"/>
      <c r="E136" s="76"/>
    </row>
    <row r="137" spans="1:7" s="1" customFormat="1" x14ac:dyDescent="0.25">
      <c r="A137" s="71" t="s">
        <v>22</v>
      </c>
      <c r="B137" s="66"/>
      <c r="C137" s="67"/>
      <c r="D137" s="67"/>
      <c r="E137" s="76"/>
    </row>
    <row r="138" spans="1:7" s="1" customFormat="1" x14ac:dyDescent="0.25">
      <c r="A138" s="74" t="s">
        <v>3</v>
      </c>
      <c r="B138" s="77">
        <v>2</v>
      </c>
      <c r="C138" s="77"/>
      <c r="D138" s="77"/>
      <c r="E138" s="76"/>
    </row>
    <row r="139" spans="1:7" s="1" customFormat="1" x14ac:dyDescent="0.25">
      <c r="A139" s="67" t="s">
        <v>21</v>
      </c>
      <c r="B139" s="75"/>
      <c r="C139" s="74"/>
      <c r="D139" s="74"/>
      <c r="E139" s="73"/>
    </row>
    <row r="140" spans="1:7" s="1" customFormat="1" x14ac:dyDescent="0.25">
      <c r="A140" s="71"/>
      <c r="B140" s="72"/>
      <c r="C140" s="71"/>
      <c r="D140" s="71"/>
      <c r="E140" s="71"/>
    </row>
    <row r="141" spans="1:7" s="1" customFormat="1" x14ac:dyDescent="0.25">
      <c r="A141" s="69" t="s">
        <v>38</v>
      </c>
      <c r="B141" s="70" t="s">
        <v>37</v>
      </c>
      <c r="C141" s="69" t="s">
        <v>36</v>
      </c>
      <c r="D141" s="69"/>
      <c r="E141" s="69"/>
    </row>
    <row r="142" spans="1:7" s="1" customFormat="1" x14ac:dyDescent="0.25">
      <c r="A142" s="67" t="s">
        <v>34</v>
      </c>
      <c r="B142" s="68">
        <v>16</v>
      </c>
      <c r="C142" s="65">
        <v>1</v>
      </c>
      <c r="D142" s="64"/>
      <c r="E142" s="64"/>
    </row>
    <row r="143" spans="1:7" s="1" customFormat="1" x14ac:dyDescent="0.25">
      <c r="A143" s="67" t="s">
        <v>33</v>
      </c>
      <c r="B143" s="68">
        <v>0</v>
      </c>
      <c r="C143" s="65">
        <v>1</v>
      </c>
      <c r="D143" s="64"/>
      <c r="E143" s="64"/>
    </row>
    <row r="144" spans="1:7" s="1" customFormat="1" x14ac:dyDescent="0.25">
      <c r="A144" s="67" t="s">
        <v>32</v>
      </c>
      <c r="B144" s="66">
        <v>16</v>
      </c>
      <c r="C144" s="65">
        <v>1</v>
      </c>
      <c r="D144" s="64"/>
      <c r="E144" s="64"/>
    </row>
    <row r="145" spans="1:7" s="1" customFormat="1" x14ac:dyDescent="0.25">
      <c r="A145" s="67"/>
      <c r="B145" s="66"/>
      <c r="C145" s="65"/>
      <c r="D145" s="64"/>
      <c r="E145" s="64"/>
    </row>
    <row r="146" spans="1:7" s="1" customFormat="1" x14ac:dyDescent="0.25">
      <c r="A146" s="63" t="s">
        <v>21</v>
      </c>
      <c r="B146" s="62"/>
      <c r="C146" s="61"/>
      <c r="D146" s="60"/>
      <c r="E146" s="58"/>
    </row>
    <row r="147" spans="1:7" s="1" customFormat="1" x14ac:dyDescent="0.25">
      <c r="A147" s="58" t="s">
        <v>31</v>
      </c>
      <c r="B147" s="59"/>
      <c r="C147" s="58"/>
      <c r="D147" s="58"/>
      <c r="E147" s="58"/>
    </row>
    <row r="148" spans="1:7" s="1" customFormat="1" x14ac:dyDescent="0.25">
      <c r="A148" s="4"/>
      <c r="B148" s="5"/>
      <c r="C148" s="4"/>
      <c r="D148" s="4"/>
      <c r="E148" s="4"/>
    </row>
    <row r="149" spans="1:7" s="1" customFormat="1" x14ac:dyDescent="0.25">
      <c r="A149" s="4"/>
      <c r="B149" s="5"/>
      <c r="C149" s="4"/>
      <c r="D149" s="4"/>
      <c r="E149" s="4"/>
    </row>
    <row r="150" spans="1:7" s="1" customFormat="1" ht="15.75" x14ac:dyDescent="0.25">
      <c r="A150" s="80" t="s">
        <v>58</v>
      </c>
      <c r="B150" s="72"/>
      <c r="C150" s="71">
        <v>28</v>
      </c>
      <c r="D150" s="71" t="s">
        <v>57</v>
      </c>
      <c r="E150" s="71"/>
      <c r="G150" s="3">
        <f>+C150*E163</f>
        <v>0</v>
      </c>
    </row>
    <row r="151" spans="1:7" s="1" customFormat="1" x14ac:dyDescent="0.25">
      <c r="A151" s="79" t="s">
        <v>41</v>
      </c>
      <c r="B151" s="69" t="s">
        <v>28</v>
      </c>
      <c r="C151" s="79" t="s">
        <v>40</v>
      </c>
      <c r="D151" s="79" t="s">
        <v>27</v>
      </c>
      <c r="E151" s="79" t="s">
        <v>14</v>
      </c>
    </row>
    <row r="152" spans="1:7" s="1" customFormat="1" x14ac:dyDescent="0.25">
      <c r="A152" s="67" t="s">
        <v>39</v>
      </c>
      <c r="B152" s="66" t="s">
        <v>23</v>
      </c>
      <c r="C152" s="78">
        <f>14/3.30769230769231</f>
        <v>4.2325581395348806</v>
      </c>
      <c r="D152" s="64"/>
      <c r="E152" s="76"/>
    </row>
    <row r="153" spans="1:7" s="1" customFormat="1" x14ac:dyDescent="0.25">
      <c r="A153" s="71" t="s">
        <v>22</v>
      </c>
      <c r="B153" s="66"/>
      <c r="C153" s="67"/>
      <c r="D153" s="67"/>
      <c r="E153" s="76"/>
    </row>
    <row r="154" spans="1:7" s="1" customFormat="1" x14ac:dyDescent="0.25">
      <c r="A154" s="74" t="s">
        <v>3</v>
      </c>
      <c r="B154" s="77">
        <v>2</v>
      </c>
      <c r="C154" s="77"/>
      <c r="D154" s="77"/>
      <c r="E154" s="76"/>
    </row>
    <row r="155" spans="1:7" s="1" customFormat="1" x14ac:dyDescent="0.25">
      <c r="A155" s="67" t="s">
        <v>21</v>
      </c>
      <c r="B155" s="75"/>
      <c r="C155" s="74"/>
      <c r="D155" s="74"/>
      <c r="E155" s="73"/>
    </row>
    <row r="156" spans="1:7" s="1" customFormat="1" x14ac:dyDescent="0.25">
      <c r="A156" s="71"/>
      <c r="B156" s="72"/>
      <c r="C156" s="71"/>
      <c r="D156" s="71"/>
      <c r="E156" s="71"/>
    </row>
    <row r="157" spans="1:7" s="1" customFormat="1" x14ac:dyDescent="0.25">
      <c r="A157" s="69" t="s">
        <v>38</v>
      </c>
      <c r="B157" s="70" t="s">
        <v>37</v>
      </c>
      <c r="C157" s="69" t="s">
        <v>36</v>
      </c>
      <c r="D157" s="69" t="s">
        <v>35</v>
      </c>
      <c r="E157" s="69" t="s">
        <v>0</v>
      </c>
    </row>
    <row r="158" spans="1:7" s="1" customFormat="1" x14ac:dyDescent="0.25">
      <c r="A158" s="67" t="s">
        <v>34</v>
      </c>
      <c r="B158" s="68">
        <v>186</v>
      </c>
      <c r="C158" s="65">
        <v>1</v>
      </c>
      <c r="D158" s="64"/>
      <c r="E158" s="64"/>
    </row>
    <row r="159" spans="1:7" s="1" customFormat="1" x14ac:dyDescent="0.25">
      <c r="A159" s="67" t="s">
        <v>33</v>
      </c>
      <c r="B159" s="68">
        <v>0</v>
      </c>
      <c r="C159" s="65">
        <v>1</v>
      </c>
      <c r="D159" s="64"/>
      <c r="E159" s="64"/>
    </row>
    <row r="160" spans="1:7" s="1" customFormat="1" x14ac:dyDescent="0.25">
      <c r="A160" s="67" t="s">
        <v>32</v>
      </c>
      <c r="B160" s="66">
        <v>1</v>
      </c>
      <c r="C160" s="65">
        <v>1</v>
      </c>
      <c r="D160" s="64"/>
      <c r="E160" s="64"/>
    </row>
    <row r="161" spans="1:7" s="1" customFormat="1" x14ac:dyDescent="0.25">
      <c r="A161" s="67"/>
      <c r="B161" s="66"/>
      <c r="C161" s="65"/>
      <c r="D161" s="64"/>
      <c r="E161" s="64"/>
    </row>
    <row r="162" spans="1:7" s="1" customFormat="1" x14ac:dyDescent="0.25">
      <c r="A162" s="63" t="s">
        <v>21</v>
      </c>
      <c r="B162" s="62"/>
      <c r="C162" s="61"/>
      <c r="D162" s="60"/>
      <c r="E162" s="58"/>
    </row>
    <row r="163" spans="1:7" s="1" customFormat="1" x14ac:dyDescent="0.25">
      <c r="A163" s="58" t="s">
        <v>31</v>
      </c>
      <c r="B163" s="59"/>
      <c r="C163" s="58"/>
      <c r="D163" s="58"/>
      <c r="E163" s="58"/>
    </row>
    <row r="164" spans="1:7" s="1" customFormat="1" x14ac:dyDescent="0.25">
      <c r="A164" s="4"/>
      <c r="B164" s="5"/>
      <c r="C164" s="4"/>
      <c r="D164" s="4"/>
      <c r="E164" s="4"/>
    </row>
    <row r="165" spans="1:7" s="1" customFormat="1" x14ac:dyDescent="0.25">
      <c r="A165" s="4"/>
      <c r="B165" s="5"/>
      <c r="C165" s="4"/>
      <c r="D165" s="4"/>
      <c r="E165" s="4"/>
    </row>
    <row r="166" spans="1:7" s="1" customFormat="1" x14ac:dyDescent="0.25">
      <c r="A166" s="57" t="s">
        <v>56</v>
      </c>
      <c r="B166"/>
      <c r="C166">
        <v>4</v>
      </c>
      <c r="D166"/>
      <c r="E166"/>
      <c r="F166"/>
    </row>
    <row r="167" spans="1:7" s="1" customFormat="1" x14ac:dyDescent="0.25">
      <c r="A167" s="35" t="s">
        <v>29</v>
      </c>
      <c r="B167" s="56" t="s">
        <v>28</v>
      </c>
      <c r="C167" s="56" t="s">
        <v>18</v>
      </c>
      <c r="D167" s="35" t="s">
        <v>15</v>
      </c>
      <c r="E167" s="35" t="s">
        <v>27</v>
      </c>
      <c r="F167" s="55" t="s">
        <v>14</v>
      </c>
      <c r="G167" s="15">
        <f>+(F173+F187)*C166*480</f>
        <v>0</v>
      </c>
    </row>
    <row r="168" spans="1:7" s="1" customFormat="1" x14ac:dyDescent="0.25">
      <c r="A168" s="46" t="s">
        <v>26</v>
      </c>
      <c r="B168" s="54" t="s">
        <v>23</v>
      </c>
      <c r="C168" s="54">
        <v>1</v>
      </c>
      <c r="D168" s="53">
        <v>6.25E-2</v>
      </c>
      <c r="E168" s="52"/>
      <c r="F168" s="51"/>
    </row>
    <row r="169" spans="1:7" s="1" customFormat="1" x14ac:dyDescent="0.25">
      <c r="A169" s="46" t="s">
        <v>25</v>
      </c>
      <c r="B169" s="54" t="s">
        <v>23</v>
      </c>
      <c r="C169" s="54">
        <v>1</v>
      </c>
      <c r="D169" s="53">
        <f>+D168</f>
        <v>6.25E-2</v>
      </c>
      <c r="E169" s="52"/>
      <c r="F169" s="51"/>
    </row>
    <row r="170" spans="1:7" s="1" customFormat="1" x14ac:dyDescent="0.25">
      <c r="A170" s="46" t="s">
        <v>24</v>
      </c>
      <c r="B170" s="54" t="s">
        <v>23</v>
      </c>
      <c r="C170" s="54">
        <v>1</v>
      </c>
      <c r="D170" s="53">
        <v>0.33</v>
      </c>
      <c r="E170" s="52"/>
      <c r="F170" s="51"/>
    </row>
    <row r="171" spans="1:7" s="1" customFormat="1" x14ac:dyDescent="0.25">
      <c r="A171" s="50" t="s">
        <v>22</v>
      </c>
      <c r="B171" s="49"/>
      <c r="C171" s="9"/>
      <c r="D171" s="48"/>
      <c r="E171" s="47"/>
      <c r="F171" s="43"/>
    </row>
    <row r="172" spans="1:7" s="1" customFormat="1" x14ac:dyDescent="0.25">
      <c r="A172" s="46" t="s">
        <v>3</v>
      </c>
      <c r="B172" s="45">
        <v>2</v>
      </c>
      <c r="C172" s="9"/>
      <c r="D172" s="45"/>
      <c r="E172" s="44"/>
      <c r="F172" s="43"/>
    </row>
    <row r="173" spans="1:7" s="1" customFormat="1" x14ac:dyDescent="0.25">
      <c r="A173" s="8" t="s">
        <v>21</v>
      </c>
      <c r="B173" s="37"/>
      <c r="C173" s="8"/>
      <c r="D173" s="42"/>
      <c r="E173" s="41"/>
      <c r="F173" s="40"/>
    </row>
    <row r="174" spans="1:7" s="1" customFormat="1" x14ac:dyDescent="0.25">
      <c r="A174"/>
      <c r="B174" s="97"/>
      <c r="C174"/>
      <c r="D174"/>
      <c r="E174" s="82"/>
      <c r="F174" s="82"/>
    </row>
    <row r="176" spans="1:7" s="1" customFormat="1" x14ac:dyDescent="0.25">
      <c r="A176" s="57" t="s">
        <v>55</v>
      </c>
      <c r="B176"/>
      <c r="C176">
        <v>2</v>
      </c>
      <c r="D176"/>
      <c r="E176" s="82"/>
      <c r="F176" s="82"/>
    </row>
    <row r="177" spans="1:6" s="1" customFormat="1" x14ac:dyDescent="0.25">
      <c r="A177" s="35" t="s">
        <v>29</v>
      </c>
      <c r="B177" s="56" t="s">
        <v>28</v>
      </c>
      <c r="C177" s="56" t="s">
        <v>18</v>
      </c>
      <c r="D177" s="35" t="s">
        <v>15</v>
      </c>
      <c r="E177" s="96" t="s">
        <v>27</v>
      </c>
      <c r="F177" s="95" t="s">
        <v>14</v>
      </c>
    </row>
    <row r="178" spans="1:6" s="1" customFormat="1" x14ac:dyDescent="0.25">
      <c r="A178" s="46" t="s">
        <v>26</v>
      </c>
      <c r="B178" s="54" t="s">
        <v>23</v>
      </c>
      <c r="C178" s="54">
        <v>1</v>
      </c>
      <c r="D178" s="53">
        <v>6.25E-2</v>
      </c>
      <c r="E178" s="52"/>
      <c r="F178" s="51"/>
    </row>
    <row r="179" spans="1:6" s="1" customFormat="1" x14ac:dyDescent="0.25">
      <c r="A179" s="46" t="s">
        <v>25</v>
      </c>
      <c r="B179" s="54" t="s">
        <v>23</v>
      </c>
      <c r="C179" s="54">
        <v>1</v>
      </c>
      <c r="D179" s="53">
        <f>+D178</f>
        <v>6.25E-2</v>
      </c>
      <c r="E179" s="52"/>
      <c r="F179" s="51"/>
    </row>
    <row r="180" spans="1:6" s="1" customFormat="1" x14ac:dyDescent="0.25">
      <c r="A180" s="46" t="s">
        <v>24</v>
      </c>
      <c r="B180" s="54" t="s">
        <v>23</v>
      </c>
      <c r="C180" s="54">
        <v>1</v>
      </c>
      <c r="D180" s="53">
        <v>0.125</v>
      </c>
      <c r="E180" s="52"/>
      <c r="F180" s="51"/>
    </row>
    <row r="181" spans="1:6" s="1" customFormat="1" x14ac:dyDescent="0.25">
      <c r="A181" s="50" t="s">
        <v>22</v>
      </c>
      <c r="B181" s="49"/>
      <c r="C181" s="9"/>
      <c r="D181" s="48"/>
      <c r="E181" s="47"/>
      <c r="F181" s="43"/>
    </row>
    <row r="182" spans="1:6" s="1" customFormat="1" x14ac:dyDescent="0.25">
      <c r="A182" s="46" t="s">
        <v>3</v>
      </c>
      <c r="B182" s="45">
        <v>2</v>
      </c>
      <c r="C182" s="9"/>
      <c r="D182" s="45"/>
      <c r="E182" s="44"/>
      <c r="F182" s="43"/>
    </row>
    <row r="183" spans="1:6" s="1" customFormat="1" x14ac:dyDescent="0.25">
      <c r="A183" s="46" t="s">
        <v>54</v>
      </c>
      <c r="B183" s="45" t="s">
        <v>53</v>
      </c>
      <c r="C183" s="9">
        <v>8</v>
      </c>
      <c r="D183" s="45">
        <v>1</v>
      </c>
      <c r="E183" s="44"/>
      <c r="F183" s="43"/>
    </row>
    <row r="184" spans="1:6" s="1" customFormat="1" x14ac:dyDescent="0.25">
      <c r="A184" s="46"/>
      <c r="B184" s="45"/>
      <c r="C184" s="9"/>
      <c r="D184" s="45"/>
      <c r="E184" s="44"/>
      <c r="F184" s="43"/>
    </row>
    <row r="185" spans="1:6" s="1" customFormat="1" x14ac:dyDescent="0.25">
      <c r="A185" s="46"/>
      <c r="B185" s="45"/>
      <c r="C185" s="9"/>
      <c r="D185" s="45"/>
      <c r="E185" s="44"/>
      <c r="F185" s="43"/>
    </row>
    <row r="186" spans="1:6" s="1" customFormat="1" x14ac:dyDescent="0.25">
      <c r="A186" s="46"/>
      <c r="B186" s="45"/>
      <c r="C186" s="9"/>
      <c r="D186" s="45"/>
      <c r="E186" s="44"/>
      <c r="F186" s="43"/>
    </row>
    <row r="187" spans="1:6" s="1" customFormat="1" x14ac:dyDescent="0.25">
      <c r="A187" s="8" t="s">
        <v>21</v>
      </c>
      <c r="B187" s="37"/>
      <c r="C187" s="8"/>
      <c r="D187" s="42"/>
      <c r="E187" s="41"/>
      <c r="F187" s="40">
        <f>SUM(F181:F183)</f>
        <v>0</v>
      </c>
    </row>
    <row r="188" spans="1:6" s="1" customFormat="1" x14ac:dyDescent="0.25">
      <c r="A188" s="4"/>
      <c r="B188" s="5"/>
      <c r="C188" s="4"/>
      <c r="D188" s="4"/>
      <c r="E188" s="4"/>
    </row>
    <row r="189" spans="1:6" s="1" customFormat="1" x14ac:dyDescent="0.25">
      <c r="A189" s="4"/>
      <c r="B189" s="5"/>
      <c r="C189" s="4"/>
      <c r="D189" s="4"/>
      <c r="E189" s="4"/>
    </row>
    <row r="190" spans="1:6" s="1" customFormat="1" x14ac:dyDescent="0.25">
      <c r="A190" s="94" t="s">
        <v>52</v>
      </c>
      <c r="B190" s="37" t="s">
        <v>18</v>
      </c>
      <c r="C190" s="56" t="s">
        <v>36</v>
      </c>
      <c r="D190" s="94" t="s">
        <v>35</v>
      </c>
      <c r="E190" s="93" t="s">
        <v>0</v>
      </c>
      <c r="F190" s="82"/>
    </row>
    <row r="191" spans="1:6" s="1" customFormat="1" x14ac:dyDescent="0.25">
      <c r="A191" s="9" t="s">
        <v>51</v>
      </c>
      <c r="B191" s="92">
        <v>480</v>
      </c>
      <c r="C191" s="9" t="s">
        <v>49</v>
      </c>
      <c r="D191" s="91"/>
      <c r="E191" s="91"/>
      <c r="F191" s="82"/>
    </row>
    <row r="192" spans="1:6" s="1" customFormat="1" x14ac:dyDescent="0.25">
      <c r="A192" s="9" t="s">
        <v>50</v>
      </c>
      <c r="B192" s="92">
        <v>3</v>
      </c>
      <c r="C192" s="9" t="s">
        <v>49</v>
      </c>
      <c r="D192" s="91"/>
      <c r="E192" s="91"/>
      <c r="F192" s="82"/>
    </row>
    <row r="193" spans="1:7" s="1" customFormat="1" x14ac:dyDescent="0.25">
      <c r="A193" s="9" t="s">
        <v>48</v>
      </c>
      <c r="B193" s="92">
        <v>45</v>
      </c>
      <c r="C193" s="9"/>
      <c r="D193" s="91"/>
      <c r="E193" s="91"/>
      <c r="F193" s="82"/>
    </row>
    <row r="194" spans="1:7" s="1" customFormat="1" x14ac:dyDescent="0.25">
      <c r="A194" s="90" t="s">
        <v>21</v>
      </c>
      <c r="B194" s="56"/>
      <c r="C194" s="35"/>
      <c r="D194" s="90"/>
      <c r="E194" s="89"/>
      <c r="F194" s="82"/>
    </row>
    <row r="195" spans="1:7" s="1" customFormat="1" x14ac:dyDescent="0.25">
      <c r="A195" s="87" t="s">
        <v>47</v>
      </c>
      <c r="B195" s="88"/>
      <c r="C195" s="87"/>
      <c r="D195" s="87"/>
      <c r="E195" s="86"/>
      <c r="F195" s="82"/>
      <c r="G195" s="3">
        <f>+E195</f>
        <v>0</v>
      </c>
    </row>
    <row r="196" spans="1:7" s="1" customFormat="1" x14ac:dyDescent="0.25">
      <c r="A196" s="84"/>
      <c r="B196" s="85"/>
      <c r="C196" s="84"/>
      <c r="D196" s="84"/>
      <c r="E196" s="83"/>
      <c r="F196" s="82"/>
    </row>
    <row r="197" spans="1:7" s="1" customFormat="1" x14ac:dyDescent="0.25">
      <c r="A197" s="84"/>
      <c r="B197" s="85"/>
      <c r="C197" s="84"/>
      <c r="D197" s="84"/>
      <c r="E197" s="83"/>
      <c r="F197" s="82"/>
    </row>
    <row r="198" spans="1:7" s="1" customFormat="1" x14ac:dyDescent="0.25">
      <c r="A198" s="81" t="s">
        <v>46</v>
      </c>
      <c r="B198" s="81"/>
      <c r="C198" s="81"/>
      <c r="D198" s="81"/>
      <c r="E198" s="81"/>
    </row>
    <row r="199" spans="1:7" s="1" customFormat="1" x14ac:dyDescent="0.25">
      <c r="A199" s="4"/>
      <c r="B199" s="5"/>
      <c r="C199" s="4"/>
      <c r="D199" s="4"/>
      <c r="E199" s="4"/>
    </row>
    <row r="200" spans="1:7" s="1" customFormat="1" ht="15.75" x14ac:dyDescent="0.25">
      <c r="A200" s="80" t="s">
        <v>45</v>
      </c>
      <c r="B200" s="72"/>
      <c r="C200" s="71">
        <v>12</v>
      </c>
      <c r="D200" s="71" t="s">
        <v>42</v>
      </c>
      <c r="E200" s="71"/>
      <c r="G200" s="3">
        <f>+C200*E213</f>
        <v>0</v>
      </c>
    </row>
    <row r="201" spans="1:7" s="1" customFormat="1" x14ac:dyDescent="0.25">
      <c r="A201" s="79" t="s">
        <v>41</v>
      </c>
      <c r="B201" s="69" t="s">
        <v>28</v>
      </c>
      <c r="C201" s="79" t="s">
        <v>40</v>
      </c>
      <c r="D201" s="79" t="s">
        <v>27</v>
      </c>
      <c r="E201" s="79" t="s">
        <v>14</v>
      </c>
    </row>
    <row r="202" spans="1:7" s="1" customFormat="1" x14ac:dyDescent="0.25">
      <c r="A202" s="67" t="s">
        <v>39</v>
      </c>
      <c r="B202" s="66" t="s">
        <v>23</v>
      </c>
      <c r="C202" s="78">
        <v>0.5</v>
      </c>
      <c r="D202" s="64"/>
      <c r="E202" s="76"/>
    </row>
    <row r="203" spans="1:7" s="1" customFormat="1" x14ac:dyDescent="0.25">
      <c r="A203" s="71" t="s">
        <v>22</v>
      </c>
      <c r="B203" s="66"/>
      <c r="C203" s="67"/>
      <c r="D203" s="67"/>
      <c r="E203" s="76"/>
    </row>
    <row r="204" spans="1:7" s="1" customFormat="1" x14ac:dyDescent="0.25">
      <c r="A204" s="74" t="s">
        <v>3</v>
      </c>
      <c r="B204" s="77">
        <v>2</v>
      </c>
      <c r="C204" s="77"/>
      <c r="D204" s="77"/>
      <c r="E204" s="76"/>
    </row>
    <row r="205" spans="1:7" s="1" customFormat="1" x14ac:dyDescent="0.25">
      <c r="A205" s="67" t="s">
        <v>21</v>
      </c>
      <c r="B205" s="75"/>
      <c r="C205" s="74"/>
      <c r="D205" s="74"/>
      <c r="E205" s="73"/>
    </row>
    <row r="206" spans="1:7" s="1" customFormat="1" x14ac:dyDescent="0.25">
      <c r="A206" s="71"/>
      <c r="B206" s="72"/>
      <c r="C206" s="71"/>
      <c r="D206" s="71"/>
      <c r="E206" s="71"/>
    </row>
    <row r="207" spans="1:7" s="1" customFormat="1" x14ac:dyDescent="0.25">
      <c r="A207" s="69" t="s">
        <v>38</v>
      </c>
      <c r="B207" s="70" t="s">
        <v>37</v>
      </c>
      <c r="C207" s="69" t="s">
        <v>36</v>
      </c>
      <c r="D207" s="69" t="s">
        <v>35</v>
      </c>
      <c r="E207" s="69" t="s">
        <v>0</v>
      </c>
    </row>
    <row r="208" spans="1:7" s="1" customFormat="1" x14ac:dyDescent="0.25">
      <c r="A208" s="67" t="s">
        <v>34</v>
      </c>
      <c r="B208" s="68">
        <v>5</v>
      </c>
      <c r="C208" s="65">
        <v>1</v>
      </c>
      <c r="D208" s="64"/>
      <c r="E208" s="64"/>
    </row>
    <row r="209" spans="1:7" s="1" customFormat="1" x14ac:dyDescent="0.25">
      <c r="A209" s="67" t="s">
        <v>33</v>
      </c>
      <c r="B209" s="68">
        <v>0</v>
      </c>
      <c r="C209" s="65">
        <v>1</v>
      </c>
      <c r="D209" s="64"/>
      <c r="E209" s="64"/>
    </row>
    <row r="210" spans="1:7" s="1" customFormat="1" x14ac:dyDescent="0.25">
      <c r="A210" s="67" t="s">
        <v>32</v>
      </c>
      <c r="B210" s="66">
        <v>0</v>
      </c>
      <c r="C210" s="65">
        <v>1</v>
      </c>
      <c r="D210" s="64"/>
      <c r="E210" s="64"/>
    </row>
    <row r="211" spans="1:7" s="1" customFormat="1" x14ac:dyDescent="0.25">
      <c r="A211" s="67"/>
      <c r="B211" s="66"/>
      <c r="C211" s="65"/>
      <c r="D211" s="64"/>
      <c r="E211" s="64"/>
    </row>
    <row r="212" spans="1:7" s="1" customFormat="1" x14ac:dyDescent="0.25">
      <c r="A212" s="63" t="s">
        <v>21</v>
      </c>
      <c r="B212" s="62"/>
      <c r="C212" s="61"/>
      <c r="D212" s="60"/>
      <c r="E212" s="58"/>
    </row>
    <row r="213" spans="1:7" s="1" customFormat="1" x14ac:dyDescent="0.25">
      <c r="A213" s="58" t="s">
        <v>31</v>
      </c>
      <c r="B213" s="59"/>
      <c r="C213" s="58"/>
      <c r="D213" s="58"/>
      <c r="E213" s="58"/>
    </row>
    <row r="214" spans="1:7" s="1" customFormat="1" x14ac:dyDescent="0.25">
      <c r="A214" s="4"/>
      <c r="B214" s="5"/>
      <c r="C214" s="4"/>
      <c r="D214" s="4"/>
      <c r="E214" s="4"/>
    </row>
    <row r="215" spans="1:7" s="1" customFormat="1" x14ac:dyDescent="0.25">
      <c r="A215" s="4"/>
      <c r="B215" s="5"/>
      <c r="C215" s="4"/>
      <c r="D215" s="4"/>
      <c r="E215" s="4"/>
    </row>
    <row r="216" spans="1:7" s="1" customFormat="1" ht="15.75" x14ac:dyDescent="0.25">
      <c r="A216" s="80" t="s">
        <v>45</v>
      </c>
      <c r="B216" s="72"/>
      <c r="C216" s="71">
        <f>+(12*5)</f>
        <v>60</v>
      </c>
      <c r="D216" s="71" t="s">
        <v>42</v>
      </c>
      <c r="E216" s="71"/>
      <c r="G216" s="3">
        <f>+C216*E229</f>
        <v>0</v>
      </c>
    </row>
    <row r="217" spans="1:7" s="1" customFormat="1" x14ac:dyDescent="0.25">
      <c r="A217" s="79" t="s">
        <v>41</v>
      </c>
      <c r="B217" s="69" t="s">
        <v>28</v>
      </c>
      <c r="C217" s="79" t="s">
        <v>40</v>
      </c>
      <c r="D217" s="79" t="s">
        <v>27</v>
      </c>
      <c r="E217" s="79" t="s">
        <v>14</v>
      </c>
    </row>
    <row r="218" spans="1:7" s="1" customFormat="1" x14ac:dyDescent="0.25">
      <c r="A218" s="67" t="s">
        <v>39</v>
      </c>
      <c r="B218" s="66" t="s">
        <v>23</v>
      </c>
      <c r="C218" s="78">
        <v>0.5</v>
      </c>
      <c r="D218" s="64"/>
      <c r="E218" s="76"/>
    </row>
    <row r="219" spans="1:7" s="1" customFormat="1" x14ac:dyDescent="0.25">
      <c r="A219" s="71" t="s">
        <v>22</v>
      </c>
      <c r="B219" s="66"/>
      <c r="C219" s="67"/>
      <c r="D219" s="67"/>
      <c r="E219" s="76"/>
    </row>
    <row r="220" spans="1:7" s="1" customFormat="1" x14ac:dyDescent="0.25">
      <c r="A220" s="74" t="s">
        <v>3</v>
      </c>
      <c r="B220" s="77">
        <v>2</v>
      </c>
      <c r="C220" s="77"/>
      <c r="D220" s="77"/>
      <c r="E220" s="76"/>
    </row>
    <row r="221" spans="1:7" s="1" customFormat="1" x14ac:dyDescent="0.25">
      <c r="A221" s="67" t="s">
        <v>21</v>
      </c>
      <c r="B221" s="75"/>
      <c r="C221" s="74"/>
      <c r="D221" s="74"/>
      <c r="E221" s="73"/>
    </row>
    <row r="222" spans="1:7" s="1" customFormat="1" x14ac:dyDescent="0.25">
      <c r="A222" s="71"/>
      <c r="B222" s="72"/>
      <c r="C222" s="71"/>
      <c r="D222" s="71"/>
      <c r="E222" s="71"/>
    </row>
    <row r="223" spans="1:7" s="1" customFormat="1" x14ac:dyDescent="0.25">
      <c r="A223" s="69" t="s">
        <v>38</v>
      </c>
      <c r="B223" s="70" t="s">
        <v>37</v>
      </c>
      <c r="C223" s="69" t="s">
        <v>36</v>
      </c>
      <c r="D223" s="69" t="s">
        <v>35</v>
      </c>
      <c r="E223" s="69" t="s">
        <v>0</v>
      </c>
    </row>
    <row r="224" spans="1:7" s="1" customFormat="1" x14ac:dyDescent="0.25">
      <c r="A224" s="67" t="s">
        <v>34</v>
      </c>
      <c r="B224" s="68">
        <v>5</v>
      </c>
      <c r="C224" s="65">
        <v>1</v>
      </c>
      <c r="D224" s="64"/>
      <c r="E224" s="64"/>
    </row>
    <row r="225" spans="1:7" s="1" customFormat="1" x14ac:dyDescent="0.25">
      <c r="A225" s="67" t="s">
        <v>33</v>
      </c>
      <c r="B225" s="68">
        <v>0</v>
      </c>
      <c r="C225" s="65">
        <v>1</v>
      </c>
      <c r="D225" s="64"/>
      <c r="E225" s="64"/>
    </row>
    <row r="226" spans="1:7" s="1" customFormat="1" x14ac:dyDescent="0.25">
      <c r="A226" s="67" t="s">
        <v>32</v>
      </c>
      <c r="B226" s="66">
        <v>0</v>
      </c>
      <c r="C226" s="65">
        <v>1</v>
      </c>
      <c r="D226" s="64"/>
      <c r="E226" s="64"/>
    </row>
    <row r="227" spans="1:7" s="1" customFormat="1" x14ac:dyDescent="0.25">
      <c r="A227" s="67"/>
      <c r="B227" s="66"/>
      <c r="C227" s="65"/>
      <c r="D227" s="64"/>
      <c r="E227" s="64"/>
    </row>
    <row r="228" spans="1:7" s="1" customFormat="1" x14ac:dyDescent="0.25">
      <c r="A228" s="63" t="s">
        <v>21</v>
      </c>
      <c r="B228" s="62"/>
      <c r="C228" s="61"/>
      <c r="D228" s="60"/>
      <c r="E228" s="58"/>
    </row>
    <row r="229" spans="1:7" s="1" customFormat="1" x14ac:dyDescent="0.25">
      <c r="A229" s="58" t="s">
        <v>31</v>
      </c>
      <c r="B229" s="59"/>
      <c r="C229" s="58"/>
      <c r="D229" s="58"/>
      <c r="E229" s="58"/>
    </row>
    <row r="230" spans="1:7" s="1" customFormat="1" x14ac:dyDescent="0.25">
      <c r="A230" s="4"/>
      <c r="B230" s="5"/>
      <c r="C230" s="4"/>
      <c r="D230" s="4"/>
      <c r="E230" s="4"/>
    </row>
    <row r="231" spans="1:7" s="1" customFormat="1" x14ac:dyDescent="0.25">
      <c r="A231" s="4"/>
      <c r="B231" s="5"/>
      <c r="C231" s="4"/>
      <c r="D231" s="4"/>
      <c r="E231" s="4"/>
    </row>
    <row r="232" spans="1:7" s="1" customFormat="1" x14ac:dyDescent="0.25">
      <c r="A232" s="81" t="s">
        <v>44</v>
      </c>
      <c r="B232" s="81"/>
      <c r="C232" s="81"/>
      <c r="D232" s="81"/>
      <c r="E232" s="81"/>
    </row>
    <row r="233" spans="1:7" s="1" customFormat="1" x14ac:dyDescent="0.25">
      <c r="A233" s="4"/>
      <c r="B233" s="5"/>
      <c r="C233" s="4"/>
      <c r="D233" s="4"/>
      <c r="E233" s="4"/>
    </row>
    <row r="234" spans="1:7" s="1" customFormat="1" ht="15.75" x14ac:dyDescent="0.25">
      <c r="A234" s="80" t="s">
        <v>43</v>
      </c>
      <c r="B234" s="72"/>
      <c r="C234" s="71">
        <v>2</v>
      </c>
      <c r="D234" s="71" t="s">
        <v>42</v>
      </c>
      <c r="E234" s="71"/>
      <c r="G234" s="3">
        <f>+C234*E247</f>
        <v>0</v>
      </c>
    </row>
    <row r="235" spans="1:7" s="1" customFormat="1" x14ac:dyDescent="0.25">
      <c r="A235" s="79" t="s">
        <v>41</v>
      </c>
      <c r="B235" s="69" t="s">
        <v>28</v>
      </c>
      <c r="C235" s="79" t="s">
        <v>40</v>
      </c>
      <c r="D235" s="79" t="s">
        <v>27</v>
      </c>
      <c r="E235" s="79" t="s">
        <v>14</v>
      </c>
    </row>
    <row r="236" spans="1:7" s="1" customFormat="1" x14ac:dyDescent="0.25">
      <c r="A236" s="67" t="s">
        <v>39</v>
      </c>
      <c r="B236" s="66" t="s">
        <v>23</v>
      </c>
      <c r="C236" s="78">
        <v>1.5</v>
      </c>
      <c r="D236" s="64"/>
      <c r="E236" s="76"/>
    </row>
    <row r="237" spans="1:7" s="1" customFormat="1" x14ac:dyDescent="0.25">
      <c r="A237" s="71" t="s">
        <v>22</v>
      </c>
      <c r="B237" s="66"/>
      <c r="C237" s="67"/>
      <c r="D237" s="67"/>
      <c r="E237" s="76"/>
    </row>
    <row r="238" spans="1:7" s="1" customFormat="1" x14ac:dyDescent="0.25">
      <c r="A238" s="74" t="s">
        <v>3</v>
      </c>
      <c r="B238" s="77">
        <v>2</v>
      </c>
      <c r="C238" s="77"/>
      <c r="D238" s="77"/>
      <c r="E238" s="76"/>
    </row>
    <row r="239" spans="1:7" s="1" customFormat="1" x14ac:dyDescent="0.25">
      <c r="A239" s="67" t="s">
        <v>21</v>
      </c>
      <c r="B239" s="75"/>
      <c r="C239" s="74"/>
      <c r="D239" s="74"/>
      <c r="E239" s="73"/>
    </row>
    <row r="240" spans="1:7" s="1" customFormat="1" x14ac:dyDescent="0.25">
      <c r="A240" s="71"/>
      <c r="B240" s="72"/>
      <c r="C240" s="71"/>
      <c r="D240" s="71"/>
      <c r="E240" s="71"/>
    </row>
    <row r="241" spans="1:7" s="1" customFormat="1" x14ac:dyDescent="0.25">
      <c r="A241" s="69" t="s">
        <v>38</v>
      </c>
      <c r="B241" s="70" t="s">
        <v>37</v>
      </c>
      <c r="C241" s="69" t="s">
        <v>36</v>
      </c>
      <c r="D241" s="69" t="s">
        <v>35</v>
      </c>
      <c r="E241" s="69" t="s">
        <v>0</v>
      </c>
    </row>
    <row r="242" spans="1:7" s="1" customFormat="1" x14ac:dyDescent="0.25">
      <c r="A242" s="67" t="s">
        <v>34</v>
      </c>
      <c r="B242" s="68">
        <v>28</v>
      </c>
      <c r="C242" s="65">
        <v>1</v>
      </c>
      <c r="D242" s="64"/>
      <c r="E242" s="64"/>
    </row>
    <row r="243" spans="1:7" s="1" customFormat="1" x14ac:dyDescent="0.25">
      <c r="A243" s="67" t="s">
        <v>33</v>
      </c>
      <c r="B243" s="68">
        <v>0</v>
      </c>
      <c r="C243" s="65">
        <v>1</v>
      </c>
      <c r="D243" s="64"/>
      <c r="E243" s="64"/>
    </row>
    <row r="244" spans="1:7" s="1" customFormat="1" x14ac:dyDescent="0.25">
      <c r="A244" s="67" t="s">
        <v>32</v>
      </c>
      <c r="B244" s="66">
        <v>2</v>
      </c>
      <c r="C244" s="65">
        <v>1</v>
      </c>
      <c r="D244" s="64"/>
      <c r="E244" s="64"/>
    </row>
    <row r="245" spans="1:7" s="1" customFormat="1" x14ac:dyDescent="0.25">
      <c r="A245" s="67"/>
      <c r="B245" s="66"/>
      <c r="C245" s="65"/>
      <c r="D245" s="64"/>
      <c r="E245" s="64"/>
    </row>
    <row r="246" spans="1:7" s="1" customFormat="1" x14ac:dyDescent="0.25">
      <c r="A246" s="63" t="s">
        <v>21</v>
      </c>
      <c r="B246" s="62"/>
      <c r="C246" s="61"/>
      <c r="D246" s="60"/>
      <c r="E246" s="58"/>
    </row>
    <row r="247" spans="1:7" s="1" customFormat="1" x14ac:dyDescent="0.25">
      <c r="A247" s="58" t="s">
        <v>31</v>
      </c>
      <c r="B247" s="59"/>
      <c r="C247" s="58"/>
      <c r="D247" s="58"/>
      <c r="E247" s="58"/>
    </row>
    <row r="248" spans="1:7" s="1" customFormat="1" x14ac:dyDescent="0.25">
      <c r="A248" s="4"/>
      <c r="B248" s="5"/>
      <c r="C248" s="4"/>
      <c r="D248" s="4"/>
      <c r="E248" s="4"/>
    </row>
    <row r="249" spans="1:7" s="1" customFormat="1" x14ac:dyDescent="0.25">
      <c r="A249" s="4"/>
      <c r="B249" s="5"/>
      <c r="C249" s="4"/>
      <c r="D249" s="4"/>
      <c r="E249" s="4"/>
    </row>
    <row r="250" spans="1:7" s="1" customFormat="1" x14ac:dyDescent="0.25">
      <c r="A250" s="57" t="s">
        <v>30</v>
      </c>
      <c r="B250"/>
      <c r="C250">
        <v>1</v>
      </c>
      <c r="D250"/>
      <c r="E250"/>
      <c r="F250"/>
    </row>
    <row r="251" spans="1:7" s="1" customFormat="1" x14ac:dyDescent="0.25">
      <c r="A251" s="35" t="s">
        <v>29</v>
      </c>
      <c r="B251" s="56" t="s">
        <v>28</v>
      </c>
      <c r="C251" s="56" t="s">
        <v>18</v>
      </c>
      <c r="D251" s="35" t="s">
        <v>15</v>
      </c>
      <c r="E251" s="35" t="s">
        <v>27</v>
      </c>
      <c r="F251" s="55" t="s">
        <v>14</v>
      </c>
      <c r="G251" s="15">
        <f>+F257*C250*480</f>
        <v>0</v>
      </c>
    </row>
    <row r="252" spans="1:7" s="1" customFormat="1" x14ac:dyDescent="0.25">
      <c r="A252" s="46" t="s">
        <v>26</v>
      </c>
      <c r="B252" s="54" t="s">
        <v>23</v>
      </c>
      <c r="C252" s="54">
        <v>1</v>
      </c>
      <c r="D252" s="53">
        <v>6.25E-2</v>
      </c>
      <c r="E252" s="52"/>
      <c r="F252" s="51"/>
    </row>
    <row r="253" spans="1:7" s="1" customFormat="1" x14ac:dyDescent="0.25">
      <c r="A253" s="46" t="s">
        <v>25</v>
      </c>
      <c r="B253" s="54" t="s">
        <v>23</v>
      </c>
      <c r="C253" s="54">
        <v>1</v>
      </c>
      <c r="D253" s="53">
        <f>+D252</f>
        <v>6.25E-2</v>
      </c>
      <c r="E253" s="52"/>
      <c r="F253" s="51"/>
    </row>
    <row r="254" spans="1:7" s="1" customFormat="1" x14ac:dyDescent="0.25">
      <c r="A254" s="46" t="s">
        <v>24</v>
      </c>
      <c r="B254" s="54" t="s">
        <v>23</v>
      </c>
      <c r="C254" s="54">
        <v>1</v>
      </c>
      <c r="D254" s="53">
        <v>0.33</v>
      </c>
      <c r="E254" s="52"/>
      <c r="F254" s="51"/>
    </row>
    <row r="255" spans="1:7" s="1" customFormat="1" x14ac:dyDescent="0.25">
      <c r="A255" s="50" t="s">
        <v>22</v>
      </c>
      <c r="B255" s="49"/>
      <c r="C255" s="9"/>
      <c r="D255" s="48"/>
      <c r="E255" s="47"/>
      <c r="F255" s="43"/>
    </row>
    <row r="256" spans="1:7" s="1" customFormat="1" x14ac:dyDescent="0.25">
      <c r="A256" s="46" t="s">
        <v>3</v>
      </c>
      <c r="B256" s="45">
        <v>2</v>
      </c>
      <c r="C256" s="9"/>
      <c r="D256" s="45"/>
      <c r="E256" s="44"/>
      <c r="F256" s="43"/>
    </row>
    <row r="257" spans="1:7" s="1" customFormat="1" x14ac:dyDescent="0.25">
      <c r="A257" s="8" t="s">
        <v>21</v>
      </c>
      <c r="B257" s="37"/>
      <c r="C257" s="8"/>
      <c r="D257" s="42"/>
      <c r="E257" s="41"/>
      <c r="F257" s="40"/>
    </row>
    <row r="258" spans="1:7" s="1" customFormat="1" x14ac:dyDescent="0.25">
      <c r="A258" s="4"/>
      <c r="B258" s="5"/>
      <c r="C258" s="4"/>
      <c r="D258" s="4"/>
      <c r="E258" s="4"/>
    </row>
    <row r="259" spans="1:7" s="1" customFormat="1" x14ac:dyDescent="0.25">
      <c r="A259" s="4"/>
      <c r="B259" s="5"/>
      <c r="C259" s="4"/>
      <c r="D259" s="4"/>
      <c r="E259" s="4"/>
      <c r="G259" s="39"/>
    </row>
    <row r="260" spans="1:7" s="1" customFormat="1" x14ac:dyDescent="0.25">
      <c r="A260" s="4" t="s">
        <v>20</v>
      </c>
      <c r="B260" s="5"/>
      <c r="C260" s="4"/>
      <c r="D260" s="4"/>
      <c r="E260" s="4"/>
      <c r="G260" s="39"/>
    </row>
    <row r="261" spans="1:7" s="1" customFormat="1" x14ac:dyDescent="0.25">
      <c r="A261" s="38" t="s">
        <v>19</v>
      </c>
      <c r="B261" s="37" t="s">
        <v>18</v>
      </c>
      <c r="C261" s="35" t="s">
        <v>17</v>
      </c>
      <c r="D261" s="36" t="s">
        <v>16</v>
      </c>
      <c r="E261" s="35" t="s">
        <v>15</v>
      </c>
      <c r="F261" s="35" t="s">
        <v>14</v>
      </c>
    </row>
    <row r="262" spans="1:7" s="1" customFormat="1" x14ac:dyDescent="0.25">
      <c r="A262" s="34" t="s">
        <v>13</v>
      </c>
      <c r="B262" s="9" t="s">
        <v>5</v>
      </c>
      <c r="C262" s="9">
        <v>13</v>
      </c>
      <c r="D262" s="24"/>
      <c r="E262" s="33"/>
      <c r="F262" s="22"/>
    </row>
    <row r="263" spans="1:7" s="1" customFormat="1" x14ac:dyDescent="0.25">
      <c r="A263" s="34" t="s">
        <v>12</v>
      </c>
      <c r="B263" s="9" t="s">
        <v>5</v>
      </c>
      <c r="C263" s="9">
        <v>6</v>
      </c>
      <c r="D263" s="24"/>
      <c r="E263" s="33"/>
      <c r="F263" s="22"/>
    </row>
    <row r="264" spans="1:7" s="1" customFormat="1" x14ac:dyDescent="0.25">
      <c r="A264" s="31" t="s">
        <v>11</v>
      </c>
      <c r="B264" s="9" t="s">
        <v>5</v>
      </c>
      <c r="C264" s="31">
        <v>4</v>
      </c>
      <c r="D264" s="24"/>
      <c r="E264" s="30"/>
      <c r="F264" s="22"/>
    </row>
    <row r="265" spans="1:7" s="1" customFormat="1" x14ac:dyDescent="0.25">
      <c r="A265" s="31" t="s">
        <v>10</v>
      </c>
      <c r="B265" s="9" t="s">
        <v>5</v>
      </c>
      <c r="C265" s="31">
        <v>4</v>
      </c>
      <c r="D265" s="24"/>
      <c r="E265" s="30"/>
      <c r="F265" s="22"/>
    </row>
    <row r="266" spans="1:7" s="1" customFormat="1" x14ac:dyDescent="0.25">
      <c r="A266" s="31" t="s">
        <v>9</v>
      </c>
      <c r="B266" s="9" t="s">
        <v>5</v>
      </c>
      <c r="C266" s="31">
        <v>4</v>
      </c>
      <c r="D266" s="24"/>
      <c r="E266" s="30"/>
      <c r="F266" s="22"/>
    </row>
    <row r="267" spans="1:7" s="1" customFormat="1" x14ac:dyDescent="0.25">
      <c r="A267" s="32" t="s">
        <v>8</v>
      </c>
      <c r="B267" s="9" t="s">
        <v>5</v>
      </c>
      <c r="C267" s="31">
        <v>13</v>
      </c>
      <c r="D267" s="24"/>
      <c r="E267" s="30"/>
      <c r="F267" s="22"/>
    </row>
    <row r="268" spans="1:7" s="1" customFormat="1" x14ac:dyDescent="0.25">
      <c r="A268" s="29" t="s">
        <v>7</v>
      </c>
      <c r="B268" s="9" t="s">
        <v>5</v>
      </c>
      <c r="C268" s="28">
        <v>6</v>
      </c>
      <c r="D268" s="24"/>
      <c r="E268" s="27"/>
      <c r="F268" s="22"/>
    </row>
    <row r="269" spans="1:7" s="1" customFormat="1" x14ac:dyDescent="0.25">
      <c r="A269" s="26" t="s">
        <v>6</v>
      </c>
      <c r="B269" s="9" t="s">
        <v>5</v>
      </c>
      <c r="C269" s="25">
        <v>4</v>
      </c>
      <c r="D269" s="24"/>
      <c r="E269" s="23"/>
      <c r="F269" s="22"/>
    </row>
    <row r="270" spans="1:7" s="1" customFormat="1" x14ac:dyDescent="0.25">
      <c r="A270" s="16" t="s">
        <v>4</v>
      </c>
      <c r="B270" s="9"/>
      <c r="C270" s="8"/>
      <c r="D270" s="8"/>
      <c r="E270" s="8"/>
      <c r="F270" s="21"/>
    </row>
    <row r="271" spans="1:7" s="1" customFormat="1" x14ac:dyDescent="0.25">
      <c r="A271" s="20" t="s">
        <v>3</v>
      </c>
      <c r="B271" s="9"/>
      <c r="C271" s="19">
        <v>2</v>
      </c>
      <c r="D271" s="18"/>
      <c r="E271" s="18"/>
      <c r="F271" s="17"/>
    </row>
    <row r="272" spans="1:7" s="1" customFormat="1" x14ac:dyDescent="0.25">
      <c r="A272" s="16" t="s">
        <v>2</v>
      </c>
      <c r="B272" s="9"/>
      <c r="C272" s="9"/>
      <c r="D272" s="12"/>
      <c r="E272" s="12"/>
      <c r="F272" s="6"/>
      <c r="G272" s="15">
        <f>+F272</f>
        <v>0</v>
      </c>
    </row>
    <row r="273" spans="1:8" s="1" customFormat="1" x14ac:dyDescent="0.25">
      <c r="A273" s="14" t="s">
        <v>1</v>
      </c>
      <c r="B273" s="9"/>
      <c r="C273" s="13">
        <v>0.19</v>
      </c>
      <c r="D273" s="12"/>
      <c r="E273" s="12"/>
      <c r="F273" s="11"/>
    </row>
    <row r="274" spans="1:8" s="1" customFormat="1" x14ac:dyDescent="0.25">
      <c r="A274" s="10" t="s">
        <v>0</v>
      </c>
      <c r="B274" s="9"/>
      <c r="C274" s="8"/>
      <c r="D274" s="7"/>
      <c r="E274" s="7"/>
      <c r="F274" s="6"/>
    </row>
    <row r="275" spans="1:8" s="1" customFormat="1" x14ac:dyDescent="0.25">
      <c r="A275" s="4"/>
      <c r="B275" s="5"/>
      <c r="C275" s="4"/>
      <c r="D275" s="4"/>
      <c r="E275" s="4"/>
      <c r="G275" s="3">
        <f>SUM(G3:G274)</f>
        <v>0</v>
      </c>
      <c r="H275" s="3"/>
    </row>
    <row r="276" spans="1:8" s="1" customFormat="1" ht="15.75" customHeight="1" x14ac:dyDescent="0.25">
      <c r="G276" s="2">
        <f>+G275*1.19</f>
        <v>0</v>
      </c>
    </row>
    <row r="277" spans="1:8" s="1" customFormat="1" ht="15.75" customHeight="1" x14ac:dyDescent="0.25"/>
    <row r="278" spans="1:8" s="1" customFormat="1" ht="15.75" customHeight="1" x14ac:dyDescent="0.25"/>
    <row r="279" spans="1:8" s="1" customFormat="1" ht="15.75" customHeight="1" x14ac:dyDescent="0.25"/>
    <row r="280" spans="1:8" s="1" customFormat="1" ht="15.75" customHeight="1" x14ac:dyDescent="0.25"/>
    <row r="281" spans="1:8" s="1" customFormat="1" ht="15.75" customHeight="1" x14ac:dyDescent="0.25"/>
    <row r="282" spans="1:8" s="1" customFormat="1" ht="15.75" customHeight="1" x14ac:dyDescent="0.25"/>
    <row r="283" spans="1:8" s="1" customFormat="1" ht="15.75" customHeight="1" x14ac:dyDescent="0.25"/>
    <row r="284" spans="1:8" s="1" customFormat="1" ht="15.75" customHeight="1" x14ac:dyDescent="0.25"/>
    <row r="285" spans="1:8" s="1" customFormat="1" ht="15.75" customHeight="1" x14ac:dyDescent="0.25"/>
    <row r="286" spans="1:8" s="1" customFormat="1" ht="15.75" customHeight="1" x14ac:dyDescent="0.25"/>
    <row r="287" spans="1:8" s="1" customFormat="1" ht="15.75" customHeight="1" x14ac:dyDescent="0.25"/>
    <row r="288" spans="1:8" s="1" customFormat="1" ht="15.75" customHeight="1" x14ac:dyDescent="0.25"/>
    <row r="289" s="1" customFormat="1" ht="15.75" customHeight="1" x14ac:dyDescent="0.25"/>
    <row r="290" s="1" customFormat="1" ht="15.75" customHeight="1" x14ac:dyDescent="0.25"/>
    <row r="291" s="1" customFormat="1" ht="15.75" customHeight="1" x14ac:dyDescent="0.25"/>
    <row r="292" s="1" customFormat="1" ht="15.75" customHeight="1" x14ac:dyDescent="0.25"/>
    <row r="293" s="1" customFormat="1" ht="15.75" customHeight="1" x14ac:dyDescent="0.25"/>
    <row r="294" s="1" customFormat="1" ht="15.75" customHeight="1" x14ac:dyDescent="0.25"/>
    <row r="295" s="1" customFormat="1" ht="15.75" customHeight="1" x14ac:dyDescent="0.25"/>
    <row r="296" s="1" customFormat="1" ht="15.75" customHeight="1" x14ac:dyDescent="0.25"/>
    <row r="297" s="1" customFormat="1" ht="15.75" customHeight="1" x14ac:dyDescent="0.25"/>
    <row r="298" s="1" customFormat="1" ht="15.75" customHeight="1" x14ac:dyDescent="0.25"/>
    <row r="299" s="1" customFormat="1" ht="15.75" customHeight="1" x14ac:dyDescent="0.25"/>
    <row r="300" s="1" customFormat="1" ht="15.75" customHeight="1" x14ac:dyDescent="0.25"/>
    <row r="301" s="1" customFormat="1" ht="15.75" customHeight="1" x14ac:dyDescent="0.25"/>
    <row r="302" s="1" customFormat="1" ht="15.75" customHeight="1" x14ac:dyDescent="0.25"/>
    <row r="303" s="1" customFormat="1" ht="15.75" customHeight="1" x14ac:dyDescent="0.25"/>
    <row r="304" s="1" customFormat="1" ht="15.75" customHeight="1" x14ac:dyDescent="0.25"/>
    <row r="305" s="1" customFormat="1" ht="15.75" customHeight="1" x14ac:dyDescent="0.25"/>
    <row r="306" s="1" customFormat="1" ht="15.75" customHeight="1" x14ac:dyDescent="0.25"/>
    <row r="307" s="1" customFormat="1" ht="15.75" customHeight="1" x14ac:dyDescent="0.25"/>
    <row r="308" s="1" customFormat="1" ht="15.75" customHeight="1" x14ac:dyDescent="0.25"/>
    <row r="309" s="1" customFormat="1" ht="15.75" customHeight="1" x14ac:dyDescent="0.25"/>
    <row r="310" s="1" customFormat="1" ht="15.75" customHeight="1" x14ac:dyDescent="0.25"/>
    <row r="311" s="1" customFormat="1" ht="15.75" customHeight="1" x14ac:dyDescent="0.25"/>
    <row r="312" s="1" customFormat="1" ht="15.75" customHeight="1" x14ac:dyDescent="0.25"/>
    <row r="313" s="1" customFormat="1" ht="15.75" customHeight="1" x14ac:dyDescent="0.25"/>
    <row r="314" s="1" customFormat="1" ht="15.75" customHeight="1" x14ac:dyDescent="0.25"/>
    <row r="315" s="1" customFormat="1" ht="15.75" customHeight="1" x14ac:dyDescent="0.25"/>
    <row r="316" s="1" customFormat="1" ht="15.75" customHeight="1" x14ac:dyDescent="0.25"/>
    <row r="317" s="1" customFormat="1" ht="15.75" customHeight="1" x14ac:dyDescent="0.25"/>
    <row r="318" s="1" customFormat="1" ht="15.75" customHeight="1" x14ac:dyDescent="0.25"/>
    <row r="319" s="1" customFormat="1" ht="15.75" customHeight="1" x14ac:dyDescent="0.25"/>
    <row r="320" s="1" customFormat="1" ht="15.75" customHeight="1" x14ac:dyDescent="0.25"/>
    <row r="321" s="1" customFormat="1" ht="15.75" customHeight="1" x14ac:dyDescent="0.25"/>
    <row r="322" s="1" customFormat="1" ht="15.75" customHeight="1" x14ac:dyDescent="0.25"/>
    <row r="323" s="1" customFormat="1" ht="15.75" customHeight="1" x14ac:dyDescent="0.25"/>
    <row r="324" s="1" customFormat="1" ht="15.75" customHeight="1" x14ac:dyDescent="0.25"/>
    <row r="325" s="1" customFormat="1" ht="15.75" customHeight="1" x14ac:dyDescent="0.25"/>
    <row r="326" s="1" customFormat="1" ht="15.75" customHeight="1" x14ac:dyDescent="0.25"/>
    <row r="327" s="1" customFormat="1" ht="15.75" customHeight="1" x14ac:dyDescent="0.25"/>
    <row r="328" s="1" customFormat="1" ht="15.75" customHeight="1" x14ac:dyDescent="0.25"/>
    <row r="329" s="1" customFormat="1" ht="15.75" customHeight="1" x14ac:dyDescent="0.25"/>
    <row r="330" s="1" customFormat="1" ht="15.75" customHeight="1" x14ac:dyDescent="0.25"/>
    <row r="331" s="1" customFormat="1" ht="15.75" customHeight="1" x14ac:dyDescent="0.25"/>
    <row r="332" s="1" customFormat="1" ht="15.75" customHeight="1" x14ac:dyDescent="0.25"/>
    <row r="333" s="1" customFormat="1" ht="15.75" customHeight="1" x14ac:dyDescent="0.25"/>
    <row r="334" s="1" customFormat="1" ht="15.75" customHeight="1" x14ac:dyDescent="0.25"/>
    <row r="335" s="1" customFormat="1" ht="15.75" customHeight="1" x14ac:dyDescent="0.25"/>
    <row r="336" s="1" customFormat="1" ht="15.75" customHeight="1" x14ac:dyDescent="0.25"/>
    <row r="337" s="1" customFormat="1" ht="15.75" customHeight="1" x14ac:dyDescent="0.25"/>
    <row r="338" s="1" customFormat="1" ht="15.75" customHeight="1" x14ac:dyDescent="0.25"/>
    <row r="339" s="1" customFormat="1" ht="15.75" customHeight="1" x14ac:dyDescent="0.25"/>
    <row r="340" s="1" customFormat="1" ht="15.75" customHeight="1" x14ac:dyDescent="0.25"/>
    <row r="341" s="1" customFormat="1" ht="15.75" customHeight="1" x14ac:dyDescent="0.25"/>
    <row r="342" s="1" customFormat="1" ht="15.75" customHeight="1" x14ac:dyDescent="0.25"/>
    <row r="343" s="1" customFormat="1" ht="15.75" customHeight="1" x14ac:dyDescent="0.25"/>
    <row r="344" s="1" customFormat="1" ht="15.75" customHeight="1" x14ac:dyDescent="0.25"/>
    <row r="345" s="1" customFormat="1" ht="15.75" customHeight="1" x14ac:dyDescent="0.25"/>
    <row r="346" s="1" customFormat="1" ht="15.75" customHeight="1" x14ac:dyDescent="0.25"/>
    <row r="347" s="1" customFormat="1" ht="15.75" customHeight="1" x14ac:dyDescent="0.25"/>
    <row r="348" s="1" customFormat="1" ht="15.75" customHeight="1" x14ac:dyDescent="0.25"/>
    <row r="349" s="1" customFormat="1" ht="15.75" customHeight="1" x14ac:dyDescent="0.25"/>
    <row r="350" s="1" customFormat="1" ht="15.75" customHeight="1" x14ac:dyDescent="0.25"/>
    <row r="351" s="1" customFormat="1" ht="15.75" customHeight="1" x14ac:dyDescent="0.25"/>
    <row r="352" s="1" customFormat="1" ht="15.75" customHeight="1" x14ac:dyDescent="0.25"/>
    <row r="353" s="1" customFormat="1" ht="15.75" customHeight="1" x14ac:dyDescent="0.25"/>
    <row r="354" s="1" customFormat="1" ht="15.75" customHeight="1" x14ac:dyDescent="0.25"/>
    <row r="355" s="1" customFormat="1" ht="15.75" customHeight="1" x14ac:dyDescent="0.25"/>
    <row r="356" s="1" customFormat="1" ht="15.75" customHeight="1" x14ac:dyDescent="0.25"/>
    <row r="357" s="1" customFormat="1" ht="15.75" customHeight="1" x14ac:dyDescent="0.25"/>
    <row r="358" s="1" customFormat="1" ht="15.75" customHeight="1" x14ac:dyDescent="0.25"/>
    <row r="359" s="1" customFormat="1" ht="15.75" customHeight="1" x14ac:dyDescent="0.25"/>
    <row r="360" s="1" customFormat="1" ht="15.75" customHeight="1" x14ac:dyDescent="0.25"/>
    <row r="361" s="1" customFormat="1" ht="15.75" customHeight="1" x14ac:dyDescent="0.25"/>
    <row r="362" s="1" customFormat="1" ht="15.75" customHeight="1" x14ac:dyDescent="0.25"/>
    <row r="363" s="1" customFormat="1" ht="15.75" customHeight="1" x14ac:dyDescent="0.25"/>
    <row r="364" s="1" customFormat="1" ht="15.75" customHeight="1" x14ac:dyDescent="0.25"/>
    <row r="365" s="1" customFormat="1" ht="15.75" customHeight="1" x14ac:dyDescent="0.25"/>
    <row r="366" s="1" customFormat="1" ht="15.75" customHeight="1" x14ac:dyDescent="0.25"/>
    <row r="367" s="1" customFormat="1" ht="15.75" customHeight="1" x14ac:dyDescent="0.25"/>
    <row r="368" s="1" customFormat="1" ht="15.75" customHeight="1" x14ac:dyDescent="0.25"/>
    <row r="369" s="1" customFormat="1" ht="15.75" customHeight="1" x14ac:dyDescent="0.25"/>
    <row r="370" s="1" customFormat="1" ht="15.75" customHeight="1" x14ac:dyDescent="0.25"/>
    <row r="371" s="1" customFormat="1" ht="15.75" customHeight="1" x14ac:dyDescent="0.25"/>
    <row r="372" s="1" customFormat="1" ht="15.75" customHeight="1" x14ac:dyDescent="0.25"/>
    <row r="373" s="1" customFormat="1" ht="15.75" customHeight="1" x14ac:dyDescent="0.25"/>
    <row r="374" s="1" customFormat="1" ht="15.75" customHeight="1" x14ac:dyDescent="0.25"/>
    <row r="375" s="1" customFormat="1" ht="15.75" customHeight="1" x14ac:dyDescent="0.25"/>
    <row r="376" s="1" customFormat="1" ht="15.75" customHeight="1" x14ac:dyDescent="0.25"/>
    <row r="377" s="1" customFormat="1" ht="15.75" customHeight="1" x14ac:dyDescent="0.25"/>
    <row r="378" s="1" customFormat="1" ht="15.75" customHeight="1" x14ac:dyDescent="0.25"/>
    <row r="379" s="1" customFormat="1" ht="15.75" customHeight="1" x14ac:dyDescent="0.25"/>
    <row r="380" s="1" customFormat="1" ht="15.75" customHeight="1" x14ac:dyDescent="0.25"/>
    <row r="381" s="1" customFormat="1" ht="15.75" customHeight="1" x14ac:dyDescent="0.25"/>
    <row r="382" s="1" customFormat="1" ht="15.75" customHeight="1" x14ac:dyDescent="0.25"/>
    <row r="383" s="1" customFormat="1" ht="15.75" customHeight="1" x14ac:dyDescent="0.25"/>
    <row r="384" s="1" customFormat="1" ht="15.75" customHeight="1" x14ac:dyDescent="0.25"/>
    <row r="385" s="1" customFormat="1" ht="15.75" customHeight="1" x14ac:dyDescent="0.25"/>
    <row r="386" s="1" customFormat="1" ht="15.75" customHeight="1" x14ac:dyDescent="0.25"/>
    <row r="387" s="1" customFormat="1" ht="15.75" customHeight="1" x14ac:dyDescent="0.25"/>
    <row r="388" s="1" customFormat="1" ht="15.75" customHeight="1" x14ac:dyDescent="0.25"/>
    <row r="389" s="1" customFormat="1" ht="15.75" customHeight="1" x14ac:dyDescent="0.25"/>
    <row r="390" s="1" customFormat="1" ht="15.75" customHeight="1" x14ac:dyDescent="0.25"/>
    <row r="391" s="1" customFormat="1" ht="15.75" customHeight="1" x14ac:dyDescent="0.25"/>
    <row r="392" s="1" customFormat="1" ht="15.75" customHeight="1" x14ac:dyDescent="0.25"/>
    <row r="393" s="1" customFormat="1" ht="15.75" customHeight="1" x14ac:dyDescent="0.25"/>
    <row r="394" s="1" customFormat="1" ht="15.75" customHeight="1" x14ac:dyDescent="0.25"/>
    <row r="395" s="1" customFormat="1" ht="15.75" customHeight="1" x14ac:dyDescent="0.25"/>
    <row r="396" s="1" customFormat="1" ht="15.75" customHeight="1" x14ac:dyDescent="0.25"/>
    <row r="397" s="1" customFormat="1" ht="15.75" customHeight="1" x14ac:dyDescent="0.25"/>
    <row r="398" s="1" customFormat="1" ht="15.75" customHeight="1" x14ac:dyDescent="0.25"/>
    <row r="399" s="1" customFormat="1" ht="15.75" customHeight="1" x14ac:dyDescent="0.25"/>
    <row r="400" s="1" customFormat="1" ht="15.75" customHeight="1" x14ac:dyDescent="0.25"/>
    <row r="401" s="1" customFormat="1" ht="15.75" customHeight="1" x14ac:dyDescent="0.25"/>
    <row r="402" s="1" customFormat="1" ht="15.75" customHeight="1" x14ac:dyDescent="0.25"/>
    <row r="403" s="1" customFormat="1" ht="15.75" customHeight="1" x14ac:dyDescent="0.25"/>
    <row r="404" s="1" customFormat="1" ht="15.75" customHeight="1" x14ac:dyDescent="0.25"/>
    <row r="405" s="1" customFormat="1" ht="15.75" customHeight="1" x14ac:dyDescent="0.25"/>
    <row r="406" s="1" customFormat="1" ht="15.75" customHeight="1" x14ac:dyDescent="0.25"/>
    <row r="407" s="1" customFormat="1" ht="15.75" customHeight="1" x14ac:dyDescent="0.25"/>
    <row r="408" s="1" customFormat="1" ht="15.75" customHeight="1" x14ac:dyDescent="0.25"/>
    <row r="409" s="1" customFormat="1" ht="15.75" customHeight="1" x14ac:dyDescent="0.25"/>
    <row r="410" s="1" customFormat="1" ht="15.75" customHeight="1" x14ac:dyDescent="0.25"/>
    <row r="411" s="1" customFormat="1" ht="15.75" customHeight="1" x14ac:dyDescent="0.25"/>
    <row r="412" s="1" customFormat="1" ht="15.75" customHeight="1" x14ac:dyDescent="0.25"/>
    <row r="413" s="1" customFormat="1" ht="15.75" customHeight="1" x14ac:dyDescent="0.25"/>
    <row r="414" s="1" customFormat="1" ht="15.75" customHeight="1" x14ac:dyDescent="0.25"/>
    <row r="415" s="1" customFormat="1" ht="15.75" customHeight="1" x14ac:dyDescent="0.25"/>
    <row r="416" s="1" customFormat="1" ht="15.75" customHeight="1" x14ac:dyDescent="0.25"/>
    <row r="417" s="1" customFormat="1" ht="15.75" customHeight="1" x14ac:dyDescent="0.25"/>
    <row r="418" s="1" customFormat="1" ht="15.75" customHeight="1" x14ac:dyDescent="0.25"/>
    <row r="419" s="1" customFormat="1" ht="15.75" customHeight="1" x14ac:dyDescent="0.25"/>
    <row r="420" s="1" customFormat="1" ht="15.75" customHeight="1" x14ac:dyDescent="0.25"/>
    <row r="421" s="1" customFormat="1" ht="15.75" customHeight="1" x14ac:dyDescent="0.25"/>
    <row r="422" s="1" customFormat="1" ht="15.75" customHeight="1" x14ac:dyDescent="0.25"/>
    <row r="423" s="1" customFormat="1" ht="15.75" customHeight="1" x14ac:dyDescent="0.25"/>
    <row r="424" s="1" customFormat="1" ht="15.75" customHeight="1" x14ac:dyDescent="0.25"/>
    <row r="425" s="1" customFormat="1" ht="15.75" customHeight="1" x14ac:dyDescent="0.25"/>
    <row r="426" s="1" customFormat="1" ht="15.75" customHeight="1" x14ac:dyDescent="0.25"/>
    <row r="427" s="1" customFormat="1" ht="15.75" customHeight="1" x14ac:dyDescent="0.25"/>
    <row r="428" s="1" customFormat="1" ht="15.75" customHeight="1" x14ac:dyDescent="0.25"/>
    <row r="429" s="1" customFormat="1" ht="15.75" customHeight="1" x14ac:dyDescent="0.25"/>
    <row r="430" s="1" customFormat="1" ht="15.75" customHeight="1" x14ac:dyDescent="0.25"/>
    <row r="431" s="1" customFormat="1" ht="15.75" customHeight="1" x14ac:dyDescent="0.25"/>
    <row r="432" s="1" customFormat="1" ht="15.75" customHeight="1" x14ac:dyDescent="0.25"/>
    <row r="433" s="1" customFormat="1" ht="15.75" customHeight="1" x14ac:dyDescent="0.25"/>
    <row r="434" s="1" customFormat="1" ht="15.75" customHeight="1" x14ac:dyDescent="0.25"/>
    <row r="435" s="1" customFormat="1" ht="15.75" customHeight="1" x14ac:dyDescent="0.25"/>
    <row r="436" s="1" customFormat="1" ht="15.75" customHeight="1" x14ac:dyDescent="0.25"/>
    <row r="437" s="1" customFormat="1" ht="15.75" customHeight="1" x14ac:dyDescent="0.25"/>
    <row r="438" s="1" customFormat="1" ht="15.75" customHeight="1" x14ac:dyDescent="0.25"/>
    <row r="439" s="1" customFormat="1" ht="15.75" customHeight="1" x14ac:dyDescent="0.25"/>
    <row r="440" s="1" customFormat="1" ht="15.75" customHeight="1" x14ac:dyDescent="0.25"/>
    <row r="441" s="1" customFormat="1" ht="15.75" customHeight="1" x14ac:dyDescent="0.25"/>
    <row r="442" s="1" customFormat="1" ht="15.75" customHeight="1" x14ac:dyDescent="0.25"/>
    <row r="443" s="1" customFormat="1" ht="15.75" customHeight="1" x14ac:dyDescent="0.25"/>
    <row r="444" s="1" customFormat="1" ht="15.75" customHeight="1" x14ac:dyDescent="0.25"/>
    <row r="445" s="1" customFormat="1" ht="15.75" customHeight="1" x14ac:dyDescent="0.25"/>
    <row r="446" s="1" customFormat="1" ht="15.75" customHeight="1" x14ac:dyDescent="0.25"/>
    <row r="447" s="1" customFormat="1" ht="15.75" customHeight="1" x14ac:dyDescent="0.25"/>
    <row r="448" s="1" customFormat="1" ht="15.75" customHeight="1" x14ac:dyDescent="0.25"/>
    <row r="449" s="1" customFormat="1" ht="15.75" customHeight="1" x14ac:dyDescent="0.25"/>
    <row r="450" s="1" customFormat="1" ht="15.75" customHeight="1" x14ac:dyDescent="0.25"/>
    <row r="451" s="1" customFormat="1" ht="15.75" customHeight="1" x14ac:dyDescent="0.25"/>
    <row r="452" s="1" customFormat="1" ht="15.75" customHeight="1" x14ac:dyDescent="0.25"/>
    <row r="453" s="1" customFormat="1" ht="15.75" customHeight="1" x14ac:dyDescent="0.25"/>
    <row r="454" s="1" customFormat="1" ht="15.75" customHeight="1" x14ac:dyDescent="0.25"/>
    <row r="455" s="1" customFormat="1" ht="15.75" customHeight="1" x14ac:dyDescent="0.25"/>
    <row r="456" s="1" customFormat="1" ht="15.75" customHeight="1" x14ac:dyDescent="0.25"/>
    <row r="457" s="1" customFormat="1" ht="15.75" customHeight="1" x14ac:dyDescent="0.25"/>
    <row r="458" s="1" customFormat="1" ht="15.75" customHeight="1" x14ac:dyDescent="0.25"/>
    <row r="459" s="1" customFormat="1" ht="15.75" customHeight="1" x14ac:dyDescent="0.25"/>
    <row r="460" s="1" customFormat="1" ht="15.75" customHeight="1" x14ac:dyDescent="0.25"/>
    <row r="461" s="1" customFormat="1" ht="15.75" customHeight="1" x14ac:dyDescent="0.25"/>
    <row r="462" s="1" customFormat="1" ht="15.75" customHeight="1" x14ac:dyDescent="0.25"/>
    <row r="463" s="1" customFormat="1" ht="15.75" customHeight="1" x14ac:dyDescent="0.25"/>
    <row r="464" s="1" customFormat="1" ht="15.75" customHeight="1" x14ac:dyDescent="0.25"/>
    <row r="465" s="1" customFormat="1" ht="15.75" customHeight="1" x14ac:dyDescent="0.25"/>
    <row r="466" s="1" customFormat="1" ht="15.75" customHeight="1" x14ac:dyDescent="0.25"/>
    <row r="467" s="1" customFormat="1" ht="15.75" customHeight="1" x14ac:dyDescent="0.25"/>
    <row r="468" s="1" customFormat="1" ht="15.75" customHeight="1" x14ac:dyDescent="0.25"/>
    <row r="469" s="1" customFormat="1" ht="15.75" customHeight="1" x14ac:dyDescent="0.25"/>
    <row r="470" s="1" customFormat="1" ht="15.75" customHeight="1" x14ac:dyDescent="0.25"/>
    <row r="471" s="1" customFormat="1" ht="15.75" customHeight="1" x14ac:dyDescent="0.25"/>
    <row r="472" s="1" customFormat="1" ht="15.75" customHeight="1" x14ac:dyDescent="0.25"/>
    <row r="473" s="1" customFormat="1" ht="15.75" customHeight="1" x14ac:dyDescent="0.25"/>
    <row r="474" s="1" customFormat="1" ht="15.75" customHeight="1" x14ac:dyDescent="0.25"/>
    <row r="475" s="1" customFormat="1" ht="15.75" customHeight="1" x14ac:dyDescent="0.25"/>
    <row r="476" s="1" customFormat="1" ht="15.75" customHeight="1" x14ac:dyDescent="0.25"/>
    <row r="477" s="1" customFormat="1" ht="15.75" customHeight="1" x14ac:dyDescent="0.25"/>
    <row r="478" s="1" customFormat="1" ht="15.75" customHeight="1" x14ac:dyDescent="0.25"/>
    <row r="479" s="1" customFormat="1" ht="15.75" customHeight="1" x14ac:dyDescent="0.25"/>
    <row r="480" s="1" customFormat="1" ht="15.75" customHeight="1" x14ac:dyDescent="0.25"/>
    <row r="481" s="1" customFormat="1" ht="15.75" customHeight="1" x14ac:dyDescent="0.25"/>
    <row r="482" s="1" customFormat="1" ht="15.75" customHeight="1" x14ac:dyDescent="0.25"/>
    <row r="483" s="1" customFormat="1" ht="15.75" customHeight="1" x14ac:dyDescent="0.25"/>
    <row r="484" s="1" customFormat="1" ht="15.75" customHeight="1" x14ac:dyDescent="0.25"/>
    <row r="485" s="1" customFormat="1" ht="15.75" customHeight="1" x14ac:dyDescent="0.25"/>
    <row r="486" s="1" customFormat="1" ht="15.75" customHeight="1" x14ac:dyDescent="0.25"/>
    <row r="487" s="1" customFormat="1" ht="15.75" customHeight="1" x14ac:dyDescent="0.25"/>
    <row r="488" s="1" customFormat="1" ht="15.75" customHeight="1" x14ac:dyDescent="0.25"/>
    <row r="489" s="1" customFormat="1" ht="15.75" customHeight="1" x14ac:dyDescent="0.25"/>
    <row r="490" s="1" customFormat="1" ht="15.75" customHeight="1" x14ac:dyDescent="0.25"/>
    <row r="491" s="1" customFormat="1" ht="15.75" customHeight="1" x14ac:dyDescent="0.25"/>
    <row r="492" s="1" customFormat="1" ht="15.75" customHeight="1" x14ac:dyDescent="0.25"/>
    <row r="493" s="1" customFormat="1" ht="15.75" customHeight="1" x14ac:dyDescent="0.25"/>
    <row r="494" s="1" customFormat="1" ht="15.75" customHeight="1" x14ac:dyDescent="0.25"/>
    <row r="495" s="1" customFormat="1" ht="15.75" customHeight="1" x14ac:dyDescent="0.25"/>
    <row r="496" s="1" customFormat="1" ht="15.75" customHeight="1" x14ac:dyDescent="0.25"/>
    <row r="497" s="1" customFormat="1" ht="15.75" customHeight="1" x14ac:dyDescent="0.25"/>
    <row r="498" s="1" customFormat="1" ht="15.75" customHeight="1" x14ac:dyDescent="0.25"/>
    <row r="499" s="1" customFormat="1" ht="15.75" customHeight="1" x14ac:dyDescent="0.25"/>
    <row r="500" s="1" customFormat="1" ht="15.75" customHeight="1" x14ac:dyDescent="0.25"/>
    <row r="501" s="1" customFormat="1" ht="15.75" customHeight="1" x14ac:dyDescent="0.25"/>
    <row r="502" s="1" customFormat="1" ht="15.75" customHeight="1" x14ac:dyDescent="0.25"/>
    <row r="503" s="1" customFormat="1" ht="15.75" customHeight="1" x14ac:dyDescent="0.25"/>
    <row r="504" s="1" customFormat="1" ht="15.75" customHeight="1" x14ac:dyDescent="0.25"/>
    <row r="505" s="1" customFormat="1" ht="15.75" customHeight="1" x14ac:dyDescent="0.25"/>
    <row r="506" s="1" customFormat="1" ht="15.75" customHeight="1" x14ac:dyDescent="0.25"/>
    <row r="507" s="1" customFormat="1" ht="15.75" customHeight="1" x14ac:dyDescent="0.25"/>
    <row r="508" s="1" customFormat="1" ht="15.75" customHeight="1" x14ac:dyDescent="0.25"/>
    <row r="509" s="1" customFormat="1" ht="15.75" customHeight="1" x14ac:dyDescent="0.25"/>
    <row r="510" s="1" customFormat="1" ht="15.75" customHeight="1" x14ac:dyDescent="0.25"/>
    <row r="511" s="1" customFormat="1" ht="15.75" customHeight="1" x14ac:dyDescent="0.25"/>
    <row r="512" s="1" customFormat="1" ht="15.75" customHeight="1" x14ac:dyDescent="0.25"/>
    <row r="513" s="1" customFormat="1" ht="15.75" customHeight="1" x14ac:dyDescent="0.25"/>
    <row r="514" s="1" customFormat="1" ht="15.75" customHeight="1" x14ac:dyDescent="0.25"/>
    <row r="515" s="1" customFormat="1" ht="15.75" customHeight="1" x14ac:dyDescent="0.25"/>
    <row r="516" s="1" customFormat="1" ht="15.75" customHeight="1" x14ac:dyDescent="0.25"/>
    <row r="517" s="1" customFormat="1" ht="15.75" customHeight="1" x14ac:dyDescent="0.25"/>
    <row r="518" s="1" customFormat="1" ht="15.75" customHeight="1" x14ac:dyDescent="0.25"/>
    <row r="519" s="1" customFormat="1" ht="15.75" customHeight="1" x14ac:dyDescent="0.25"/>
    <row r="520" s="1" customFormat="1" ht="15.75" customHeight="1" x14ac:dyDescent="0.25"/>
    <row r="521" s="1" customFormat="1" ht="15.75" customHeight="1" x14ac:dyDescent="0.25"/>
    <row r="522" s="1" customFormat="1" ht="15.75" customHeight="1" x14ac:dyDescent="0.25"/>
    <row r="523" s="1" customFormat="1" ht="15.75" customHeight="1" x14ac:dyDescent="0.25"/>
    <row r="524" s="1" customFormat="1" ht="15.75" customHeight="1" x14ac:dyDescent="0.25"/>
    <row r="525" s="1" customFormat="1" ht="15.75" customHeight="1" x14ac:dyDescent="0.25"/>
    <row r="526" s="1" customFormat="1" ht="15.75" customHeight="1" x14ac:dyDescent="0.25"/>
    <row r="527" s="1" customFormat="1" ht="15.75" customHeight="1" x14ac:dyDescent="0.25"/>
    <row r="528" s="1" customFormat="1" ht="15.75" customHeight="1" x14ac:dyDescent="0.25"/>
    <row r="529" s="1" customFormat="1" ht="15.75" customHeight="1" x14ac:dyDescent="0.25"/>
    <row r="530" s="1" customFormat="1" ht="15.75" customHeight="1" x14ac:dyDescent="0.25"/>
    <row r="531" s="1" customFormat="1" ht="15.75" customHeight="1" x14ac:dyDescent="0.25"/>
    <row r="532" s="1" customFormat="1" ht="15.75" customHeight="1" x14ac:dyDescent="0.25"/>
    <row r="533" s="1" customFormat="1" ht="15.75" customHeight="1" x14ac:dyDescent="0.25"/>
    <row r="534" s="1" customFormat="1" ht="15.75" customHeight="1" x14ac:dyDescent="0.25"/>
    <row r="535" s="1" customFormat="1" ht="15.75" customHeight="1" x14ac:dyDescent="0.25"/>
    <row r="536" s="1" customFormat="1" ht="15.75" customHeight="1" x14ac:dyDescent="0.25"/>
    <row r="537" s="1" customFormat="1" ht="15.75" customHeight="1" x14ac:dyDescent="0.25"/>
    <row r="538" s="1" customFormat="1" ht="15.75" customHeight="1" x14ac:dyDescent="0.25"/>
    <row r="539" s="1" customFormat="1" ht="15.75" customHeight="1" x14ac:dyDescent="0.25"/>
    <row r="540" s="1" customFormat="1" ht="15.75" customHeight="1" x14ac:dyDescent="0.25"/>
    <row r="541" s="1" customFormat="1" ht="15.75" customHeight="1" x14ac:dyDescent="0.25"/>
    <row r="542" s="1" customFormat="1" ht="15.75" customHeight="1" x14ac:dyDescent="0.25"/>
    <row r="543" s="1" customFormat="1" ht="15.75" customHeight="1" x14ac:dyDescent="0.25"/>
    <row r="544" s="1" customFormat="1" ht="15.75" customHeight="1" x14ac:dyDescent="0.25"/>
    <row r="545" s="1" customFormat="1" ht="15.75" customHeight="1" x14ac:dyDescent="0.25"/>
    <row r="546" s="1" customFormat="1" ht="15.75" customHeight="1" x14ac:dyDescent="0.25"/>
    <row r="547" s="1" customFormat="1" ht="15.75" customHeight="1" x14ac:dyDescent="0.25"/>
    <row r="548" s="1" customFormat="1" ht="15.75" customHeight="1" x14ac:dyDescent="0.25"/>
    <row r="549" s="1" customFormat="1" ht="15.75" customHeight="1" x14ac:dyDescent="0.25"/>
    <row r="550" s="1" customFormat="1" ht="15.75" customHeight="1" x14ac:dyDescent="0.25"/>
    <row r="551" s="1" customFormat="1" ht="15.75" customHeight="1" x14ac:dyDescent="0.25"/>
    <row r="552" s="1" customFormat="1" ht="15.75" customHeight="1" x14ac:dyDescent="0.25"/>
    <row r="553" s="1" customFormat="1" ht="15.75" customHeight="1" x14ac:dyDescent="0.25"/>
    <row r="554" s="1" customFormat="1" ht="15.75" customHeight="1" x14ac:dyDescent="0.25"/>
    <row r="555" s="1" customFormat="1" ht="15.75" customHeight="1" x14ac:dyDescent="0.25"/>
    <row r="556" s="1" customFormat="1" ht="15.75" customHeight="1" x14ac:dyDescent="0.25"/>
    <row r="557" s="1" customFormat="1" ht="15.75" customHeight="1" x14ac:dyDescent="0.25"/>
    <row r="558" s="1" customFormat="1" ht="15.75" customHeight="1" x14ac:dyDescent="0.25"/>
    <row r="559" s="1" customFormat="1" ht="15.75" customHeight="1" x14ac:dyDescent="0.25"/>
    <row r="560" s="1" customFormat="1" ht="15.75" customHeight="1" x14ac:dyDescent="0.25"/>
    <row r="561" s="1" customFormat="1" ht="15.75" customHeight="1" x14ac:dyDescent="0.25"/>
    <row r="562" s="1" customFormat="1" ht="15.75" customHeight="1" x14ac:dyDescent="0.25"/>
    <row r="563" s="1" customFormat="1" ht="15.75" customHeight="1" x14ac:dyDescent="0.25"/>
    <row r="564" s="1" customFormat="1" ht="15.75" customHeight="1" x14ac:dyDescent="0.25"/>
    <row r="565" s="1" customFormat="1" ht="15.75" customHeight="1" x14ac:dyDescent="0.25"/>
    <row r="566" s="1" customFormat="1" ht="15.75" customHeight="1" x14ac:dyDescent="0.25"/>
    <row r="567" s="1" customFormat="1" ht="15.75" customHeight="1" x14ac:dyDescent="0.25"/>
    <row r="568" s="1" customFormat="1" ht="15.75" customHeight="1" x14ac:dyDescent="0.25"/>
    <row r="569" s="1" customFormat="1" ht="15.75" customHeight="1" x14ac:dyDescent="0.25"/>
    <row r="570" s="1" customFormat="1" ht="15.75" customHeight="1" x14ac:dyDescent="0.25"/>
    <row r="571" s="1" customFormat="1" ht="15.75" customHeight="1" x14ac:dyDescent="0.25"/>
    <row r="572" s="1" customFormat="1" ht="15.75" customHeight="1" x14ac:dyDescent="0.25"/>
    <row r="573" s="1" customFormat="1" ht="15.75" customHeight="1" x14ac:dyDescent="0.25"/>
    <row r="574" s="1" customFormat="1" ht="15.75" customHeight="1" x14ac:dyDescent="0.25"/>
    <row r="575" s="1" customFormat="1" ht="15.75" customHeight="1" x14ac:dyDescent="0.25"/>
    <row r="576" s="1" customFormat="1" ht="15.75" customHeight="1" x14ac:dyDescent="0.25"/>
    <row r="577" s="1" customFormat="1" ht="15.75" customHeight="1" x14ac:dyDescent="0.25"/>
    <row r="578" s="1" customFormat="1" ht="15.75" customHeight="1" x14ac:dyDescent="0.25"/>
    <row r="579" s="1" customFormat="1" ht="15.75" customHeight="1" x14ac:dyDescent="0.25"/>
    <row r="580" s="1" customFormat="1" ht="15.75" customHeight="1" x14ac:dyDescent="0.25"/>
    <row r="581" s="1" customFormat="1" ht="15.75" customHeight="1" x14ac:dyDescent="0.25"/>
    <row r="582" s="1" customFormat="1" ht="15.75" customHeight="1" x14ac:dyDescent="0.25"/>
    <row r="583" s="1" customFormat="1" ht="15.75" customHeight="1" x14ac:dyDescent="0.25"/>
    <row r="584" s="1" customFormat="1" ht="15.75" customHeight="1" x14ac:dyDescent="0.25"/>
    <row r="585" s="1" customFormat="1" ht="15.75" customHeight="1" x14ac:dyDescent="0.25"/>
    <row r="586" s="1" customFormat="1" ht="15.75" customHeight="1" x14ac:dyDescent="0.25"/>
    <row r="587" s="1" customFormat="1" ht="15.75" customHeight="1" x14ac:dyDescent="0.25"/>
    <row r="588" s="1" customFormat="1" ht="15.75" customHeight="1" x14ac:dyDescent="0.25"/>
    <row r="589" s="1" customFormat="1" ht="15.75" customHeight="1" x14ac:dyDescent="0.25"/>
    <row r="590" s="1" customFormat="1" ht="15.75" customHeight="1" x14ac:dyDescent="0.25"/>
    <row r="591" s="1" customFormat="1" ht="15.75" customHeight="1" x14ac:dyDescent="0.25"/>
    <row r="592" s="1" customFormat="1" ht="15.75" customHeight="1" x14ac:dyDescent="0.25"/>
    <row r="593" s="1" customFormat="1" ht="15.75" customHeight="1" x14ac:dyDescent="0.25"/>
    <row r="594" s="1" customFormat="1" ht="15.75" customHeight="1" x14ac:dyDescent="0.25"/>
    <row r="595" s="1" customFormat="1" ht="15.75" customHeight="1" x14ac:dyDescent="0.25"/>
    <row r="596" s="1" customFormat="1" ht="15.75" customHeight="1" x14ac:dyDescent="0.25"/>
    <row r="597" s="1" customFormat="1" ht="15.75" customHeight="1" x14ac:dyDescent="0.25"/>
    <row r="598" s="1" customFormat="1" ht="15.75" customHeight="1" x14ac:dyDescent="0.25"/>
    <row r="599" s="1" customFormat="1" ht="15.75" customHeight="1" x14ac:dyDescent="0.25"/>
    <row r="600" s="1" customFormat="1" ht="15.75" customHeight="1" x14ac:dyDescent="0.25"/>
    <row r="601" s="1" customFormat="1" ht="15.75" customHeight="1" x14ac:dyDescent="0.25"/>
    <row r="602" s="1" customFormat="1" ht="15.75" customHeight="1" x14ac:dyDescent="0.25"/>
    <row r="603" s="1" customFormat="1" ht="15.75" customHeight="1" x14ac:dyDescent="0.25"/>
    <row r="604" s="1" customFormat="1" ht="15.75" customHeight="1" x14ac:dyDescent="0.25"/>
    <row r="605" s="1" customFormat="1" ht="15.75" customHeight="1" x14ac:dyDescent="0.25"/>
    <row r="606" s="1" customFormat="1" ht="15.75" customHeight="1" x14ac:dyDescent="0.25"/>
    <row r="607" s="1" customFormat="1" ht="15.75" customHeight="1" x14ac:dyDescent="0.25"/>
    <row r="608" s="1" customFormat="1" ht="15.75" customHeight="1" x14ac:dyDescent="0.25"/>
    <row r="609" s="1" customFormat="1" ht="15.75" customHeight="1" x14ac:dyDescent="0.25"/>
    <row r="610" s="1" customFormat="1" ht="15.75" customHeight="1" x14ac:dyDescent="0.25"/>
    <row r="611" s="1" customFormat="1" ht="15.75" customHeight="1" x14ac:dyDescent="0.25"/>
    <row r="612" s="1" customFormat="1" ht="15.75" customHeight="1" x14ac:dyDescent="0.25"/>
    <row r="613" s="1" customFormat="1" ht="15.75" customHeight="1" x14ac:dyDescent="0.25"/>
    <row r="614" s="1" customFormat="1" ht="15.75" customHeight="1" x14ac:dyDescent="0.25"/>
    <row r="615" s="1" customFormat="1" ht="15.75" customHeight="1" x14ac:dyDescent="0.25"/>
    <row r="616" s="1" customFormat="1" ht="15.75" customHeight="1" x14ac:dyDescent="0.25"/>
    <row r="617" s="1" customFormat="1" ht="15.75" customHeight="1" x14ac:dyDescent="0.25"/>
    <row r="618" s="1" customFormat="1" ht="15.75" customHeight="1" x14ac:dyDescent="0.25"/>
    <row r="619" s="1" customFormat="1" ht="15.75" customHeight="1" x14ac:dyDescent="0.25"/>
    <row r="620" s="1" customFormat="1" ht="15.75" customHeight="1" x14ac:dyDescent="0.25"/>
    <row r="621" s="1" customFormat="1" ht="15.75" customHeight="1" x14ac:dyDescent="0.25"/>
    <row r="622" s="1" customFormat="1" ht="15.75" customHeight="1" x14ac:dyDescent="0.25"/>
    <row r="623" s="1" customFormat="1" ht="15.75" customHeight="1" x14ac:dyDescent="0.25"/>
    <row r="624" s="1" customFormat="1" ht="15.75" customHeight="1" x14ac:dyDescent="0.25"/>
    <row r="625" s="1" customFormat="1" ht="15.75" customHeight="1" x14ac:dyDescent="0.25"/>
    <row r="626" s="1" customFormat="1" ht="15.75" customHeight="1" x14ac:dyDescent="0.25"/>
    <row r="627" s="1" customFormat="1" ht="15.75" customHeight="1" x14ac:dyDescent="0.25"/>
    <row r="628" s="1" customFormat="1" ht="15.75" customHeight="1" x14ac:dyDescent="0.25"/>
    <row r="629" s="1" customFormat="1" ht="15.75" customHeight="1" x14ac:dyDescent="0.25"/>
    <row r="630" s="1" customFormat="1" ht="15.75" customHeight="1" x14ac:dyDescent="0.25"/>
    <row r="631" s="1" customFormat="1" ht="15.75" customHeight="1" x14ac:dyDescent="0.25"/>
    <row r="632" s="1" customFormat="1" ht="15.75" customHeight="1" x14ac:dyDescent="0.25"/>
    <row r="633" s="1" customFormat="1" ht="15.75" customHeight="1" x14ac:dyDescent="0.25"/>
    <row r="634" s="1" customFormat="1" ht="15.75" customHeight="1" x14ac:dyDescent="0.25"/>
    <row r="635" s="1" customFormat="1" ht="15.75" customHeight="1" x14ac:dyDescent="0.25"/>
    <row r="636" s="1" customFormat="1" ht="15.75" customHeight="1" x14ac:dyDescent="0.25"/>
    <row r="637" s="1" customFormat="1" ht="15.75" customHeight="1" x14ac:dyDescent="0.25"/>
    <row r="638" s="1" customFormat="1" ht="15.75" customHeight="1" x14ac:dyDescent="0.25"/>
    <row r="639" s="1" customFormat="1" ht="15.75" customHeight="1" x14ac:dyDescent="0.25"/>
    <row r="640" s="1" customFormat="1" ht="15.75" customHeight="1" x14ac:dyDescent="0.25"/>
    <row r="641" s="1" customFormat="1" ht="15.75" customHeight="1" x14ac:dyDescent="0.25"/>
    <row r="642" s="1" customFormat="1" ht="15.75" customHeight="1" x14ac:dyDescent="0.25"/>
    <row r="643" s="1" customFormat="1" ht="15.75" customHeight="1" x14ac:dyDescent="0.25"/>
    <row r="644" s="1" customFormat="1" ht="15.75" customHeight="1" x14ac:dyDescent="0.25"/>
    <row r="645" s="1" customFormat="1" ht="15.75" customHeight="1" x14ac:dyDescent="0.25"/>
    <row r="646" s="1" customFormat="1" ht="15.75" customHeight="1" x14ac:dyDescent="0.25"/>
    <row r="647" s="1" customFormat="1" ht="15.75" customHeight="1" x14ac:dyDescent="0.25"/>
    <row r="648" s="1" customFormat="1" ht="15.75" customHeight="1" x14ac:dyDescent="0.25"/>
    <row r="649" s="1" customFormat="1" ht="15.75" customHeight="1" x14ac:dyDescent="0.25"/>
    <row r="650" s="1" customFormat="1" ht="15.75" customHeight="1" x14ac:dyDescent="0.25"/>
    <row r="651" s="1" customFormat="1" ht="15.75" customHeight="1" x14ac:dyDescent="0.25"/>
    <row r="652" s="1" customFormat="1" ht="15.75" customHeight="1" x14ac:dyDescent="0.25"/>
    <row r="653" s="1" customFormat="1" ht="15.75" customHeight="1" x14ac:dyDescent="0.25"/>
    <row r="654" s="1" customFormat="1" ht="15.75" customHeight="1" x14ac:dyDescent="0.25"/>
    <row r="655" s="1" customFormat="1" ht="15.75" customHeight="1" x14ac:dyDescent="0.25"/>
    <row r="656" s="1" customFormat="1" ht="15.75" customHeight="1" x14ac:dyDescent="0.25"/>
    <row r="657" s="1" customFormat="1" ht="15.75" customHeight="1" x14ac:dyDescent="0.25"/>
    <row r="658" s="1" customFormat="1" ht="15.75" customHeight="1" x14ac:dyDescent="0.25"/>
    <row r="659" s="1" customFormat="1" ht="15.75" customHeight="1" x14ac:dyDescent="0.25"/>
    <row r="660" s="1" customFormat="1" ht="15.75" customHeight="1" x14ac:dyDescent="0.25"/>
    <row r="661" s="1" customFormat="1" ht="15.75" customHeight="1" x14ac:dyDescent="0.25"/>
    <row r="662" s="1" customFormat="1" ht="15.75" customHeight="1" x14ac:dyDescent="0.25"/>
    <row r="663" s="1" customFormat="1" ht="15.75" customHeight="1" x14ac:dyDescent="0.25"/>
    <row r="664" s="1" customFormat="1" ht="15.75" customHeight="1" x14ac:dyDescent="0.25"/>
    <row r="665" s="1" customFormat="1" ht="15.75" customHeight="1" x14ac:dyDescent="0.25"/>
    <row r="666" s="1" customFormat="1" ht="15.75" customHeight="1" x14ac:dyDescent="0.25"/>
    <row r="667" s="1" customFormat="1" ht="15.75" customHeight="1" x14ac:dyDescent="0.25"/>
    <row r="668" s="1" customFormat="1" ht="15.75" customHeight="1" x14ac:dyDescent="0.25"/>
    <row r="669" s="1" customFormat="1" ht="15.75" customHeight="1" x14ac:dyDescent="0.25"/>
    <row r="670" s="1" customFormat="1" ht="15.75" customHeight="1" x14ac:dyDescent="0.25"/>
    <row r="671" s="1" customFormat="1" ht="15.75" customHeight="1" x14ac:dyDescent="0.25"/>
    <row r="672" s="1" customFormat="1" ht="15.75" customHeight="1" x14ac:dyDescent="0.25"/>
    <row r="673" s="1" customFormat="1" ht="15.75" customHeight="1" x14ac:dyDescent="0.25"/>
    <row r="674" s="1" customFormat="1" ht="15.75" customHeight="1" x14ac:dyDescent="0.25"/>
    <row r="675" s="1" customFormat="1" ht="15.75" customHeight="1" x14ac:dyDescent="0.25"/>
    <row r="676" s="1" customFormat="1" ht="15.75" customHeight="1" x14ac:dyDescent="0.25"/>
    <row r="677" s="1" customFormat="1" ht="15.75" customHeight="1" x14ac:dyDescent="0.25"/>
    <row r="678" s="1" customFormat="1" ht="15.75" customHeight="1" x14ac:dyDescent="0.25"/>
    <row r="679" s="1" customFormat="1" ht="15.75" customHeight="1" x14ac:dyDescent="0.25"/>
    <row r="680" s="1" customFormat="1" ht="15.75" customHeight="1" x14ac:dyDescent="0.25"/>
    <row r="681" s="1" customFormat="1" ht="15.75" customHeight="1" x14ac:dyDescent="0.25"/>
    <row r="682" s="1" customFormat="1" ht="15.75" customHeight="1" x14ac:dyDescent="0.25"/>
    <row r="683" s="1" customFormat="1" ht="15.75" customHeight="1" x14ac:dyDescent="0.25"/>
    <row r="684" s="1" customFormat="1" ht="15.75" customHeight="1" x14ac:dyDescent="0.25"/>
    <row r="685" s="1" customFormat="1" ht="15.75" customHeight="1" x14ac:dyDescent="0.25"/>
    <row r="686" s="1" customFormat="1" ht="15.75" customHeight="1" x14ac:dyDescent="0.25"/>
    <row r="687" s="1" customFormat="1" ht="15.75" customHeight="1" x14ac:dyDescent="0.25"/>
    <row r="688" s="1" customFormat="1" ht="15.75" customHeight="1" x14ac:dyDescent="0.25"/>
    <row r="689" s="1" customFormat="1" ht="15.75" customHeight="1" x14ac:dyDescent="0.25"/>
    <row r="690" s="1" customFormat="1" ht="15.75" customHeight="1" x14ac:dyDescent="0.25"/>
    <row r="691" s="1" customFormat="1" ht="15.75" customHeight="1" x14ac:dyDescent="0.25"/>
    <row r="692" s="1" customFormat="1" ht="15.75" customHeight="1" x14ac:dyDescent="0.25"/>
    <row r="693" s="1" customFormat="1" ht="15.75" customHeight="1" x14ac:dyDescent="0.25"/>
    <row r="694" s="1" customFormat="1" ht="15.75" customHeight="1" x14ac:dyDescent="0.25"/>
    <row r="695" s="1" customFormat="1" ht="15.75" customHeight="1" x14ac:dyDescent="0.25"/>
    <row r="696" s="1" customFormat="1" ht="15.75" customHeight="1" x14ac:dyDescent="0.25"/>
    <row r="697" s="1" customFormat="1" ht="15.75" customHeight="1" x14ac:dyDescent="0.25"/>
    <row r="698" s="1" customFormat="1" ht="15.75" customHeight="1" x14ac:dyDescent="0.25"/>
    <row r="699" s="1" customFormat="1" ht="15.75" customHeight="1" x14ac:dyDescent="0.25"/>
    <row r="700" s="1" customFormat="1" ht="15.75" customHeight="1" x14ac:dyDescent="0.25"/>
    <row r="701" s="1" customFormat="1" ht="15.75" customHeight="1" x14ac:dyDescent="0.25"/>
    <row r="702" s="1" customFormat="1" ht="15.75" customHeight="1" x14ac:dyDescent="0.25"/>
    <row r="703" s="1" customFormat="1" ht="15.75" customHeight="1" x14ac:dyDescent="0.25"/>
    <row r="704" s="1" customFormat="1" ht="15.75" customHeight="1" x14ac:dyDescent="0.25"/>
    <row r="705" s="1" customFormat="1" ht="15.75" customHeight="1" x14ac:dyDescent="0.25"/>
    <row r="706" s="1" customFormat="1" ht="15.75" customHeight="1" x14ac:dyDescent="0.25"/>
    <row r="707" s="1" customFormat="1" ht="15.75" customHeight="1" x14ac:dyDescent="0.25"/>
    <row r="708" s="1" customFormat="1" ht="15.75" customHeight="1" x14ac:dyDescent="0.25"/>
    <row r="709" s="1" customFormat="1" ht="15.75" customHeight="1" x14ac:dyDescent="0.25"/>
    <row r="710" s="1" customFormat="1" ht="15.75" customHeight="1" x14ac:dyDescent="0.25"/>
    <row r="711" s="1" customFormat="1" ht="15.75" customHeight="1" x14ac:dyDescent="0.25"/>
    <row r="712" s="1" customFormat="1" ht="15.75" customHeight="1" x14ac:dyDescent="0.25"/>
    <row r="713" s="1" customFormat="1" ht="15.75" customHeight="1" x14ac:dyDescent="0.25"/>
    <row r="714" s="1" customFormat="1" ht="15.75" customHeight="1" x14ac:dyDescent="0.25"/>
    <row r="715" s="1" customFormat="1" ht="15.75" customHeight="1" x14ac:dyDescent="0.25"/>
    <row r="716" s="1" customFormat="1" ht="15.75" customHeight="1" x14ac:dyDescent="0.25"/>
    <row r="717" s="1" customFormat="1" ht="15.75" customHeight="1" x14ac:dyDescent="0.25"/>
    <row r="718" s="1" customFormat="1" ht="15.75" customHeight="1" x14ac:dyDescent="0.25"/>
    <row r="719" s="1" customFormat="1" ht="15.75" customHeight="1" x14ac:dyDescent="0.25"/>
    <row r="720" s="1" customFormat="1" ht="15.75" customHeight="1" x14ac:dyDescent="0.25"/>
    <row r="721" s="1" customFormat="1" ht="15.75" customHeight="1" x14ac:dyDescent="0.25"/>
    <row r="722" s="1" customFormat="1" ht="15.75" customHeight="1" x14ac:dyDescent="0.25"/>
    <row r="723" s="1" customFormat="1" ht="15.75" customHeight="1" x14ac:dyDescent="0.25"/>
    <row r="724" s="1" customFormat="1" ht="15.75" customHeight="1" x14ac:dyDescent="0.25"/>
    <row r="725" s="1" customFormat="1" ht="15.75" customHeight="1" x14ac:dyDescent="0.25"/>
    <row r="726" s="1" customFormat="1" ht="15.75" customHeight="1" x14ac:dyDescent="0.25"/>
    <row r="727" s="1" customFormat="1" ht="15.75" customHeight="1" x14ac:dyDescent="0.25"/>
    <row r="728" s="1" customFormat="1" ht="15.75" customHeight="1" x14ac:dyDescent="0.25"/>
    <row r="729" s="1" customFormat="1" ht="15.75" customHeight="1" x14ac:dyDescent="0.25"/>
    <row r="730" s="1" customFormat="1" ht="15.75" customHeight="1" x14ac:dyDescent="0.25"/>
    <row r="731" s="1" customFormat="1" ht="15.75" customHeight="1" x14ac:dyDescent="0.25"/>
    <row r="732" s="1" customFormat="1" ht="15.75" customHeight="1" x14ac:dyDescent="0.25"/>
    <row r="733" s="1" customFormat="1" ht="15.75" customHeight="1" x14ac:dyDescent="0.25"/>
    <row r="734" s="1" customFormat="1" ht="15.75" customHeight="1" x14ac:dyDescent="0.25"/>
    <row r="735" s="1" customFormat="1" ht="15.75" customHeight="1" x14ac:dyDescent="0.25"/>
    <row r="736" s="1" customFormat="1" ht="15.75" customHeight="1" x14ac:dyDescent="0.25"/>
    <row r="737" s="1" customFormat="1" ht="15.75" customHeight="1" x14ac:dyDescent="0.25"/>
    <row r="738" s="1" customFormat="1" ht="15.75" customHeight="1" x14ac:dyDescent="0.25"/>
    <row r="739" s="1" customFormat="1" ht="15.75" customHeight="1" x14ac:dyDescent="0.25"/>
    <row r="740" s="1" customFormat="1" ht="15.75" customHeight="1" x14ac:dyDescent="0.25"/>
    <row r="741" s="1" customFormat="1" ht="15.75" customHeight="1" x14ac:dyDescent="0.25"/>
    <row r="742" s="1" customFormat="1" ht="15.75" customHeight="1" x14ac:dyDescent="0.25"/>
    <row r="743" s="1" customFormat="1" ht="15.75" customHeight="1" x14ac:dyDescent="0.25"/>
    <row r="744" s="1" customFormat="1" ht="15.75" customHeight="1" x14ac:dyDescent="0.25"/>
    <row r="745" s="1" customFormat="1" ht="15.75" customHeight="1" x14ac:dyDescent="0.25"/>
    <row r="746" s="1" customFormat="1" ht="15.75" customHeight="1" x14ac:dyDescent="0.25"/>
    <row r="747" s="1" customFormat="1" ht="15.75" customHeight="1" x14ac:dyDescent="0.25"/>
    <row r="748" s="1" customFormat="1" ht="15.75" customHeight="1" x14ac:dyDescent="0.25"/>
    <row r="749" s="1" customFormat="1" ht="15.75" customHeight="1" x14ac:dyDescent="0.25"/>
    <row r="750" s="1" customFormat="1" ht="15.75" customHeight="1" x14ac:dyDescent="0.25"/>
    <row r="751" s="1" customFormat="1" ht="15.75" customHeight="1" x14ac:dyDescent="0.25"/>
    <row r="752" s="1" customFormat="1" ht="15.75" customHeight="1" x14ac:dyDescent="0.25"/>
    <row r="753" s="1" customFormat="1" ht="15.75" customHeight="1" x14ac:dyDescent="0.25"/>
    <row r="754" s="1" customFormat="1" ht="15.75" customHeight="1" x14ac:dyDescent="0.25"/>
    <row r="755" s="1" customFormat="1" ht="15.75" customHeight="1" x14ac:dyDescent="0.25"/>
    <row r="756" s="1" customFormat="1" ht="15.75" customHeight="1" x14ac:dyDescent="0.25"/>
    <row r="757" s="1" customFormat="1" ht="15.75" customHeight="1" x14ac:dyDescent="0.25"/>
    <row r="758" s="1" customFormat="1" ht="15.75" customHeight="1" x14ac:dyDescent="0.25"/>
    <row r="759" s="1" customFormat="1" ht="15.75" customHeight="1" x14ac:dyDescent="0.25"/>
    <row r="760" s="1" customFormat="1" ht="15.75" customHeight="1" x14ac:dyDescent="0.25"/>
    <row r="761" s="1" customFormat="1" ht="15.75" customHeight="1" x14ac:dyDescent="0.25"/>
    <row r="762" s="1" customFormat="1" ht="15.75" customHeight="1" x14ac:dyDescent="0.25"/>
    <row r="763" s="1" customFormat="1" ht="15.75" customHeight="1" x14ac:dyDescent="0.25"/>
    <row r="764" s="1" customFormat="1" ht="15.75" customHeight="1" x14ac:dyDescent="0.25"/>
    <row r="765" s="1" customFormat="1" ht="15.75" customHeight="1" x14ac:dyDescent="0.25"/>
    <row r="766" s="1" customFormat="1" ht="15.75" customHeight="1" x14ac:dyDescent="0.25"/>
    <row r="767" s="1" customFormat="1" ht="15.75" customHeight="1" x14ac:dyDescent="0.25"/>
    <row r="768" s="1" customFormat="1" ht="15.75" customHeight="1" x14ac:dyDescent="0.25"/>
    <row r="769" s="1" customFormat="1" ht="15.75" customHeight="1" x14ac:dyDescent="0.25"/>
    <row r="770" s="1" customFormat="1" ht="15.75" customHeight="1" x14ac:dyDescent="0.25"/>
    <row r="771" s="1" customFormat="1" ht="15.75" customHeight="1" x14ac:dyDescent="0.25"/>
    <row r="772" s="1" customFormat="1" ht="15.75" customHeight="1" x14ac:dyDescent="0.25"/>
    <row r="773" s="1" customFormat="1" ht="15.75" customHeight="1" x14ac:dyDescent="0.25"/>
    <row r="774" s="1" customFormat="1" ht="15.75" customHeight="1" x14ac:dyDescent="0.25"/>
    <row r="775" s="1" customFormat="1" ht="15.75" customHeight="1" x14ac:dyDescent="0.25"/>
    <row r="776" s="1" customFormat="1" ht="15.75" customHeight="1" x14ac:dyDescent="0.25"/>
    <row r="777" s="1" customFormat="1" ht="15.75" customHeight="1" x14ac:dyDescent="0.25"/>
    <row r="778" s="1" customFormat="1" ht="15.75" customHeight="1" x14ac:dyDescent="0.25"/>
    <row r="779" s="1" customFormat="1" ht="15.75" customHeight="1" x14ac:dyDescent="0.25"/>
    <row r="780" s="1" customFormat="1" ht="15.75" customHeight="1" x14ac:dyDescent="0.25"/>
    <row r="781" s="1" customFormat="1" ht="15.75" customHeight="1" x14ac:dyDescent="0.25"/>
    <row r="782" s="1" customFormat="1" ht="15.75" customHeight="1" x14ac:dyDescent="0.25"/>
    <row r="783" s="1" customFormat="1" ht="15.75" customHeight="1" x14ac:dyDescent="0.25"/>
    <row r="784" s="1" customFormat="1" ht="15.75" customHeight="1" x14ac:dyDescent="0.25"/>
    <row r="785" s="1" customFormat="1" ht="15.75" customHeight="1" x14ac:dyDescent="0.25"/>
    <row r="786" s="1" customFormat="1" ht="15.75" customHeight="1" x14ac:dyDescent="0.25"/>
    <row r="787" s="1" customFormat="1" ht="15.75" customHeight="1" x14ac:dyDescent="0.25"/>
    <row r="788" s="1" customFormat="1" ht="15.75" customHeight="1" x14ac:dyDescent="0.25"/>
    <row r="789" s="1" customFormat="1" ht="15.75" customHeight="1" x14ac:dyDescent="0.25"/>
    <row r="790" s="1" customFormat="1" ht="15.75" customHeight="1" x14ac:dyDescent="0.25"/>
    <row r="791" s="1" customFormat="1" ht="15.75" customHeight="1" x14ac:dyDescent="0.25"/>
    <row r="792" s="1" customFormat="1" ht="15.75" customHeight="1" x14ac:dyDescent="0.25"/>
    <row r="793" s="1" customFormat="1" ht="15.75" customHeight="1" x14ac:dyDescent="0.25"/>
    <row r="794" s="1" customFormat="1" ht="15.75" customHeight="1" x14ac:dyDescent="0.25"/>
    <row r="795" s="1" customFormat="1" ht="15.75" customHeight="1" x14ac:dyDescent="0.25"/>
    <row r="796" s="1" customFormat="1" ht="15.75" customHeight="1" x14ac:dyDescent="0.25"/>
    <row r="797" s="1" customFormat="1" ht="15.75" customHeight="1" x14ac:dyDescent="0.25"/>
    <row r="798" s="1" customFormat="1" ht="15.75" customHeight="1" x14ac:dyDescent="0.25"/>
    <row r="799" s="1" customFormat="1" ht="15.75" customHeight="1" x14ac:dyDescent="0.25"/>
    <row r="800" s="1" customFormat="1" ht="15.75" customHeight="1" x14ac:dyDescent="0.25"/>
    <row r="801" s="1" customFormat="1" ht="15.75" customHeight="1" x14ac:dyDescent="0.25"/>
    <row r="802" s="1" customFormat="1" ht="15.75" customHeight="1" x14ac:dyDescent="0.25"/>
    <row r="803" s="1" customFormat="1" ht="15.75" customHeight="1" x14ac:dyDescent="0.25"/>
    <row r="804" s="1" customFormat="1" ht="15.75" customHeight="1" x14ac:dyDescent="0.25"/>
    <row r="805" s="1" customFormat="1" ht="15.75" customHeight="1" x14ac:dyDescent="0.25"/>
    <row r="806" s="1" customFormat="1" ht="15.75" customHeight="1" x14ac:dyDescent="0.25"/>
    <row r="807" s="1" customFormat="1" ht="15.75" customHeight="1" x14ac:dyDescent="0.25"/>
    <row r="808" s="1" customFormat="1" ht="15.75" customHeight="1" x14ac:dyDescent="0.25"/>
    <row r="809" s="1" customFormat="1" ht="15.75" customHeight="1" x14ac:dyDescent="0.25"/>
    <row r="810" s="1" customFormat="1" ht="15.75" customHeight="1" x14ac:dyDescent="0.25"/>
    <row r="811" s="1" customFormat="1" ht="15.75" customHeight="1" x14ac:dyDescent="0.25"/>
    <row r="812" s="1" customFormat="1" ht="15.75" customHeight="1" x14ac:dyDescent="0.25"/>
    <row r="813" s="1" customFormat="1" ht="15.75" customHeight="1" x14ac:dyDescent="0.25"/>
    <row r="814" s="1" customFormat="1" ht="15.75" customHeight="1" x14ac:dyDescent="0.25"/>
    <row r="815" s="1" customFormat="1" ht="15.75" customHeight="1" x14ac:dyDescent="0.25"/>
    <row r="816" s="1" customFormat="1" ht="15.75" customHeight="1" x14ac:dyDescent="0.25"/>
    <row r="817" s="1" customFormat="1" ht="15.75" customHeight="1" x14ac:dyDescent="0.25"/>
    <row r="818" s="1" customFormat="1" ht="15.75" customHeight="1" x14ac:dyDescent="0.25"/>
    <row r="819" s="1" customFormat="1" ht="15.75" customHeight="1" x14ac:dyDescent="0.25"/>
    <row r="820" s="1" customFormat="1" ht="15.75" customHeight="1" x14ac:dyDescent="0.25"/>
    <row r="821" s="1" customFormat="1" ht="15.75" customHeight="1" x14ac:dyDescent="0.25"/>
    <row r="822" s="1" customFormat="1" ht="15.75" customHeight="1" x14ac:dyDescent="0.25"/>
    <row r="823" s="1" customFormat="1" ht="15.75" customHeight="1" x14ac:dyDescent="0.25"/>
    <row r="824" s="1" customFormat="1" ht="15.75" customHeight="1" x14ac:dyDescent="0.25"/>
    <row r="825" s="1" customFormat="1" ht="15.75" customHeight="1" x14ac:dyDescent="0.25"/>
    <row r="826" s="1" customFormat="1" ht="15.75" customHeight="1" x14ac:dyDescent="0.25"/>
    <row r="827" s="1" customFormat="1" ht="15.75" customHeight="1" x14ac:dyDescent="0.25"/>
    <row r="828" s="1" customFormat="1" ht="15.75" customHeight="1" x14ac:dyDescent="0.25"/>
    <row r="829" s="1" customFormat="1" ht="15.75" customHeight="1" x14ac:dyDescent="0.25"/>
    <row r="830" s="1" customFormat="1" ht="15.75" customHeight="1" x14ac:dyDescent="0.25"/>
    <row r="831" s="1" customFormat="1" ht="15.75" customHeight="1" x14ac:dyDescent="0.25"/>
    <row r="832" s="1" customFormat="1" ht="15.75" customHeight="1" x14ac:dyDescent="0.25"/>
    <row r="833" s="1" customFormat="1" ht="15.75" customHeight="1" x14ac:dyDescent="0.25"/>
    <row r="834" s="1" customFormat="1" ht="15.75" customHeight="1" x14ac:dyDescent="0.25"/>
    <row r="835" s="1" customFormat="1" ht="15.75" customHeight="1" x14ac:dyDescent="0.25"/>
    <row r="836" s="1" customFormat="1" ht="15.75" customHeight="1" x14ac:dyDescent="0.25"/>
    <row r="837" s="1" customFormat="1" ht="15.75" customHeight="1" x14ac:dyDescent="0.25"/>
    <row r="838" s="1" customFormat="1" ht="15.75" customHeight="1" x14ac:dyDescent="0.25"/>
    <row r="839" s="1" customFormat="1" ht="15.75" customHeight="1" x14ac:dyDescent="0.25"/>
    <row r="840" s="1" customFormat="1" ht="15.75" customHeight="1" x14ac:dyDescent="0.25"/>
    <row r="841" s="1" customFormat="1" ht="15.75" customHeight="1" x14ac:dyDescent="0.25"/>
    <row r="842" s="1" customFormat="1" ht="15.75" customHeight="1" x14ac:dyDescent="0.25"/>
    <row r="843" s="1" customFormat="1" ht="15.75" customHeight="1" x14ac:dyDescent="0.25"/>
    <row r="844" s="1" customFormat="1" ht="15.75" customHeight="1" x14ac:dyDescent="0.25"/>
    <row r="845" s="1" customFormat="1" ht="15.75" customHeight="1" x14ac:dyDescent="0.25"/>
    <row r="846" s="1" customFormat="1" ht="15.75" customHeight="1" x14ac:dyDescent="0.25"/>
    <row r="847" s="1" customFormat="1" ht="15.75" customHeight="1" x14ac:dyDescent="0.25"/>
    <row r="848" s="1" customFormat="1" ht="15.75" customHeight="1" x14ac:dyDescent="0.25"/>
    <row r="849" s="1" customFormat="1" ht="15.75" customHeight="1" x14ac:dyDescent="0.25"/>
    <row r="850" s="1" customFormat="1" ht="15.75" customHeight="1" x14ac:dyDescent="0.25"/>
    <row r="851" s="1" customFormat="1" ht="15.75" customHeight="1" x14ac:dyDescent="0.25"/>
    <row r="852" s="1" customFormat="1" ht="15.75" customHeight="1" x14ac:dyDescent="0.25"/>
    <row r="853" s="1" customFormat="1" ht="15.75" customHeight="1" x14ac:dyDescent="0.25"/>
    <row r="854" s="1" customFormat="1" ht="15.75" customHeight="1" x14ac:dyDescent="0.25"/>
    <row r="855" s="1" customFormat="1" ht="15.75" customHeight="1" x14ac:dyDescent="0.25"/>
    <row r="856" s="1" customFormat="1" ht="15.75" customHeight="1" x14ac:dyDescent="0.25"/>
    <row r="857" s="1" customFormat="1" ht="15.75" customHeight="1" x14ac:dyDescent="0.25"/>
    <row r="858" s="1" customFormat="1" ht="15.75" customHeight="1" x14ac:dyDescent="0.25"/>
    <row r="859" s="1" customFormat="1" ht="15.75" customHeight="1" x14ac:dyDescent="0.25"/>
    <row r="860" s="1" customFormat="1" ht="15.75" customHeight="1" x14ac:dyDescent="0.25"/>
    <row r="861" s="1" customFormat="1" ht="15.75" customHeight="1" x14ac:dyDescent="0.25"/>
    <row r="862" s="1" customFormat="1" ht="15.75" customHeight="1" x14ac:dyDescent="0.25"/>
    <row r="863" s="1" customFormat="1" ht="15.75" customHeight="1" x14ac:dyDescent="0.25"/>
    <row r="864" s="1" customFormat="1" ht="15.75" customHeight="1" x14ac:dyDescent="0.25"/>
    <row r="865" s="1" customFormat="1" ht="15.75" customHeight="1" x14ac:dyDescent="0.25"/>
    <row r="866" s="1" customFormat="1" ht="15.75" customHeight="1" x14ac:dyDescent="0.25"/>
    <row r="867" s="1" customFormat="1" ht="15.75" customHeight="1" x14ac:dyDescent="0.25"/>
    <row r="868" s="1" customFormat="1" ht="15.75" customHeight="1" x14ac:dyDescent="0.25"/>
    <row r="869" s="1" customFormat="1" ht="15.75" customHeight="1" x14ac:dyDescent="0.25"/>
    <row r="870" s="1" customFormat="1" ht="15.75" customHeight="1" x14ac:dyDescent="0.25"/>
    <row r="871" s="1" customFormat="1" ht="15.75" customHeight="1" x14ac:dyDescent="0.25"/>
    <row r="872" s="1" customFormat="1" ht="15.75" customHeight="1" x14ac:dyDescent="0.25"/>
    <row r="873" s="1" customFormat="1" ht="15.75" customHeight="1" x14ac:dyDescent="0.25"/>
    <row r="874" s="1" customFormat="1" ht="15.75" customHeight="1" x14ac:dyDescent="0.25"/>
    <row r="875" s="1" customFormat="1" ht="15.75" customHeight="1" x14ac:dyDescent="0.25"/>
    <row r="876" s="1" customFormat="1" ht="15.75" customHeight="1" x14ac:dyDescent="0.25"/>
    <row r="877" s="1" customFormat="1" ht="15.75" customHeight="1" x14ac:dyDescent="0.25"/>
    <row r="878" s="1" customFormat="1" ht="15.75" customHeight="1" x14ac:dyDescent="0.25"/>
    <row r="879" s="1" customFormat="1" ht="15.75" customHeight="1" x14ac:dyDescent="0.25"/>
    <row r="880" s="1" customFormat="1" ht="15.75" customHeight="1" x14ac:dyDescent="0.25"/>
    <row r="881" s="1" customFormat="1" ht="15.75" customHeight="1" x14ac:dyDescent="0.25"/>
    <row r="882" s="1" customFormat="1" ht="15.75" customHeight="1" x14ac:dyDescent="0.25"/>
    <row r="883" s="1" customFormat="1" ht="15.75" customHeight="1" x14ac:dyDescent="0.25"/>
    <row r="884" s="1" customFormat="1" ht="15.75" customHeight="1" x14ac:dyDescent="0.25"/>
    <row r="885" s="1" customFormat="1" ht="15.75" customHeight="1" x14ac:dyDescent="0.25"/>
    <row r="886" s="1" customFormat="1" ht="15.75" customHeight="1" x14ac:dyDescent="0.25"/>
    <row r="887" s="1" customFormat="1" ht="15.75" customHeight="1" x14ac:dyDescent="0.25"/>
    <row r="888" s="1" customFormat="1" ht="15.75" customHeight="1" x14ac:dyDescent="0.25"/>
    <row r="889" s="1" customFormat="1" ht="15.75" customHeight="1" x14ac:dyDescent="0.25"/>
    <row r="890" s="1" customFormat="1" ht="15.75" customHeight="1" x14ac:dyDescent="0.25"/>
    <row r="891" s="1" customFormat="1" ht="15.75" customHeight="1" x14ac:dyDescent="0.25"/>
    <row r="892" s="1" customFormat="1" ht="15.75" customHeight="1" x14ac:dyDescent="0.25"/>
    <row r="893" s="1" customFormat="1" ht="15.75" customHeight="1" x14ac:dyDescent="0.25"/>
    <row r="894" s="1" customFormat="1" ht="15.75" customHeight="1" x14ac:dyDescent="0.25"/>
    <row r="895" s="1" customFormat="1" ht="15.75" customHeight="1" x14ac:dyDescent="0.25"/>
    <row r="896" s="1" customFormat="1" ht="15.75" customHeight="1" x14ac:dyDescent="0.25"/>
    <row r="897" s="1" customFormat="1" ht="15.75" customHeight="1" x14ac:dyDescent="0.25"/>
    <row r="898" s="1" customFormat="1" ht="15.75" customHeight="1" x14ac:dyDescent="0.25"/>
    <row r="899" s="1" customFormat="1" ht="15.75" customHeight="1" x14ac:dyDescent="0.25"/>
    <row r="900" s="1" customFormat="1" ht="15.75" customHeight="1" x14ac:dyDescent="0.25"/>
    <row r="901" s="1" customFormat="1" ht="15.75" customHeight="1" x14ac:dyDescent="0.25"/>
    <row r="902" s="1" customFormat="1" ht="15.75" customHeight="1" x14ac:dyDescent="0.25"/>
    <row r="903" s="1" customFormat="1" ht="15.75" customHeight="1" x14ac:dyDescent="0.25"/>
    <row r="904" s="1" customFormat="1" ht="15.75" customHeight="1" x14ac:dyDescent="0.25"/>
    <row r="905" s="1" customFormat="1" ht="15.75" customHeight="1" x14ac:dyDescent="0.25"/>
    <row r="906" s="1" customFormat="1" ht="15.75" customHeight="1" x14ac:dyDescent="0.25"/>
    <row r="907" s="1" customFormat="1" ht="15.75" customHeight="1" x14ac:dyDescent="0.25"/>
    <row r="908" s="1" customFormat="1" ht="15.75" customHeight="1" x14ac:dyDescent="0.25"/>
    <row r="909" s="1" customFormat="1" ht="15.75" customHeight="1" x14ac:dyDescent="0.25"/>
    <row r="910" s="1" customFormat="1" ht="15.75" customHeight="1" x14ac:dyDescent="0.25"/>
    <row r="911" s="1" customFormat="1" ht="15.75" customHeight="1" x14ac:dyDescent="0.25"/>
    <row r="912" s="1" customFormat="1" ht="15.75" customHeight="1" x14ac:dyDescent="0.25"/>
    <row r="913" s="1" customFormat="1" ht="15.75" customHeight="1" x14ac:dyDescent="0.25"/>
    <row r="914" s="1" customFormat="1" ht="15.75" customHeight="1" x14ac:dyDescent="0.25"/>
    <row r="915" s="1" customFormat="1" ht="15.75" customHeight="1" x14ac:dyDescent="0.25"/>
    <row r="916" s="1" customFormat="1" ht="15.75" customHeight="1" x14ac:dyDescent="0.25"/>
    <row r="917" s="1" customFormat="1" ht="15.75" customHeight="1" x14ac:dyDescent="0.25"/>
    <row r="918" s="1" customFormat="1" ht="15.75" customHeight="1" x14ac:dyDescent="0.25"/>
    <row r="919" s="1" customFormat="1" ht="15.75" customHeight="1" x14ac:dyDescent="0.25"/>
    <row r="920" s="1" customFormat="1" ht="15.75" customHeight="1" x14ac:dyDescent="0.25"/>
    <row r="921" s="1" customFormat="1" ht="15.75" customHeight="1" x14ac:dyDescent="0.25"/>
    <row r="922" s="1" customFormat="1" ht="15.75" customHeight="1" x14ac:dyDescent="0.25"/>
    <row r="923" s="1" customFormat="1" ht="15.75" customHeight="1" x14ac:dyDescent="0.25"/>
    <row r="924" s="1" customFormat="1" ht="15.75" customHeight="1" x14ac:dyDescent="0.25"/>
    <row r="925" s="1" customFormat="1" ht="15.75" customHeight="1" x14ac:dyDescent="0.25"/>
    <row r="926" s="1" customFormat="1" ht="15.75" customHeight="1" x14ac:dyDescent="0.25"/>
    <row r="927" s="1" customFormat="1" ht="15.75" customHeight="1" x14ac:dyDescent="0.25"/>
    <row r="928" s="1" customFormat="1" ht="15.75" customHeight="1" x14ac:dyDescent="0.25"/>
    <row r="929" s="1" customFormat="1" ht="15.75" customHeight="1" x14ac:dyDescent="0.25"/>
    <row r="930" s="1" customFormat="1" ht="15.75" customHeight="1" x14ac:dyDescent="0.25"/>
    <row r="931" s="1" customFormat="1" ht="15.75" customHeight="1" x14ac:dyDescent="0.25"/>
    <row r="932" s="1" customFormat="1" ht="15.75" customHeight="1" x14ac:dyDescent="0.25"/>
    <row r="933" s="1" customFormat="1" ht="15.75" customHeight="1" x14ac:dyDescent="0.25"/>
    <row r="934" s="1" customFormat="1" ht="15.75" customHeight="1" x14ac:dyDescent="0.25"/>
    <row r="935" s="1" customFormat="1" ht="15.75" customHeight="1" x14ac:dyDescent="0.25"/>
    <row r="936" s="1" customFormat="1" ht="15.75" customHeight="1" x14ac:dyDescent="0.25"/>
    <row r="937" s="1" customFormat="1" ht="15.75" customHeight="1" x14ac:dyDescent="0.25"/>
    <row r="938" s="1" customFormat="1" ht="15.75" customHeight="1" x14ac:dyDescent="0.25"/>
    <row r="939" s="1" customFormat="1" ht="15.75" customHeight="1" x14ac:dyDescent="0.25"/>
    <row r="940" s="1" customFormat="1" ht="15.75" customHeight="1" x14ac:dyDescent="0.25"/>
    <row r="941" s="1" customFormat="1" ht="15.75" customHeight="1" x14ac:dyDescent="0.25"/>
    <row r="942" s="1" customFormat="1" ht="15.75" customHeight="1" x14ac:dyDescent="0.25"/>
    <row r="943" s="1" customFormat="1" ht="15.75" customHeight="1" x14ac:dyDescent="0.25"/>
    <row r="944" s="1" customFormat="1" ht="15.75" customHeight="1" x14ac:dyDescent="0.25"/>
    <row r="945" s="1" customFormat="1" ht="15.75" customHeight="1" x14ac:dyDescent="0.25"/>
    <row r="946" s="1" customFormat="1" ht="15.75" customHeight="1" x14ac:dyDescent="0.25"/>
    <row r="947" s="1" customFormat="1" ht="15.75" customHeight="1" x14ac:dyDescent="0.25"/>
    <row r="948" s="1" customFormat="1" ht="15.75" customHeight="1" x14ac:dyDescent="0.25"/>
    <row r="949" s="1" customFormat="1" ht="15.75" customHeight="1" x14ac:dyDescent="0.25"/>
    <row r="950" s="1" customFormat="1" ht="15.75" customHeight="1" x14ac:dyDescent="0.25"/>
    <row r="951" s="1" customFormat="1" ht="15.75" customHeight="1" x14ac:dyDescent="0.25"/>
    <row r="952" s="1" customFormat="1" ht="15.75" customHeight="1" x14ac:dyDescent="0.25"/>
    <row r="953" s="1" customFormat="1" ht="15.75" customHeight="1" x14ac:dyDescent="0.25"/>
    <row r="954" s="1" customFormat="1" ht="15.75" customHeight="1" x14ac:dyDescent="0.25"/>
    <row r="955" s="1" customFormat="1" ht="15.75" customHeight="1" x14ac:dyDescent="0.25"/>
    <row r="956" s="1" customFormat="1" ht="15.75" customHeight="1" x14ac:dyDescent="0.25"/>
    <row r="957" s="1" customFormat="1" ht="15.75" customHeight="1" x14ac:dyDescent="0.25"/>
    <row r="958" s="1" customFormat="1" ht="15.75" customHeight="1" x14ac:dyDescent="0.25"/>
    <row r="959" s="1" customFormat="1" ht="15.75" customHeight="1" x14ac:dyDescent="0.25"/>
    <row r="960" s="1" customFormat="1" ht="15.75" customHeight="1" x14ac:dyDescent="0.25"/>
    <row r="961" s="1" customFormat="1" ht="15.75" customHeight="1" x14ac:dyDescent="0.25"/>
    <row r="962" s="1" customFormat="1" ht="15.75" customHeight="1" x14ac:dyDescent="0.25"/>
    <row r="963" s="1" customFormat="1" ht="15.75" customHeight="1" x14ac:dyDescent="0.25"/>
    <row r="964" s="1" customFormat="1" ht="15.75" customHeight="1" x14ac:dyDescent="0.25"/>
    <row r="965" s="1" customFormat="1" ht="15.75" customHeight="1" x14ac:dyDescent="0.25"/>
    <row r="966" s="1" customFormat="1" ht="15.75" customHeight="1" x14ac:dyDescent="0.25"/>
    <row r="967" s="1" customFormat="1" ht="15.75" customHeight="1" x14ac:dyDescent="0.25"/>
    <row r="968" s="1" customFormat="1" ht="15.75" customHeight="1" x14ac:dyDescent="0.25"/>
    <row r="969" s="1" customFormat="1" ht="15.75" customHeight="1" x14ac:dyDescent="0.25"/>
    <row r="970" s="1" customFormat="1" ht="15.75" customHeight="1" x14ac:dyDescent="0.25"/>
    <row r="971" s="1" customFormat="1" ht="15.75" customHeight="1" x14ac:dyDescent="0.25"/>
    <row r="972" s="1" customFormat="1" ht="15.75" customHeight="1" x14ac:dyDescent="0.25"/>
    <row r="973" s="1" customFormat="1" ht="15.75" customHeight="1" x14ac:dyDescent="0.25"/>
    <row r="974" s="1" customFormat="1" ht="15.75" customHeight="1" x14ac:dyDescent="0.25"/>
    <row r="975" s="1" customFormat="1" ht="15.75" customHeight="1" x14ac:dyDescent="0.25"/>
    <row r="976" s="1" customFormat="1" ht="15.75" customHeight="1" x14ac:dyDescent="0.25"/>
    <row r="977" s="1" customFormat="1" ht="15.75" customHeight="1" x14ac:dyDescent="0.25"/>
    <row r="978" s="1" customFormat="1" ht="15.75" customHeight="1" x14ac:dyDescent="0.25"/>
    <row r="979" s="1" customFormat="1" ht="15.75" customHeight="1" x14ac:dyDescent="0.25"/>
    <row r="980" s="1" customFormat="1" ht="15.75" customHeight="1" x14ac:dyDescent="0.25"/>
    <row r="981" s="1" customFormat="1" ht="15.75" customHeight="1" x14ac:dyDescent="0.25"/>
    <row r="982" s="1" customFormat="1" ht="15.75" customHeight="1" x14ac:dyDescent="0.25"/>
    <row r="983" s="1" customFormat="1" ht="15.75" customHeight="1" x14ac:dyDescent="0.25"/>
    <row r="984" s="1" customFormat="1" ht="15.75" customHeight="1" x14ac:dyDescent="0.25"/>
    <row r="985" s="1" customFormat="1" ht="15.75" customHeight="1" x14ac:dyDescent="0.25"/>
    <row r="986" s="1" customFormat="1" ht="15.75" customHeight="1" x14ac:dyDescent="0.25"/>
    <row r="987" s="1" customFormat="1" ht="15.75" customHeight="1" x14ac:dyDescent="0.25"/>
    <row r="988" s="1" customFormat="1" ht="15.75" customHeight="1" x14ac:dyDescent="0.25"/>
    <row r="989" s="1" customFormat="1" ht="15.75" customHeight="1" x14ac:dyDescent="0.25"/>
    <row r="990" s="1" customFormat="1" ht="15.75" customHeight="1" x14ac:dyDescent="0.25"/>
    <row r="991" s="1" customFormat="1" ht="15.75" customHeight="1" x14ac:dyDescent="0.25"/>
    <row r="992" s="1" customFormat="1" ht="15.75" customHeight="1" x14ac:dyDescent="0.25"/>
    <row r="993" s="1" customFormat="1" ht="15.75" customHeight="1" x14ac:dyDescent="0.25"/>
    <row r="994" s="1" customFormat="1" ht="15.75" customHeight="1" x14ac:dyDescent="0.25"/>
    <row r="995" s="1" customFormat="1" ht="15.75" customHeight="1" x14ac:dyDescent="0.25"/>
    <row r="996" s="1" customFormat="1" ht="15.75" customHeight="1" x14ac:dyDescent="0.25"/>
    <row r="997" s="1" customFormat="1" ht="15.75" customHeight="1" x14ac:dyDescent="0.25"/>
    <row r="998" s="1" customFormat="1" ht="15.75" customHeight="1" x14ac:dyDescent="0.25"/>
    <row r="999" s="1" customFormat="1" ht="15.75" customHeight="1" x14ac:dyDescent="0.25"/>
    <row r="1000" s="1" customFormat="1" ht="15.75" customHeight="1" x14ac:dyDescent="0.25"/>
    <row r="1001" s="1" customFormat="1" ht="15.75" customHeight="1" x14ac:dyDescent="0.25"/>
    <row r="1002" s="1" customFormat="1" ht="15.75" customHeight="1" x14ac:dyDescent="0.25"/>
    <row r="1003" s="1" customFormat="1" ht="15.75" customHeight="1" x14ac:dyDescent="0.25"/>
    <row r="1004" s="1" customFormat="1" ht="15.75" customHeight="1" x14ac:dyDescent="0.25"/>
    <row r="1005" s="1" customFormat="1" ht="15.75" customHeight="1" x14ac:dyDescent="0.25"/>
    <row r="1006" s="1" customFormat="1" ht="15.75" customHeight="1" x14ac:dyDescent="0.25"/>
    <row r="1007" s="1" customFormat="1" ht="15.75" customHeight="1" x14ac:dyDescent="0.25"/>
    <row r="1008" s="1" customFormat="1" ht="15.75" customHeight="1" x14ac:dyDescent="0.25"/>
    <row r="1009" s="1" customFormat="1" ht="15.75" customHeight="1" x14ac:dyDescent="0.25"/>
    <row r="1010" s="1" customFormat="1" ht="15.75" customHeight="1" x14ac:dyDescent="0.25"/>
    <row r="1011" s="1" customFormat="1" ht="15.75" customHeight="1" x14ac:dyDescent="0.25"/>
    <row r="1012" s="1" customFormat="1" ht="15.75" customHeight="1" x14ac:dyDescent="0.25"/>
    <row r="1013" s="1" customFormat="1" ht="15.75" customHeight="1" x14ac:dyDescent="0.25"/>
    <row r="1014" s="1" customFormat="1" ht="15.75" customHeight="1" x14ac:dyDescent="0.25"/>
    <row r="1015" s="1" customFormat="1" ht="15.75" customHeight="1" x14ac:dyDescent="0.25"/>
    <row r="1016" s="1" customFormat="1" ht="15.75" customHeight="1" x14ac:dyDescent="0.25"/>
    <row r="1017" s="1" customFormat="1" ht="15.75" customHeight="1" x14ac:dyDescent="0.25"/>
    <row r="1018" s="1" customFormat="1" ht="15.75" customHeight="1" x14ac:dyDescent="0.25"/>
    <row r="1019" s="1" customFormat="1" ht="15.75" customHeight="1" x14ac:dyDescent="0.25"/>
    <row r="1020" s="1" customFormat="1" ht="15.75" customHeight="1" x14ac:dyDescent="0.25"/>
    <row r="1021" s="1" customFormat="1" ht="15.75" customHeight="1" x14ac:dyDescent="0.25"/>
    <row r="1022" s="1" customFormat="1" ht="15.75" customHeight="1" x14ac:dyDescent="0.25"/>
    <row r="1023" s="1" customFormat="1" ht="15.75" customHeight="1" x14ac:dyDescent="0.25"/>
    <row r="1024" s="1" customFormat="1" ht="15.75" customHeight="1" x14ac:dyDescent="0.25"/>
    <row r="1025" s="1" customFormat="1" ht="15.75" customHeight="1" x14ac:dyDescent="0.25"/>
    <row r="1026" s="1" customFormat="1" ht="15.75" customHeight="1" x14ac:dyDescent="0.25"/>
    <row r="1027" s="1" customFormat="1" ht="15.75" customHeight="1" x14ac:dyDescent="0.25"/>
    <row r="1028" s="1" customFormat="1" ht="15.75" customHeight="1" x14ac:dyDescent="0.25"/>
    <row r="1029" s="1" customFormat="1" ht="15.75" customHeight="1" x14ac:dyDescent="0.25"/>
    <row r="1030" s="1" customFormat="1" ht="15.75" customHeight="1" x14ac:dyDescent="0.25"/>
    <row r="1031" s="1" customFormat="1" ht="15.75" customHeight="1" x14ac:dyDescent="0.25"/>
    <row r="1032" s="1" customFormat="1" ht="15.75" customHeight="1" x14ac:dyDescent="0.25"/>
    <row r="1033" s="1" customFormat="1" ht="15.75" customHeight="1" x14ac:dyDescent="0.25"/>
    <row r="1034" s="1" customFormat="1" ht="15.75" customHeight="1" x14ac:dyDescent="0.25"/>
    <row r="1035" s="1" customFormat="1" ht="15.75" customHeight="1" x14ac:dyDescent="0.25"/>
    <row r="1036" s="1" customFormat="1" ht="15.75" customHeight="1" x14ac:dyDescent="0.25"/>
    <row r="1037" s="1" customFormat="1" ht="15.75" customHeight="1" x14ac:dyDescent="0.25"/>
    <row r="1038" s="1" customFormat="1" ht="15.75" customHeight="1" x14ac:dyDescent="0.25"/>
    <row r="1039" s="1" customFormat="1" ht="15.75" customHeight="1" x14ac:dyDescent="0.25"/>
    <row r="1040" s="1" customFormat="1" ht="15.75" customHeight="1" x14ac:dyDescent="0.25"/>
    <row r="1041" s="1" customFormat="1" ht="15.75" customHeight="1" x14ac:dyDescent="0.25"/>
    <row r="1042" s="1" customFormat="1" ht="15.75" customHeight="1" x14ac:dyDescent="0.25"/>
    <row r="1043" s="1" customFormat="1" ht="15.75" customHeight="1" x14ac:dyDescent="0.25"/>
    <row r="1044" s="1" customFormat="1" ht="15.75" customHeight="1" x14ac:dyDescent="0.25"/>
    <row r="1045" s="1" customFormat="1" ht="15.75" customHeight="1" x14ac:dyDescent="0.25"/>
    <row r="1046" s="1" customFormat="1" ht="15.75" customHeight="1" x14ac:dyDescent="0.25"/>
    <row r="1047" s="1" customFormat="1" ht="15.75" customHeight="1" x14ac:dyDescent="0.25"/>
    <row r="1048" s="1" customFormat="1" ht="15.75" customHeight="1" x14ac:dyDescent="0.25"/>
    <row r="1049" s="1" customFormat="1" ht="15.75" customHeight="1" x14ac:dyDescent="0.25"/>
    <row r="1050" s="1" customFormat="1" ht="15.75" customHeight="1" x14ac:dyDescent="0.25"/>
    <row r="1051" s="1" customFormat="1" ht="15.75" customHeight="1" x14ac:dyDescent="0.25"/>
    <row r="1052" s="1" customFormat="1" ht="15.75" customHeight="1" x14ac:dyDescent="0.25"/>
    <row r="1053" s="1" customFormat="1" ht="15.75" customHeight="1" x14ac:dyDescent="0.25"/>
    <row r="1054" s="1" customFormat="1" ht="15.75" customHeight="1" x14ac:dyDescent="0.25"/>
    <row r="1055" s="1" customFormat="1" ht="15.75" customHeight="1" x14ac:dyDescent="0.25"/>
    <row r="1056" s="1" customFormat="1" ht="15.75" customHeight="1" x14ac:dyDescent="0.25"/>
    <row r="1057" s="1" customFormat="1" ht="15.75" customHeight="1" x14ac:dyDescent="0.25"/>
    <row r="1058" s="1" customFormat="1" ht="15.75" customHeight="1" x14ac:dyDescent="0.25"/>
    <row r="1059" s="1" customFormat="1" ht="15.75" customHeight="1" x14ac:dyDescent="0.25"/>
    <row r="1060" s="1" customFormat="1" ht="15.75" customHeight="1" x14ac:dyDescent="0.25"/>
    <row r="1061" s="1" customFormat="1" ht="15.75" customHeight="1" x14ac:dyDescent="0.25"/>
    <row r="1062" s="1" customFormat="1" ht="15.75" customHeight="1" x14ac:dyDescent="0.25"/>
    <row r="1063" s="1" customFormat="1" ht="15.75" customHeight="1" x14ac:dyDescent="0.25"/>
    <row r="1064" s="1" customFormat="1" ht="15.75" customHeight="1" x14ac:dyDescent="0.25"/>
    <row r="1065" s="1" customFormat="1" ht="15.75" customHeight="1" x14ac:dyDescent="0.25"/>
    <row r="1066" s="1" customFormat="1" ht="15.75" customHeight="1" x14ac:dyDescent="0.25"/>
    <row r="1067" s="1" customFormat="1" ht="15.75" customHeight="1" x14ac:dyDescent="0.25"/>
    <row r="1068" s="1" customFormat="1" ht="15.75" customHeight="1" x14ac:dyDescent="0.25"/>
  </sheetData>
  <mergeCells count="4">
    <mergeCell ref="A1:E1"/>
    <mergeCell ref="A84:E84"/>
    <mergeCell ref="A198:E198"/>
    <mergeCell ref="A232:E232"/>
  </mergeCells>
  <pageMargins left="0.7" right="0.7" top="0.75" bottom="0.75" header="0.3" footer="0.3"/>
  <rowBreaks count="1" manualBreakCount="1">
    <brk id="259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APUs SOCIAL</vt:lpstr>
    </vt:vector>
  </TitlesOfParts>
  <Company>ENEL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Mercado, Monica, Enel Colombia Externo</dc:creator>
  <cp:lastModifiedBy>Vergara Mercado, Monica, Enel Colombia Externo</cp:lastModifiedBy>
  <dcterms:created xsi:type="dcterms:W3CDTF">2019-07-19T01:15:39Z</dcterms:created>
  <dcterms:modified xsi:type="dcterms:W3CDTF">2019-07-19T01:20:22Z</dcterms:modified>
</cp:coreProperties>
</file>